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ltoGH\"/>
    </mc:Choice>
  </mc:AlternateContent>
  <xr:revisionPtr revIDLastSave="0" documentId="13_ncr:1_{9DC8C761-A9E6-42B9-9C11-3D62C76C1453}" xr6:coauthVersionLast="44" xr6:coauthVersionMax="44" xr10:uidLastSave="{00000000-0000-0000-0000-000000000000}"/>
  <bookViews>
    <workbookView xWindow="-25335" yWindow="3570" windowWidth="21600" windowHeight="11385" firstSheet="27" activeTab="37" xr2:uid="{00000000-000D-0000-FFFF-FFFF00000000}"/>
  </bookViews>
  <sheets>
    <sheet name="S24_1-1" sheetId="1" r:id="rId1"/>
    <sheet name="S24_1-2" sheetId="2" r:id="rId2"/>
    <sheet name="S24_1-3" sheetId="3" r:id="rId3"/>
    <sheet name="S24_10" sheetId="4" r:id="rId4"/>
    <sheet name="S24_11" sheetId="5" r:id="rId5"/>
    <sheet name="S24_12" sheetId="6" r:id="rId6"/>
    <sheet name="S24_13" sheetId="7" r:id="rId7"/>
    <sheet name="S24_14" sheetId="8" r:id="rId8"/>
    <sheet name="S24_15-1" sheetId="9" r:id="rId9"/>
    <sheet name="S24_15-2" sheetId="10" r:id="rId10"/>
    <sheet name="S24_16" sheetId="11" r:id="rId11"/>
    <sheet name="S24_17" sheetId="12" r:id="rId12"/>
    <sheet name="S24_18" sheetId="13" r:id="rId13"/>
    <sheet name="S24_19" sheetId="14" r:id="rId14"/>
    <sheet name="S24_2-1" sheetId="15" r:id="rId15"/>
    <sheet name="S24_2-2" sheetId="16" r:id="rId16"/>
    <sheet name="S24_20-1" sheetId="17" r:id="rId17"/>
    <sheet name="S24_20-2" sheetId="18" r:id="rId18"/>
    <sheet name="S24_21" sheetId="19" r:id="rId19"/>
    <sheet name="S24_22" sheetId="20" r:id="rId20"/>
    <sheet name="S24_23" sheetId="21" r:id="rId21"/>
    <sheet name="S24_24" sheetId="22" r:id="rId22"/>
    <sheet name="S24_25-1" sheetId="23" r:id="rId23"/>
    <sheet name="S24_25-2" sheetId="24" r:id="rId24"/>
    <sheet name="S24_26-1" sheetId="25" r:id="rId25"/>
    <sheet name="S24_26-2" sheetId="26" r:id="rId26"/>
    <sheet name="S24_27" sheetId="27" r:id="rId27"/>
    <sheet name="S24_28" sheetId="28" r:id="rId28"/>
    <sheet name="S24_29" sheetId="29" r:id="rId29"/>
    <sheet name="S24_3" sheetId="30" r:id="rId30"/>
    <sheet name="S24_30" sheetId="31" r:id="rId31"/>
    <sheet name="S24_4-1" sheetId="32" r:id="rId32"/>
    <sheet name="S24_4-2" sheetId="33" r:id="rId33"/>
    <sheet name="S24_5" sheetId="34" r:id="rId34"/>
    <sheet name="S24_6" sheetId="35" r:id="rId35"/>
    <sheet name="S24_7" sheetId="36" r:id="rId36"/>
    <sheet name="S24_8" sheetId="37" r:id="rId37"/>
    <sheet name="S24_9" sheetId="38" r:id="rId38"/>
  </sheets>
  <externalReferences>
    <externalReference r:id="rId39"/>
    <externalReference r:id="rId40"/>
    <externalReference r:id="rId41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Int">1</definedName>
    <definedName name="annsalesgrowth">'[1]Problem 5 data'!$D$2</definedName>
    <definedName name="bos" localSheetId="4">S24_11!#REF!</definedName>
    <definedName name="bos" localSheetId="5">S24_12!#REF!</definedName>
    <definedName name="bos" localSheetId="6">S24_13!#REF!</definedName>
    <definedName name="bos" localSheetId="7">S24_14!#REF!</definedName>
    <definedName name="cha" localSheetId="4">S24_11!#REF!</definedName>
    <definedName name="cha" localSheetId="5">S24_12!#REF!</definedName>
    <definedName name="cha" localSheetId="6">S24_13!#REF!</definedName>
    <definedName name="cha" localSheetId="7">S24_14!#REF!</definedName>
    <definedName name="chi" localSheetId="4">S24_11!#REF!</definedName>
    <definedName name="chi" localSheetId="5">S24_12!#REF!</definedName>
    <definedName name="chi" localSheetId="6">S24_13!#REF!</definedName>
    <definedName name="chi" localSheetId="7">S24_14!#REF!</definedName>
    <definedName name="cle" localSheetId="4">S24_11!#REF!</definedName>
    <definedName name="cle" localSheetId="5">S24_12!#REF!</definedName>
    <definedName name="cle" localSheetId="6">S24_13!#REF!</definedName>
    <definedName name="cle" localSheetId="7">S24_14!#REF!</definedName>
    <definedName name="cost">'[2]Problem 7'!$B$14</definedName>
    <definedName name="dal" localSheetId="4">S24_11!#REF!</definedName>
    <definedName name="dal" localSheetId="5">S24_12!#REF!</definedName>
    <definedName name="dal" localSheetId="6">S24_13!#REF!</definedName>
    <definedName name="dal" localSheetId="7">S24_14!#REF!</definedName>
    <definedName name="demand">'[2]Problem 7'!$B$7</definedName>
    <definedName name="den" localSheetId="4">S24_11!#REF!</definedName>
    <definedName name="den" localSheetId="5">S24_12!#REF!</definedName>
    <definedName name="den" localSheetId="6">S24_13!#REF!</definedName>
    <definedName name="den" localSheetId="7">S24_14!#REF!</definedName>
    <definedName name="det" localSheetId="4">S24_11!#REF!</definedName>
    <definedName name="det" localSheetId="5">S24_12!#REF!</definedName>
    <definedName name="det" localSheetId="6">S24_13!#REF!</definedName>
    <definedName name="det" localSheetId="7">S24_14!#REF!</definedName>
    <definedName name="fullpricerevenue">'[2]Problem 7'!$B$11</definedName>
    <definedName name="gsw" localSheetId="4">S24_11!#REF!</definedName>
    <definedName name="gsw" localSheetId="5">S24_12!#REF!</definedName>
    <definedName name="gsw" localSheetId="6">S24_13!#REF!</definedName>
    <definedName name="gsw" localSheetId="7">S24_14!#REF!</definedName>
    <definedName name="hou" localSheetId="4">S24_11!#REF!</definedName>
    <definedName name="hou" localSheetId="5">S24_12!#REF!</definedName>
    <definedName name="hou" localSheetId="6">S24_13!#REF!</definedName>
    <definedName name="hou" localSheetId="7">S24_14!#REF!</definedName>
    <definedName name="ind" localSheetId="4">S24_11!#REF!</definedName>
    <definedName name="ind" localSheetId="5">S24_12!#REF!</definedName>
    <definedName name="ind" localSheetId="6">S24_13!#REF!</definedName>
    <definedName name="ind" localSheetId="7">S24_14!#REF!</definedName>
    <definedName name="inflation">'[1]Problem 5 data'!$D$5</definedName>
    <definedName name="lac" localSheetId="4">S24_11!#REF!</definedName>
    <definedName name="lac" localSheetId="5">S24_12!#REF!</definedName>
    <definedName name="lac" localSheetId="6">S24_13!#REF!</definedName>
    <definedName name="lac" localSheetId="7">S24_14!#REF!</definedName>
    <definedName name="lal" localSheetId="4">S24_11!#REF!</definedName>
    <definedName name="lal" localSheetId="5">S24_12!#REF!</definedName>
    <definedName name="lal" localSheetId="6">S24_13!#REF!</definedName>
    <definedName name="lal" localSheetId="7">S24_14!#REF!</definedName>
    <definedName name="leftover">'[2]Problem 7'!$B$12</definedName>
    <definedName name="leftoverrevenue">'[2]Problem 7'!$B$13</definedName>
    <definedName name="limit_salvage1">'[2]Problem 7'!$B$6</definedName>
    <definedName name="lookup">'[1]Problem 3 data'!$D$5:$F$50</definedName>
    <definedName name="lookupprice">'[2]Problem 4'!$F$4:$G$86</definedName>
    <definedName name="marketshare">'[3]Problem 6'!$D$3</definedName>
    <definedName name="marketsize_growth">'[3]Problem 6'!$D$6</definedName>
    <definedName name="mem" localSheetId="4">S24_11!#REF!</definedName>
    <definedName name="mem" localSheetId="5">S24_12!#REF!</definedName>
    <definedName name="mem" localSheetId="6">S24_13!#REF!</definedName>
    <definedName name="mem" localSheetId="7">S24_14!#REF!</definedName>
    <definedName name="mia" localSheetId="4">S24_11!#REF!</definedName>
    <definedName name="mia" localSheetId="5">S24_12!#REF!</definedName>
    <definedName name="mia" localSheetId="6">S24_13!#REF!</definedName>
    <definedName name="mia" localSheetId="7">S24_14!#REF!</definedName>
    <definedName name="mil" localSheetId="4">S24_11!#REF!</definedName>
    <definedName name="mil" localSheetId="5">S24_12!#REF!</definedName>
    <definedName name="mil" localSheetId="6">S24_13!#REF!</definedName>
    <definedName name="mil" localSheetId="7">S24_14!#REF!</definedName>
    <definedName name="min" localSheetId="4">S24_11!#REF!</definedName>
    <definedName name="min" localSheetId="5">S24_12!#REF!</definedName>
    <definedName name="min" localSheetId="6">S24_13!#REF!</definedName>
    <definedName name="min" localSheetId="7">S24_14!#REF!</definedName>
    <definedName name="njn" localSheetId="4">S24_11!#REF!</definedName>
    <definedName name="njn" localSheetId="5">S24_12!#REF!</definedName>
    <definedName name="njn" localSheetId="6">S24_13!#REF!</definedName>
    <definedName name="njn" localSheetId="7">S24_14!#REF!</definedName>
    <definedName name="noh" localSheetId="4">S24_11!#REF!</definedName>
    <definedName name="noh" localSheetId="5">S24_12!#REF!</definedName>
    <definedName name="noh" localSheetId="6">S24_13!#REF!</definedName>
    <definedName name="noh" localSheetId="7">S24_14!#REF!</definedName>
    <definedName name="NOUTPUT">S24_23!$A$1:$B$250</definedName>
    <definedName name="nyk" localSheetId="4">S24_11!#REF!</definedName>
    <definedName name="nyk" localSheetId="5">S24_12!#REF!</definedName>
    <definedName name="nyk" localSheetId="6">S24_13!#REF!</definedName>
    <definedName name="nyk" localSheetId="7">S24_14!#REF!</definedName>
    <definedName name="orderquantity">'[2]Problem 7'!$B$1</definedName>
    <definedName name="orl" localSheetId="4">S24_11!#REF!</definedName>
    <definedName name="orl" localSheetId="5">S24_12!#REF!</definedName>
    <definedName name="orl" localSheetId="6">S24_13!#REF!</definedName>
    <definedName name="orl" localSheetId="7">S24_14!#REF!</definedName>
    <definedName name="Pal_Workbook_GUID" hidden="1">"GFIZDPU5P7ZA5S823CGWBITQ"</definedName>
    <definedName name="phi" localSheetId="4">S24_11!#REF!</definedName>
    <definedName name="phi" localSheetId="5">S24_12!#REF!</definedName>
    <definedName name="phi" localSheetId="6">S24_13!#REF!</definedName>
    <definedName name="phi" localSheetId="7">S24_14!#REF!</definedName>
    <definedName name="pho" localSheetId="4">S24_11!#REF!</definedName>
    <definedName name="pho" localSheetId="5">S24_12!#REF!</definedName>
    <definedName name="pho" localSheetId="6">S24_13!#REF!</definedName>
    <definedName name="pho" localSheetId="7">S24_14!#REF!</definedName>
    <definedName name="Play_type">'[1]Problem 7 data'!$C$5:$C$448</definedName>
    <definedName name="price">'[3]Problem 6'!$D$4</definedName>
    <definedName name="_xlnm.Print_Area" localSheetId="1">'S24_1-2'!$A$1546:$C$1557</definedName>
    <definedName name="_xlnm.Print_Area" localSheetId="2">'S24_1-3'!$A$1546:$C$1557</definedName>
    <definedName name="_xlnm.Print_Area">'S24_1-1'!$A$1546:$C$1557</definedName>
    <definedName name="Print_Area_MI" localSheetId="1">'S24_1-2'!$A$1546:$C$1557</definedName>
    <definedName name="Print_Area_MI" localSheetId="2">'S24_1-3'!$A$1546:$C$1557</definedName>
    <definedName name="Print_Area_MI">'S24_1-1'!$A$1546:$C$1557</definedName>
    <definedName name="profit_margin">'[3]Problem 6'!$D$5</definedName>
    <definedName name="ptb" localSheetId="4">S24_11!#REF!</definedName>
    <definedName name="ptb" localSheetId="5">S24_12!#REF!</definedName>
    <definedName name="ptb" localSheetId="6">S24_13!#REF!</definedName>
    <definedName name="ptb" localSheetId="7">S24_14!#REF!</definedName>
    <definedName name="Return">'[2]Problem 8'!$I$5:$I$593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localSheetId="30" hidden="1">100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c" localSheetId="4">S24_11!#REF!</definedName>
    <definedName name="sac" localSheetId="5">S24_12!#REF!</definedName>
    <definedName name="sac" localSheetId="6">S24_13!#REF!</definedName>
    <definedName name="sac" localSheetId="7">S24_14!#REF!</definedName>
    <definedName name="salesprice">'[2]Problem 7'!$B$3</definedName>
    <definedName name="salvage1">'[2]Problem 7'!$B$4</definedName>
    <definedName name="salvage2">'[2]Problem 7'!$B$5</definedName>
    <definedName name="sas" localSheetId="4">S24_11!#REF!</definedName>
    <definedName name="sas" localSheetId="5">S24_12!#REF!</definedName>
    <definedName name="sas" localSheetId="6">S24_13!#REF!</definedName>
    <definedName name="sas" localSheetId="7">S24_14!#REF!</definedName>
    <definedName name="sea" localSheetId="4">S24_11!#REF!</definedName>
    <definedName name="sea" localSheetId="5">S24_12!#REF!</definedName>
    <definedName name="sea" localSheetId="6">S24_13!#REF!</definedName>
    <definedName name="sea" localSheetId="7">S24_14!#REF!</definedName>
    <definedName name="soldfullprice">'[2]Problem 7'!$B$10</definedName>
    <definedName name="solver_adj" localSheetId="11" hidden="1">S24_17!$D$2</definedName>
    <definedName name="solver_cir1" localSheetId="11" hidden="1">1</definedName>
    <definedName name="solver_cvg" localSheetId="11" hidden="1">0.0001</definedName>
    <definedName name="solver_dia" localSheetId="11" hidden="1">4</definedName>
    <definedName name="solver_drv" localSheetId="11" hidden="1">1</definedName>
    <definedName name="solver_eng" localSheetId="11" hidden="1">1</definedName>
    <definedName name="solver_est" localSheetId="11" hidden="1">1</definedName>
    <definedName name="solver_iao" localSheetId="11" hidden="1">0</definedName>
    <definedName name="solver_ibd" localSheetId="11" hidden="1">2</definedName>
    <definedName name="solver_ifs" localSheetId="11" hidden="1">0</definedName>
    <definedName name="solver_irs" localSheetId="11" hidden="1">0</definedName>
    <definedName name="solver_ism" localSheetId="11" hidden="1">0</definedName>
    <definedName name="solver_itr" localSheetId="11" hidden="1">1000</definedName>
    <definedName name="solver_lhs1" localSheetId="11" hidden="1">S24_17!$D$4</definedName>
    <definedName name="solver_lin" localSheetId="11" hidden="1">2</definedName>
    <definedName name="solver_loc" localSheetId="11" hidden="1">1</definedName>
    <definedName name="solver_lva" localSheetId="11" hidden="1">2</definedName>
    <definedName name="solver_mip" localSheetId="11" hidden="1">5000</definedName>
    <definedName name="solver_mni" localSheetId="11" hidden="1">30</definedName>
    <definedName name="solver_mod" localSheetId="11" hidden="1">4</definedName>
    <definedName name="solver_mrt" localSheetId="11" hidden="1">0.075</definedName>
    <definedName name="solver_msl" localSheetId="11" hidden="1">2</definedName>
    <definedName name="solver_neg" localSheetId="11" hidden="1">2</definedName>
    <definedName name="solver_nod" localSheetId="11" hidden="1">5000</definedName>
    <definedName name="solver_num" localSheetId="11" hidden="1">1</definedName>
    <definedName name="solver_nwt" localSheetId="11" hidden="1">1</definedName>
    <definedName name="solver_ofx" localSheetId="11" hidden="1">2</definedName>
    <definedName name="solver_piv" localSheetId="11" hidden="1">0.000001</definedName>
    <definedName name="solver_pre" localSheetId="11" hidden="1">0.000001</definedName>
    <definedName name="solver_pro" localSheetId="11" hidden="1">2</definedName>
    <definedName name="solver_rbv" localSheetId="11" hidden="1">1</definedName>
    <definedName name="solver_rdp" localSheetId="11" hidden="1">0</definedName>
    <definedName name="solver_red" localSheetId="11" hidden="1">0.000001</definedName>
    <definedName name="solver_rel1" localSheetId="11" hidden="1">2</definedName>
    <definedName name="solver_reo" localSheetId="11" hidden="1">2</definedName>
    <definedName name="solver_rep" localSheetId="11" hidden="1">2</definedName>
    <definedName name="solver_rhs1" localSheetId="11" hidden="1">100000</definedName>
    <definedName name="solver_rlx" localSheetId="11" hidden="1">2</definedName>
    <definedName name="solver_rsp" localSheetId="11" hidden="1">0</definedName>
    <definedName name="solver_scl" localSheetId="11" hidden="1">2</definedName>
    <definedName name="solver_sel" localSheetId="11" hidden="1">1</definedName>
    <definedName name="solver_sho" localSheetId="11" hidden="1">2</definedName>
    <definedName name="solver_ssz" localSheetId="11" hidden="1">100</definedName>
    <definedName name="solver_tim" localSheetId="11" hidden="1">100</definedName>
    <definedName name="solver_tms" localSheetId="11" hidden="1">2</definedName>
    <definedName name="solver_tol" localSheetId="11" hidden="1">0.05</definedName>
    <definedName name="solver_typ" localSheetId="11" hidden="1">3</definedName>
    <definedName name="solver_val" localSheetId="11" hidden="1">0</definedName>
    <definedName name="solver_ver" localSheetId="11" hidden="1">2</definedName>
    <definedName name="solver_vir" localSheetId="11" hidden="1">1</definedName>
    <definedName name="team" localSheetId="4">S24_11!#REF!</definedName>
    <definedName name="team" localSheetId="5">S24_12!#REF!</definedName>
    <definedName name="team" localSheetId="6">S24_13!#REF!</definedName>
    <definedName name="team" localSheetId="7">S24_14!#REF!</definedName>
    <definedName name="Team">'[1]Problem 7 data'!$B$5:$B$448</definedName>
    <definedName name="top" localSheetId="4">S24_11!#REF!</definedName>
    <definedName name="top" localSheetId="5">S24_12!#REF!</definedName>
    <definedName name="top" localSheetId="6">S24_13!#REF!</definedName>
    <definedName name="top" localSheetId="7">S24_14!#REF!</definedName>
    <definedName name="tor" localSheetId="4">S24_11!#REF!</definedName>
    <definedName name="tor" localSheetId="5">S24_12!#REF!</definedName>
    <definedName name="tor" localSheetId="6">S24_13!#REF!</definedName>
    <definedName name="tor" localSheetId="7">S24_14!#REF!</definedName>
    <definedName name="unitcost">'[2]Problem 7'!$B$2</definedName>
    <definedName name="uta" localSheetId="4">S24_11!#REF!</definedName>
    <definedName name="uta" localSheetId="5">S24_12!#REF!</definedName>
    <definedName name="uta" localSheetId="6">S24_13!#REF!</definedName>
    <definedName name="uta" localSheetId="7">S24_14!#REF!</definedName>
    <definedName name="was" localSheetId="4">S24_11!#REF!</definedName>
    <definedName name="was" localSheetId="5">S24_12!#REF!</definedName>
    <definedName name="was" localSheetId="6">S24_13!#REF!</definedName>
    <definedName name="was" localSheetId="7">S24_14!#REF!</definedName>
    <definedName name="Yards">'[1]Problem 7 data'!$D$5:$D$448</definedName>
    <definedName name="Year1marketsize">'[3]Problem 6'!$D$2</definedName>
    <definedName name="year1price">'[1]Problem 5 data'!$D$4</definedName>
    <definedName name="Year1unitsales">'[1]Problem 5 data'!$D$1</definedName>
    <definedName name="yearcompenters">'[1]Problem 5 data'!$D$3</definedName>
    <definedName name="years_of_growth">'[3]Problem 6'!$D$7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2" i="38" l="1"/>
  <c r="F11" i="38"/>
  <c r="F10" i="38"/>
  <c r="F9" i="38"/>
  <c r="F8" i="38"/>
  <c r="F7" i="38"/>
  <c r="F2" i="38"/>
  <c r="H6" i="36" l="1"/>
  <c r="G6" i="36"/>
  <c r="F6" i="36"/>
  <c r="E6" i="36"/>
  <c r="D6" i="36"/>
  <c r="H5" i="36"/>
  <c r="G5" i="36"/>
  <c r="F5" i="36"/>
  <c r="E5" i="36"/>
  <c r="D5" i="36"/>
  <c r="H4" i="36"/>
  <c r="G4" i="36"/>
  <c r="F4" i="36"/>
  <c r="E4" i="36"/>
  <c r="D4" i="36"/>
  <c r="F33" i="35" l="1"/>
  <c r="F32" i="35"/>
  <c r="F31" i="35"/>
  <c r="F30" i="35"/>
  <c r="F29" i="35"/>
  <c r="F28" i="35"/>
  <c r="F27" i="35"/>
  <c r="F26" i="35"/>
  <c r="F25" i="35"/>
  <c r="F24" i="35"/>
  <c r="F23" i="35"/>
  <c r="F22" i="35"/>
  <c r="F21" i="35"/>
  <c r="F20" i="35"/>
  <c r="F19" i="35"/>
  <c r="F18" i="35"/>
  <c r="F17" i="35"/>
  <c r="F16" i="35"/>
  <c r="F15" i="35"/>
  <c r="F14" i="35"/>
  <c r="F13" i="35"/>
  <c r="F12" i="35"/>
  <c r="F11" i="35"/>
  <c r="F10" i="35"/>
  <c r="F9" i="35"/>
  <c r="F8" i="35"/>
  <c r="F7" i="35"/>
  <c r="F6" i="35"/>
  <c r="F5" i="35"/>
  <c r="F4" i="35"/>
  <c r="E69" i="33" l="1"/>
  <c r="D69" i="33"/>
  <c r="E68" i="33"/>
  <c r="D68" i="33"/>
  <c r="E67" i="33"/>
  <c r="D67" i="33"/>
  <c r="E66" i="33"/>
  <c r="D66" i="33"/>
  <c r="E65" i="33"/>
  <c r="D65" i="33"/>
  <c r="E64" i="33"/>
  <c r="D64" i="33"/>
  <c r="E63" i="33"/>
  <c r="D63" i="33"/>
  <c r="E62" i="33"/>
  <c r="D62" i="33"/>
  <c r="E61" i="33"/>
  <c r="D61" i="33"/>
  <c r="E60" i="33"/>
  <c r="D60" i="33"/>
  <c r="E59" i="33"/>
  <c r="D59" i="33"/>
  <c r="E58" i="33"/>
  <c r="D58" i="33"/>
  <c r="E57" i="33"/>
  <c r="D57" i="33"/>
  <c r="E56" i="33"/>
  <c r="D56" i="33"/>
  <c r="E55" i="33"/>
  <c r="D55" i="33"/>
  <c r="E54" i="33"/>
  <c r="D54" i="33"/>
  <c r="E53" i="33"/>
  <c r="D53" i="33"/>
  <c r="E52" i="33"/>
  <c r="D52" i="33"/>
  <c r="E51" i="33"/>
  <c r="D51" i="33"/>
  <c r="E50" i="33"/>
  <c r="D50" i="33"/>
  <c r="E49" i="33"/>
  <c r="D49" i="33"/>
  <c r="E48" i="33"/>
  <c r="D48" i="33"/>
  <c r="E47" i="33"/>
  <c r="D47" i="33"/>
  <c r="E46" i="33"/>
  <c r="D46" i="33"/>
  <c r="E45" i="33"/>
  <c r="D45" i="33"/>
  <c r="E44" i="33"/>
  <c r="D44" i="33"/>
  <c r="E43" i="33"/>
  <c r="D43" i="33"/>
  <c r="E42" i="33"/>
  <c r="D42" i="33"/>
  <c r="E41" i="33"/>
  <c r="D41" i="33"/>
  <c r="E40" i="33"/>
  <c r="D40" i="33"/>
  <c r="E39" i="33"/>
  <c r="D39" i="33"/>
  <c r="E38" i="33"/>
  <c r="D38" i="33"/>
  <c r="E37" i="33"/>
  <c r="D37" i="33"/>
  <c r="E36" i="33"/>
  <c r="D36" i="33"/>
  <c r="E35" i="33"/>
  <c r="D35" i="33"/>
  <c r="E34" i="33"/>
  <c r="D34" i="33"/>
  <c r="E33" i="33"/>
  <c r="D33" i="33"/>
  <c r="E32" i="33"/>
  <c r="D32" i="33"/>
  <c r="E31" i="33"/>
  <c r="D31" i="33"/>
  <c r="E30" i="33"/>
  <c r="D30" i="33"/>
  <c r="E29" i="33"/>
  <c r="D29" i="33"/>
  <c r="E28" i="33"/>
  <c r="D28" i="33"/>
  <c r="E27" i="33"/>
  <c r="D27" i="33"/>
  <c r="E26" i="33"/>
  <c r="D26" i="33"/>
  <c r="E25" i="33"/>
  <c r="D25" i="33"/>
  <c r="E24" i="33"/>
  <c r="D24" i="33"/>
  <c r="E23" i="33"/>
  <c r="D23" i="33"/>
  <c r="E22" i="33"/>
  <c r="D22" i="33"/>
  <c r="E21" i="33"/>
  <c r="D21" i="33"/>
  <c r="E20" i="33"/>
  <c r="D20" i="33"/>
  <c r="E19" i="33"/>
  <c r="D19" i="33"/>
  <c r="E18" i="33"/>
  <c r="D18" i="33"/>
  <c r="E17" i="33"/>
  <c r="D17" i="33"/>
  <c r="E16" i="33"/>
  <c r="D16" i="33"/>
  <c r="E15" i="33"/>
  <c r="D15" i="33"/>
  <c r="E14" i="33"/>
  <c r="D14" i="33"/>
  <c r="E13" i="33"/>
  <c r="D13" i="33"/>
  <c r="E12" i="33"/>
  <c r="D12" i="33"/>
  <c r="E11" i="33"/>
  <c r="D11" i="33"/>
  <c r="E10" i="33"/>
  <c r="D10" i="33"/>
  <c r="E9" i="33"/>
  <c r="D9" i="33"/>
  <c r="E8" i="33"/>
  <c r="D8" i="33"/>
  <c r="E7" i="33"/>
  <c r="D7" i="33"/>
  <c r="E6" i="33"/>
  <c r="D6" i="33"/>
  <c r="D69" i="32"/>
  <c r="D68" i="32"/>
  <c r="D67" i="32"/>
  <c r="D66" i="32"/>
  <c r="D65" i="32"/>
  <c r="D64" i="32"/>
  <c r="D63" i="32"/>
  <c r="D62" i="32"/>
  <c r="D61" i="32"/>
  <c r="D60" i="32"/>
  <c r="D59" i="32"/>
  <c r="D58" i="32"/>
  <c r="D57" i="32"/>
  <c r="D56" i="32"/>
  <c r="D55" i="32"/>
  <c r="D54" i="32"/>
  <c r="D53" i="32"/>
  <c r="D52" i="32"/>
  <c r="D51" i="32"/>
  <c r="D50" i="32"/>
  <c r="D49" i="32"/>
  <c r="D48" i="32"/>
  <c r="D47" i="32"/>
  <c r="D46" i="32"/>
  <c r="D45" i="32"/>
  <c r="D44" i="32"/>
  <c r="D43" i="32"/>
  <c r="D42" i="32"/>
  <c r="D41" i="32"/>
  <c r="D40" i="32"/>
  <c r="D39" i="32"/>
  <c r="D38" i="32"/>
  <c r="D37" i="32"/>
  <c r="D36" i="32"/>
  <c r="D35" i="32"/>
  <c r="D34" i="32"/>
  <c r="D33" i="32"/>
  <c r="D32" i="32"/>
  <c r="D31" i="32"/>
  <c r="D30" i="32"/>
  <c r="D29" i="32"/>
  <c r="D28" i="32"/>
  <c r="D27" i="32"/>
  <c r="D26" i="32"/>
  <c r="D25" i="32"/>
  <c r="D24" i="32"/>
  <c r="D23" i="32"/>
  <c r="D22" i="32"/>
  <c r="D21" i="32"/>
  <c r="D20" i="32"/>
  <c r="D19" i="32"/>
  <c r="D18" i="32"/>
  <c r="D17" i="32"/>
  <c r="D16" i="32"/>
  <c r="D15" i="32"/>
  <c r="D14" i="32"/>
  <c r="D13" i="32"/>
  <c r="D12" i="32"/>
  <c r="D11" i="32"/>
  <c r="D10" i="32"/>
  <c r="D9" i="32"/>
  <c r="D8" i="32"/>
  <c r="D7" i="32"/>
  <c r="D6" i="32"/>
  <c r="C118" i="23" l="1"/>
  <c r="C117" i="23"/>
  <c r="C116" i="23"/>
  <c r="C114" i="23"/>
  <c r="C113" i="23"/>
  <c r="C112" i="23"/>
  <c r="C111" i="23"/>
  <c r="C110" i="23"/>
  <c r="C109" i="23"/>
  <c r="C108" i="23"/>
  <c r="C107" i="23"/>
  <c r="C106" i="23"/>
  <c r="C105" i="23"/>
  <c r="C104" i="23"/>
  <c r="C103" i="23"/>
  <c r="C102" i="23"/>
  <c r="C101" i="23"/>
  <c r="C100" i="23"/>
  <c r="C99" i="23"/>
  <c r="C97" i="23"/>
  <c r="C96" i="23"/>
  <c r="C95" i="23"/>
  <c r="C94" i="23"/>
  <c r="C93" i="23"/>
  <c r="C92" i="23"/>
  <c r="C91" i="23"/>
  <c r="C90" i="23"/>
  <c r="C89" i="23"/>
  <c r="C88" i="23"/>
  <c r="C87" i="23"/>
  <c r="C86" i="23"/>
  <c r="C85" i="23"/>
  <c r="C84" i="23"/>
  <c r="C83" i="23"/>
  <c r="C82" i="23"/>
  <c r="C81" i="23"/>
  <c r="C80" i="23"/>
  <c r="C79" i="23"/>
  <c r="C78" i="23"/>
  <c r="C76" i="23"/>
  <c r="C75" i="23"/>
  <c r="C74" i="23"/>
  <c r="C73" i="23"/>
  <c r="C72" i="23"/>
  <c r="C71" i="23"/>
  <c r="C70" i="23"/>
  <c r="C69" i="23"/>
  <c r="C68" i="23"/>
  <c r="C67" i="23"/>
  <c r="C66" i="23"/>
  <c r="C65" i="23"/>
  <c r="C64" i="23"/>
  <c r="C63" i="23"/>
  <c r="C62" i="23"/>
  <c r="C61" i="23"/>
  <c r="C60" i="23"/>
  <c r="C59" i="23"/>
  <c r="C58" i="23"/>
  <c r="C57" i="23"/>
  <c r="C55" i="23"/>
  <c r="C54" i="23"/>
  <c r="C53" i="23"/>
  <c r="C52" i="23"/>
  <c r="C51" i="23"/>
  <c r="C50" i="23"/>
  <c r="C49" i="23"/>
  <c r="C48" i="23"/>
  <c r="C47" i="23"/>
  <c r="C46" i="23"/>
  <c r="C45" i="23"/>
  <c r="C44" i="23"/>
  <c r="C43" i="23"/>
  <c r="C41" i="23"/>
  <c r="C40" i="23"/>
  <c r="C39" i="23"/>
  <c r="C38" i="23"/>
  <c r="C37" i="23"/>
  <c r="C36" i="23"/>
  <c r="C35" i="23"/>
  <c r="C34" i="23"/>
  <c r="C33" i="23"/>
  <c r="C32" i="23"/>
  <c r="C31" i="23"/>
  <c r="C30" i="23"/>
  <c r="C29" i="23"/>
  <c r="C28" i="23"/>
  <c r="C27" i="23"/>
  <c r="C26" i="23"/>
  <c r="C25" i="23"/>
  <c r="C24" i="23"/>
  <c r="C23" i="23"/>
  <c r="C22" i="23"/>
  <c r="C21" i="23"/>
  <c r="C19" i="23"/>
  <c r="C18" i="23"/>
  <c r="C17" i="23"/>
  <c r="C16" i="23"/>
  <c r="C15" i="23"/>
  <c r="C14" i="23"/>
  <c r="C13" i="23"/>
  <c r="C12" i="23"/>
  <c r="C11" i="23"/>
  <c r="C10" i="23"/>
  <c r="C9" i="23"/>
  <c r="C8" i="23"/>
  <c r="C7" i="23"/>
  <c r="C6" i="23"/>
  <c r="C5" i="23"/>
  <c r="E3" i="22" l="1"/>
  <c r="C250" i="21" l="1"/>
  <c r="C249" i="21"/>
  <c r="C248" i="21"/>
  <c r="C247" i="21"/>
  <c r="C246" i="21"/>
  <c r="C245" i="21"/>
  <c r="C244" i="21"/>
  <c r="C243" i="21"/>
  <c r="C242" i="21"/>
  <c r="C241" i="21"/>
  <c r="C240" i="21"/>
  <c r="C239" i="21"/>
  <c r="C238" i="21"/>
  <c r="C237" i="21"/>
  <c r="C236" i="21"/>
  <c r="C235" i="21"/>
  <c r="C234" i="21"/>
  <c r="C233" i="21"/>
  <c r="C232" i="21"/>
  <c r="C231" i="21"/>
  <c r="C230" i="21"/>
  <c r="C229" i="21"/>
  <c r="C228" i="21"/>
  <c r="C227" i="21"/>
  <c r="C226" i="21"/>
  <c r="C225" i="21"/>
  <c r="C224" i="21"/>
  <c r="C223" i="21"/>
  <c r="C222" i="21"/>
  <c r="C221" i="21"/>
  <c r="C220" i="21"/>
  <c r="C219" i="21"/>
  <c r="C218" i="21"/>
  <c r="C217" i="21"/>
  <c r="C216" i="21"/>
  <c r="C215" i="21"/>
  <c r="C214" i="21"/>
  <c r="C213" i="21"/>
  <c r="C212" i="21"/>
  <c r="C211" i="21"/>
  <c r="C210" i="21"/>
  <c r="C209" i="21"/>
  <c r="C208" i="21"/>
  <c r="C207" i="21"/>
  <c r="C206" i="21"/>
  <c r="C205" i="21"/>
  <c r="C204" i="21"/>
  <c r="C203" i="21"/>
  <c r="C202" i="21"/>
  <c r="C201" i="21"/>
  <c r="C200" i="21"/>
  <c r="C199" i="21"/>
  <c r="C198" i="21"/>
  <c r="C197" i="21"/>
  <c r="C196" i="21"/>
  <c r="C195" i="21"/>
  <c r="C194" i="21"/>
  <c r="C193" i="21"/>
  <c r="C192" i="21"/>
  <c r="C191" i="21"/>
  <c r="C190" i="21"/>
  <c r="C189" i="21"/>
  <c r="C188" i="21"/>
  <c r="C187" i="21"/>
  <c r="C186" i="21"/>
  <c r="C185" i="21"/>
  <c r="C184" i="21"/>
  <c r="C183" i="21"/>
  <c r="C182" i="21"/>
  <c r="C181" i="21"/>
  <c r="C180" i="21"/>
  <c r="C179" i="21"/>
  <c r="C178" i="21"/>
  <c r="C177" i="21"/>
  <c r="C176" i="21"/>
  <c r="C175" i="21"/>
  <c r="C174" i="21"/>
  <c r="C173" i="21"/>
  <c r="C172" i="21"/>
  <c r="C171" i="21"/>
  <c r="C170" i="21"/>
  <c r="C169" i="21"/>
  <c r="C168" i="21"/>
  <c r="C167" i="21"/>
  <c r="C166" i="21"/>
  <c r="C165" i="21"/>
  <c r="C164" i="21"/>
  <c r="C163" i="21"/>
  <c r="C162" i="21"/>
  <c r="C161" i="21"/>
  <c r="C160" i="21"/>
  <c r="C159" i="21"/>
  <c r="C158" i="21"/>
  <c r="C157" i="21"/>
  <c r="C156" i="21"/>
  <c r="C155" i="21"/>
  <c r="C154" i="21"/>
  <c r="C153" i="21"/>
  <c r="C152" i="21"/>
  <c r="C151" i="21"/>
  <c r="C150" i="21"/>
  <c r="C149" i="21"/>
  <c r="C148" i="21"/>
  <c r="C147" i="21"/>
  <c r="C146" i="21"/>
  <c r="C145" i="21"/>
  <c r="C144" i="21"/>
  <c r="C143" i="21"/>
  <c r="C142" i="21"/>
  <c r="C141" i="21"/>
  <c r="C140" i="21"/>
  <c r="C139" i="21"/>
  <c r="C138" i="21"/>
  <c r="C137" i="21"/>
  <c r="C136" i="21"/>
  <c r="C135" i="21"/>
  <c r="C134" i="21"/>
  <c r="C133" i="21"/>
  <c r="C132" i="21"/>
  <c r="C131" i="21"/>
  <c r="C130" i="21"/>
  <c r="C129" i="21"/>
  <c r="C128" i="21"/>
  <c r="C127" i="21"/>
  <c r="C126" i="21"/>
  <c r="C125" i="21"/>
  <c r="C124" i="21"/>
  <c r="C123" i="21"/>
  <c r="C122" i="21"/>
  <c r="C121" i="21"/>
  <c r="C120" i="21"/>
  <c r="C119" i="21"/>
  <c r="C118" i="21"/>
  <c r="C117" i="21"/>
  <c r="C116" i="21"/>
  <c r="C115" i="21"/>
  <c r="C114" i="21"/>
  <c r="C113" i="21"/>
  <c r="C112" i="21"/>
  <c r="C111" i="21"/>
  <c r="C110" i="21"/>
  <c r="C109" i="21"/>
  <c r="C108" i="21"/>
  <c r="C107" i="21"/>
  <c r="C106" i="21"/>
  <c r="C105" i="21"/>
  <c r="C104" i="21"/>
  <c r="C103" i="21"/>
  <c r="C102" i="21"/>
  <c r="C101" i="21"/>
  <c r="C100" i="21"/>
  <c r="C99" i="21"/>
  <c r="C98" i="21"/>
  <c r="C97" i="21"/>
  <c r="C96" i="21"/>
  <c r="C95" i="21"/>
  <c r="C94" i="21"/>
  <c r="C93" i="21"/>
  <c r="C92" i="21"/>
  <c r="C91" i="21"/>
  <c r="C90" i="21"/>
  <c r="C89" i="21"/>
  <c r="C88" i="21"/>
  <c r="C87" i="21"/>
  <c r="C86" i="21"/>
  <c r="C85" i="21"/>
  <c r="C84" i="21"/>
  <c r="C83" i="21"/>
  <c r="C82" i="21"/>
  <c r="C81" i="21"/>
  <c r="C80" i="21"/>
  <c r="C79" i="21"/>
  <c r="C78" i="21"/>
  <c r="C77" i="21"/>
  <c r="C76" i="21"/>
  <c r="C75" i="21"/>
  <c r="C74" i="21"/>
  <c r="C73" i="21"/>
  <c r="C72" i="21"/>
  <c r="C71" i="21"/>
  <c r="C70" i="21"/>
  <c r="C69" i="21"/>
  <c r="C68" i="21"/>
  <c r="C67" i="21"/>
  <c r="C66" i="21"/>
  <c r="C65" i="21"/>
  <c r="C64" i="21"/>
  <c r="C63" i="21"/>
  <c r="C62" i="21"/>
  <c r="C61" i="21"/>
  <c r="C60" i="21"/>
  <c r="C59" i="21"/>
  <c r="C58" i="21"/>
  <c r="C57" i="21"/>
  <c r="C56" i="21"/>
  <c r="C55" i="21"/>
  <c r="C54" i="21"/>
  <c r="C53" i="21"/>
  <c r="C52" i="21"/>
  <c r="C51" i="21"/>
  <c r="C50" i="21"/>
  <c r="C49" i="21"/>
  <c r="C48" i="21"/>
  <c r="C47" i="21"/>
  <c r="C46" i="21"/>
  <c r="C45" i="21"/>
  <c r="C44" i="21"/>
  <c r="C43" i="21"/>
  <c r="C42" i="21"/>
  <c r="C41" i="21"/>
  <c r="C40" i="21"/>
  <c r="C39" i="21"/>
  <c r="C38" i="21"/>
  <c r="C37" i="21"/>
  <c r="C36" i="21"/>
  <c r="C35" i="21"/>
  <c r="C34" i="21"/>
  <c r="C33" i="21"/>
  <c r="C32" i="21"/>
  <c r="C31" i="21"/>
  <c r="C30" i="21"/>
  <c r="C29" i="21"/>
  <c r="C28" i="21"/>
  <c r="C27" i="21"/>
  <c r="C26" i="21"/>
  <c r="C25" i="21"/>
  <c r="C24" i="21"/>
  <c r="C23" i="21"/>
  <c r="C22" i="21"/>
  <c r="C21" i="21"/>
  <c r="C20" i="21"/>
  <c r="C19" i="21"/>
  <c r="C18" i="21"/>
  <c r="C17" i="21"/>
  <c r="C16" i="21"/>
  <c r="C15" i="21"/>
  <c r="C14" i="21"/>
  <c r="C13" i="21"/>
  <c r="C12" i="21"/>
  <c r="C11" i="21"/>
  <c r="C10" i="21"/>
  <c r="C9" i="21"/>
  <c r="C8" i="21"/>
  <c r="C7" i="21"/>
  <c r="C6" i="21"/>
  <c r="C5" i="21"/>
  <c r="C4" i="21"/>
  <c r="C3" i="21"/>
  <c r="C28" i="19" l="1"/>
  <c r="D28" i="19" s="1"/>
  <c r="E28" i="19" s="1"/>
  <c r="F28" i="19" s="1"/>
  <c r="G28" i="19" s="1"/>
  <c r="H28" i="19" s="1"/>
  <c r="C27" i="19"/>
  <c r="D27" i="19" s="1"/>
  <c r="E27" i="19" s="1"/>
  <c r="F27" i="19" s="1"/>
  <c r="G27" i="19" s="1"/>
  <c r="H27" i="19" s="1"/>
  <c r="C26" i="19"/>
  <c r="D26" i="19" s="1"/>
  <c r="E26" i="19" s="1"/>
  <c r="F26" i="19" s="1"/>
  <c r="G26" i="19" s="1"/>
  <c r="H26" i="19" s="1"/>
  <c r="C25" i="19"/>
  <c r="D25" i="19" s="1"/>
  <c r="E25" i="19" s="1"/>
  <c r="F25" i="19" s="1"/>
  <c r="G25" i="19" s="1"/>
  <c r="H25" i="19" s="1"/>
  <c r="C24" i="19"/>
  <c r="D24" i="19" s="1"/>
  <c r="E24" i="19" s="1"/>
  <c r="F24" i="19" s="1"/>
  <c r="G24" i="19" s="1"/>
  <c r="H24" i="19" s="1"/>
  <c r="C23" i="19"/>
  <c r="D23" i="19" s="1"/>
  <c r="E23" i="19" s="1"/>
  <c r="F23" i="19" s="1"/>
  <c r="G23" i="19" s="1"/>
  <c r="H23" i="19" s="1"/>
  <c r="C22" i="19"/>
  <c r="D22" i="19" s="1"/>
  <c r="E22" i="19" s="1"/>
  <c r="F22" i="19" s="1"/>
  <c r="G22" i="19" s="1"/>
  <c r="H22" i="19" s="1"/>
  <c r="C21" i="19"/>
  <c r="D21" i="19" s="1"/>
  <c r="E21" i="19" s="1"/>
  <c r="F21" i="19" s="1"/>
  <c r="G21" i="19" s="1"/>
  <c r="H21" i="19" s="1"/>
  <c r="C20" i="19"/>
  <c r="D20" i="19" s="1"/>
  <c r="E20" i="19" s="1"/>
  <c r="F20" i="19" s="1"/>
  <c r="G20" i="19" s="1"/>
  <c r="H20" i="19" s="1"/>
  <c r="C19" i="19"/>
  <c r="D19" i="19" s="1"/>
  <c r="E19" i="19" s="1"/>
  <c r="F19" i="19" s="1"/>
  <c r="G19" i="19" s="1"/>
  <c r="H19" i="19" s="1"/>
  <c r="C18" i="19"/>
  <c r="D18" i="19" s="1"/>
  <c r="E18" i="19" s="1"/>
  <c r="F18" i="19" s="1"/>
  <c r="G18" i="19" s="1"/>
  <c r="H18" i="19" s="1"/>
  <c r="C17" i="19"/>
  <c r="D17" i="19" s="1"/>
  <c r="E17" i="19" s="1"/>
  <c r="F17" i="19" s="1"/>
  <c r="G17" i="19" s="1"/>
  <c r="H17" i="19" s="1"/>
  <c r="C16" i="19"/>
  <c r="D16" i="19" s="1"/>
  <c r="E16" i="19" s="1"/>
  <c r="F16" i="19" s="1"/>
  <c r="G16" i="19" s="1"/>
  <c r="H16" i="19" s="1"/>
  <c r="C15" i="19"/>
  <c r="D15" i="19" s="1"/>
  <c r="E15" i="19" s="1"/>
  <c r="F15" i="19" s="1"/>
  <c r="G15" i="19" s="1"/>
  <c r="H15" i="19" s="1"/>
  <c r="C14" i="19"/>
  <c r="D14" i="19" s="1"/>
  <c r="E14" i="19" s="1"/>
  <c r="F14" i="19" s="1"/>
  <c r="G14" i="19" s="1"/>
  <c r="H14" i="19" s="1"/>
  <c r="C13" i="19"/>
  <c r="D13" i="19" s="1"/>
  <c r="E13" i="19" s="1"/>
  <c r="F13" i="19" s="1"/>
  <c r="G13" i="19" s="1"/>
  <c r="H13" i="19" s="1"/>
  <c r="C12" i="19"/>
  <c r="D12" i="19" s="1"/>
  <c r="E12" i="19" s="1"/>
  <c r="F12" i="19" s="1"/>
  <c r="G12" i="19" s="1"/>
  <c r="H12" i="19" s="1"/>
  <c r="C11" i="19"/>
  <c r="D11" i="19" s="1"/>
  <c r="E11" i="19" s="1"/>
  <c r="F11" i="19" s="1"/>
  <c r="G11" i="19" s="1"/>
  <c r="H11" i="19" s="1"/>
  <c r="C10" i="19"/>
  <c r="D10" i="19" s="1"/>
  <c r="E10" i="19" s="1"/>
  <c r="F10" i="19" s="1"/>
  <c r="G10" i="19" s="1"/>
  <c r="H10" i="19" s="1"/>
  <c r="C9" i="19"/>
  <c r="D9" i="19" s="1"/>
  <c r="E9" i="19" s="1"/>
  <c r="F9" i="19" s="1"/>
  <c r="G9" i="19" s="1"/>
  <c r="H9" i="19" s="1"/>
  <c r="C8" i="19"/>
  <c r="D8" i="19" s="1"/>
  <c r="E8" i="19" s="1"/>
  <c r="F8" i="19" s="1"/>
  <c r="G8" i="19" s="1"/>
  <c r="H8" i="19" s="1"/>
  <c r="C7" i="19"/>
  <c r="D7" i="19" s="1"/>
  <c r="E7" i="19" s="1"/>
  <c r="F7" i="19" s="1"/>
  <c r="G7" i="19" s="1"/>
  <c r="H7" i="19" s="1"/>
  <c r="C6" i="19"/>
  <c r="D6" i="19" s="1"/>
  <c r="E6" i="19" s="1"/>
  <c r="F6" i="19" s="1"/>
  <c r="G6" i="19" s="1"/>
  <c r="H6" i="19" s="1"/>
  <c r="C5" i="19"/>
  <c r="D5" i="19" s="1"/>
  <c r="E5" i="19" s="1"/>
  <c r="F5" i="19" s="1"/>
  <c r="G5" i="19" s="1"/>
  <c r="H5" i="19" s="1"/>
  <c r="C4" i="19"/>
  <c r="D4" i="19" s="1"/>
  <c r="E4" i="19" s="1"/>
  <c r="F4" i="19" s="1"/>
  <c r="G4" i="19" s="1"/>
  <c r="H4" i="19" s="1"/>
  <c r="C3" i="19"/>
  <c r="D3" i="19" s="1"/>
  <c r="E3" i="19" s="1"/>
  <c r="F3" i="19" s="1"/>
  <c r="G3" i="19" s="1"/>
  <c r="H3" i="19" s="1"/>
  <c r="C11" i="16" l="1"/>
  <c r="C15" i="16" s="1"/>
  <c r="C19" i="16" s="1"/>
  <c r="C23" i="16" s="1"/>
  <c r="C10" i="16"/>
  <c r="C14" i="16" s="1"/>
  <c r="C18" i="16" s="1"/>
  <c r="C22" i="16" s="1"/>
  <c r="C9" i="16"/>
  <c r="C13" i="16" s="1"/>
  <c r="C17" i="16" s="1"/>
  <c r="C21" i="16" s="1"/>
  <c r="C8" i="16"/>
  <c r="C12" i="16" s="1"/>
  <c r="C16" i="16" s="1"/>
  <c r="C20" i="16" s="1"/>
  <c r="C11" i="15"/>
  <c r="C15" i="15" s="1"/>
  <c r="C19" i="15" s="1"/>
  <c r="C23" i="15" s="1"/>
  <c r="C10" i="15"/>
  <c r="C14" i="15" s="1"/>
  <c r="C18" i="15" s="1"/>
  <c r="C22" i="15" s="1"/>
  <c r="C9" i="15"/>
  <c r="C13" i="15" s="1"/>
  <c r="C17" i="15" s="1"/>
  <c r="C21" i="15" s="1"/>
  <c r="C8" i="15"/>
  <c r="C12" i="15" s="1"/>
  <c r="C16" i="15" s="1"/>
  <c r="C20" i="15" s="1"/>
  <c r="C67" i="13" l="1"/>
  <c r="C71" i="13" s="1"/>
  <c r="C75" i="13" s="1"/>
  <c r="C79" i="13" s="1"/>
  <c r="C83" i="13" s="1"/>
  <c r="C87" i="13" s="1"/>
  <c r="C66" i="13"/>
  <c r="C70" i="13" s="1"/>
  <c r="C74" i="13" s="1"/>
  <c r="C78" i="13" s="1"/>
  <c r="C82" i="13" s="1"/>
  <c r="C86" i="13" s="1"/>
  <c r="C65" i="13"/>
  <c r="C69" i="13" s="1"/>
  <c r="C73" i="13" s="1"/>
  <c r="C77" i="13" s="1"/>
  <c r="C81" i="13" s="1"/>
  <c r="C85" i="13" s="1"/>
  <c r="C15" i="13"/>
  <c r="C19" i="13" s="1"/>
  <c r="C23" i="13" s="1"/>
  <c r="C27" i="13" s="1"/>
  <c r="C31" i="13" s="1"/>
  <c r="C35" i="13" s="1"/>
  <c r="C39" i="13" s="1"/>
  <c r="C43" i="13" s="1"/>
  <c r="C47" i="13" s="1"/>
  <c r="C51" i="13" s="1"/>
  <c r="C55" i="13" s="1"/>
  <c r="C59" i="13" s="1"/>
  <c r="C14" i="13"/>
  <c r="C18" i="13" s="1"/>
  <c r="C22" i="13" s="1"/>
  <c r="C26" i="13" s="1"/>
  <c r="C30" i="13" s="1"/>
  <c r="C34" i="13" s="1"/>
  <c r="C38" i="13" s="1"/>
  <c r="C42" i="13" s="1"/>
  <c r="C46" i="13" s="1"/>
  <c r="C50" i="13" s="1"/>
  <c r="C54" i="13" s="1"/>
  <c r="C58" i="13" s="1"/>
  <c r="C13" i="13"/>
  <c r="C17" i="13" s="1"/>
  <c r="C21" i="13" s="1"/>
  <c r="C25" i="13" s="1"/>
  <c r="C29" i="13" s="1"/>
  <c r="C33" i="13" s="1"/>
  <c r="C37" i="13" s="1"/>
  <c r="C41" i="13" s="1"/>
  <c r="C45" i="13" s="1"/>
  <c r="C49" i="13" s="1"/>
  <c r="C53" i="13" s="1"/>
  <c r="C57" i="13" s="1"/>
  <c r="C12" i="13"/>
  <c r="C16" i="13" s="1"/>
  <c r="C20" i="13" s="1"/>
  <c r="C24" i="13" s="1"/>
  <c r="C28" i="13" s="1"/>
  <c r="C32" i="13" s="1"/>
  <c r="C36" i="13" s="1"/>
  <c r="C40" i="13" s="1"/>
  <c r="C44" i="13" s="1"/>
  <c r="C48" i="13" s="1"/>
  <c r="C52" i="13" s="1"/>
  <c r="C56" i="13" s="1"/>
  <c r="C60" i="13" s="1"/>
  <c r="C64" i="13" s="1"/>
  <c r="C68" i="13" s="1"/>
  <c r="C72" i="13" s="1"/>
  <c r="C76" i="13" s="1"/>
  <c r="C80" i="13" s="1"/>
  <c r="C84" i="13" s="1"/>
  <c r="D7" i="12" l="1"/>
  <c r="C13" i="12" s="1"/>
  <c r="D4" i="12"/>
  <c r="D7" i="3" l="1"/>
  <c r="D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Tech. Services</author>
  </authors>
  <commentList>
    <comment ref="N15" authorId="0" shapeId="0" xr:uid="{AAD50C52-BA6C-4D29-AB71-11DDA653F77E}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6" authorId="0" shapeId="0" xr:uid="{EA7B15C0-F37C-4DB3-80EA-87FA24ACBE9B}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7" authorId="0" shapeId="0" xr:uid="{2545D01D-2C42-4336-A481-7B1F2449D3C6}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8" authorId="0" shapeId="0" xr:uid="{4641E8BE-70BD-43A4-ADDC-05D605FA014A}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9" authorId="0" shapeId="0" xr:uid="{7BBF98F4-0886-421C-B6C6-601BF0E97D94}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0" authorId="0" shapeId="0" xr:uid="{075CD505-499C-4D70-AA23-83A1888A2E79}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1" authorId="0" shapeId="0" xr:uid="{ACF8BA37-63A8-4515-BCBD-D91153CFB072}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2" authorId="0" shapeId="0" xr:uid="{6ABBA745-F06D-4F8A-8EB2-6B7FE8673442}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3" authorId="0" shapeId="0" xr:uid="{C2262506-F284-4A89-9D1A-0BF583A39688}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4" authorId="0" shapeId="0" xr:uid="{824BAFA9-9773-413E-8EEF-68610B4693C4}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5" authorId="0" shapeId="0" xr:uid="{614F1337-A070-45D8-9DB3-3C7C59A90D16}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6" authorId="0" shapeId="0" xr:uid="{2856E618-3C3A-40C5-96B7-DB5093B19B30}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</commentList>
</comments>
</file>

<file path=xl/sharedStrings.xml><?xml version="1.0" encoding="utf-8"?>
<sst xmlns="http://schemas.openxmlformats.org/spreadsheetml/2006/main" count="3647" uniqueCount="1112">
  <si>
    <t>S&amp;P</t>
  </si>
  <si>
    <t>Comp.</t>
  </si>
  <si>
    <t>Date</t>
  </si>
  <si>
    <t>P</t>
  </si>
  <si>
    <t>Stock Market Data Used in "Irrational Exuberance" updated</t>
  </si>
  <si>
    <t>Robert J. Shiller</t>
  </si>
  <si>
    <t>Change</t>
  </si>
  <si>
    <t>max</t>
  </si>
  <si>
    <t>min</t>
  </si>
  <si>
    <t xml:space="preserve">   </t>
  </si>
  <si>
    <t>Year</t>
  </si>
  <si>
    <t>Stocks</t>
  </si>
  <si>
    <t>T.Bills</t>
  </si>
  <si>
    <t>T.Bonds</t>
  </si>
  <si>
    <t>Name</t>
  </si>
  <si>
    <t>Salary</t>
  </si>
  <si>
    <t>Player</t>
  </si>
  <si>
    <t>Steve Nash</t>
  </si>
  <si>
    <t>Maurice Taylor</t>
  </si>
  <si>
    <t>Tyson Chandler</t>
  </si>
  <si>
    <t>Jason Richardson</t>
  </si>
  <si>
    <t>Brad Miller</t>
  </si>
  <si>
    <t>Zydrunas Ilguaskas</t>
  </si>
  <si>
    <t>Erick Dampier</t>
  </si>
  <si>
    <t>Kelvin Cato</t>
  </si>
  <si>
    <t>Samuel Dalembert</t>
  </si>
  <si>
    <t>Richard Hamilton</t>
  </si>
  <si>
    <t>Tony Parker</t>
  </si>
  <si>
    <t>Jerry Stackhouse</t>
  </si>
  <si>
    <t>Jamaal Magloire</t>
  </si>
  <si>
    <t>Mehmet Okur</t>
  </si>
  <si>
    <t>Andre Miller</t>
  </si>
  <si>
    <t>Bobby Simmons</t>
  </si>
  <si>
    <t>Bonzi Wells</t>
  </si>
  <si>
    <t>P.J. Brown</t>
  </si>
  <si>
    <t>Austin Croshere</t>
  </si>
  <si>
    <t>Lorenzen Wright</t>
  </si>
  <si>
    <t>Jason Williams</t>
  </si>
  <si>
    <t>Peja Stojakovic</t>
  </si>
  <si>
    <t>Kwame Brown</t>
  </si>
  <si>
    <t>Manu Ginobili</t>
  </si>
  <si>
    <t>Eddy Curry</t>
  </si>
  <si>
    <t>Troy Murphy</t>
  </si>
  <si>
    <t>Ben Wallace</t>
  </si>
  <si>
    <t>Adonal Foyle</t>
  </si>
  <si>
    <t>Darius Miles</t>
  </si>
  <si>
    <t>Desmond Mason</t>
  </si>
  <si>
    <t>Cuttino Mobley</t>
  </si>
  <si>
    <t>Johnathan Bender</t>
  </si>
  <si>
    <t>Kurt Thomas</t>
  </si>
  <si>
    <t>Corey Maggette</t>
  </si>
  <si>
    <t>Malik Rose</t>
  </si>
  <si>
    <t>Al Harrington</t>
  </si>
  <si>
    <t>Quentin Richardson</t>
  </si>
  <si>
    <t>Antoine Walker</t>
  </si>
  <si>
    <t>Mike Miller</t>
  </si>
  <si>
    <t>Ron Artest</t>
  </si>
  <si>
    <t>Rasho Nesterovic</t>
  </si>
  <si>
    <t>Jason Terry</t>
  </si>
  <si>
    <t>Kenny Thomas</t>
  </si>
  <si>
    <t>Jamal Crawford</t>
  </si>
  <si>
    <t>Joe Smith</t>
  </si>
  <si>
    <t>Ruben Patterson</t>
  </si>
  <si>
    <t>Alvin Williams</t>
  </si>
  <si>
    <t>Scott Pollard</t>
  </si>
  <si>
    <t>Danny Fortson</t>
  </si>
  <si>
    <t>Sam Cassell</t>
  </si>
  <si>
    <t>Corliss Williamson</t>
  </si>
  <si>
    <t>Chauncey Billups</t>
  </si>
  <si>
    <t>James Posey</t>
  </si>
  <si>
    <t>Juwan Howard</t>
  </si>
  <si>
    <t>Michael Olowokandi</t>
  </si>
  <si>
    <t>Ricky Davis</t>
  </si>
  <si>
    <t>Stephen Jackson</t>
  </si>
  <si>
    <t>Yao Ming</t>
  </si>
  <si>
    <t>Mark Blount</t>
  </si>
  <si>
    <t>Jason Collins</t>
  </si>
  <si>
    <t>Nazr Mohammed</t>
  </si>
  <si>
    <t>Eric Snow</t>
  </si>
  <si>
    <t>Jamaal Tinsley</t>
  </si>
  <si>
    <t>Antonio McDyess</t>
  </si>
  <si>
    <t>Brian Cardinal</t>
  </si>
  <si>
    <t>Derek Fisher</t>
  </si>
  <si>
    <t>Etan Thomas</t>
  </si>
  <si>
    <t>Hedo Turkoglu</t>
  </si>
  <si>
    <t>Marquis Daniels</t>
  </si>
  <si>
    <t>Troy Hudson</t>
  </si>
  <si>
    <t>Tony Battie</t>
  </si>
  <si>
    <t>David Wesley</t>
  </si>
  <si>
    <t>Matt Harpring</t>
  </si>
  <si>
    <t>Antonio Daniels</t>
  </si>
  <si>
    <t>Devean George</t>
  </si>
  <si>
    <t>Earl Watson</t>
  </si>
  <si>
    <t>Gerald Wallace</t>
  </si>
  <si>
    <t>Jeff Foster</t>
  </si>
  <si>
    <t>Jerome James</t>
  </si>
  <si>
    <t>Marko Jaric</t>
  </si>
  <si>
    <t>Shareef Abdur-Rahim</t>
  </si>
  <si>
    <t>Stromile Swift</t>
  </si>
  <si>
    <t>Udonis Haslem</t>
  </si>
  <si>
    <t>Brian Skinner</t>
  </si>
  <si>
    <t>Shane Battier</t>
  </si>
  <si>
    <t>Donyell Marshall</t>
  </si>
  <si>
    <t>Dan Gadzuric</t>
  </si>
  <si>
    <t>Brent Barry</t>
  </si>
  <si>
    <t>LeBron James</t>
  </si>
  <si>
    <t>Brevin Knight</t>
  </si>
  <si>
    <t>Marc Jackson</t>
  </si>
  <si>
    <t>Morris Peterson</t>
  </si>
  <si>
    <t>Chucky Atkins</t>
  </si>
  <si>
    <t>Mike Dunleavy</t>
  </si>
  <si>
    <t>Dwight Howard</t>
  </si>
  <si>
    <t>Greg Ostertag</t>
  </si>
  <si>
    <t>Trenton Hassell</t>
  </si>
  <si>
    <t>Andrew Bogut</t>
  </si>
  <si>
    <t>Raja Bell</t>
  </si>
  <si>
    <t>Moochie Norris</t>
  </si>
  <si>
    <t>Eduardo Najera</t>
  </si>
  <si>
    <t>Darko Milicic</t>
  </si>
  <si>
    <t>Drew Gooden</t>
  </si>
  <si>
    <t>Emeka Okafor</t>
  </si>
  <si>
    <t>Brendan Haywood</t>
  </si>
  <si>
    <t>Carlos Arroyo</t>
  </si>
  <si>
    <t>Gordon Giricek</t>
  </si>
  <si>
    <t>Sarunas Jasikevicius</t>
  </si>
  <si>
    <t>Zaza Pachulia</t>
  </si>
  <si>
    <t>Eric Williams</t>
  </si>
  <si>
    <t>Marvin Williams</t>
  </si>
  <si>
    <t>Rafer Alston</t>
  </si>
  <si>
    <t>Chris Mihm</t>
  </si>
  <si>
    <t>Damon Stoudamire</t>
  </si>
  <si>
    <t>Carmelo Anthony</t>
  </si>
  <si>
    <t>Andres Nocioni</t>
  </si>
  <si>
    <t>Kyle Korver</t>
  </si>
  <si>
    <t>Ben Gordon</t>
  </si>
  <si>
    <t>Speedy Claxton</t>
  </si>
  <si>
    <t>Damon Jones</t>
  </si>
  <si>
    <t>Bob Sura</t>
  </si>
  <si>
    <t>Voshon Lenard</t>
  </si>
  <si>
    <t>Chris Anderson</t>
  </si>
  <si>
    <t>Dale Davis</t>
  </si>
  <si>
    <t>Othella Harrington</t>
  </si>
  <si>
    <t>Tyronn Lue</t>
  </si>
  <si>
    <t>Deron Williams</t>
  </si>
  <si>
    <t>Mike James</t>
  </si>
  <si>
    <t>Jeff McInnis</t>
  </si>
  <si>
    <t>Aaron Williams</t>
  </si>
  <si>
    <t>Bobby Jackson</t>
  </si>
  <si>
    <t>Bruce Bowen</t>
  </si>
  <si>
    <t>Chris Bosh</t>
  </si>
  <si>
    <t>Vitaly Potapenko</t>
  </si>
  <si>
    <t>Shaun Livingston</t>
  </si>
  <si>
    <t>Pat Garrity</t>
  </si>
  <si>
    <t>Vladimir Radmanovic</t>
  </si>
  <si>
    <t>Doug Christie</t>
  </si>
  <si>
    <t>Chris Paul</t>
  </si>
  <si>
    <t>Kenyon Dooling</t>
  </si>
  <si>
    <t>Dwyane Wade</t>
  </si>
  <si>
    <t>Nene</t>
  </si>
  <si>
    <t>Eric Piatkowski</t>
  </si>
  <si>
    <t>Kareem Rush</t>
  </si>
  <si>
    <t>Robert Horry</t>
  </si>
  <si>
    <t>Slava Medvedenko</t>
  </si>
  <si>
    <t>Zeljko Rebraca</t>
  </si>
  <si>
    <t>Shaquille O'Neal</t>
  </si>
  <si>
    <t>Ira Newble</t>
  </si>
  <si>
    <t>Kevin Ollie</t>
  </si>
  <si>
    <t>Devin Harris</t>
  </si>
  <si>
    <t>Tony Delk</t>
  </si>
  <si>
    <t>Jake Tsakalidis</t>
  </si>
  <si>
    <t>Raymond Feltton</t>
  </si>
  <si>
    <t>Chris Wilcox</t>
  </si>
  <si>
    <t>Chris Duhon</t>
  </si>
  <si>
    <t>Stephen Hunter</t>
  </si>
  <si>
    <t>Chris Kaman</t>
  </si>
  <si>
    <t>DeShawn Stevenson</t>
  </si>
  <si>
    <t>Earl Boykins</t>
  </si>
  <si>
    <t>Primoz Brezec</t>
  </si>
  <si>
    <t>Josh Childress</t>
  </si>
  <si>
    <t>Michael Finley</t>
  </si>
  <si>
    <t>Jim Jackson</t>
  </si>
  <si>
    <t>Michael Doleac</t>
  </si>
  <si>
    <t>Amare Stoudemire</t>
  </si>
  <si>
    <t>Brian Scalabrine</t>
  </si>
  <si>
    <t>Martell Webster</t>
  </si>
  <si>
    <t>Kirk Hinrich</t>
  </si>
  <si>
    <t>Aaron McKie</t>
  </si>
  <si>
    <t>Arvydas Macijauskas</t>
  </si>
  <si>
    <t>Bostjan Nachbar</t>
  </si>
  <si>
    <t>Clifford Robinson</t>
  </si>
  <si>
    <t>Damien Wilkins</t>
  </si>
  <si>
    <t>Devin Brown</t>
  </si>
  <si>
    <t>Eddie Griffin</t>
  </si>
  <si>
    <t>Juan Dixon</t>
  </si>
  <si>
    <t>Caron Bulter</t>
  </si>
  <si>
    <t>Luol Deng</t>
  </si>
  <si>
    <t>Jared Jeffries</t>
  </si>
  <si>
    <t>Anthony Johnson</t>
  </si>
  <si>
    <t>James Jones</t>
  </si>
  <si>
    <t>Melvin Ely</t>
  </si>
  <si>
    <t>Charlie Villanueva</t>
  </si>
  <si>
    <t>Fabricio Oberto</t>
  </si>
  <si>
    <t>Fred Jones</t>
  </si>
  <si>
    <t>T.J. Ford</t>
  </si>
  <si>
    <t>Dan Dickau</t>
  </si>
  <si>
    <t>Rafael Araujo</t>
  </si>
  <si>
    <t>Darius Songalia</t>
  </si>
  <si>
    <t>Jose Calderon</t>
  </si>
  <si>
    <t>Jeri Welsch</t>
  </si>
  <si>
    <t>Channing Frye</t>
  </si>
  <si>
    <t>Michael Sweetney</t>
  </si>
  <si>
    <t>Andre Igoudala</t>
  </si>
  <si>
    <t>Jake Voskuhl</t>
  </si>
  <si>
    <t>Jarvis Hayes</t>
  </si>
  <si>
    <t>Dikembe Mutombo</t>
  </si>
  <si>
    <t>Mark Madsen</t>
  </si>
  <si>
    <t>Matt Bonner</t>
  </si>
  <si>
    <t>Toni Kukoc</t>
  </si>
  <si>
    <t>Chris Webber</t>
  </si>
  <si>
    <t>Kevin Garnett</t>
  </si>
  <si>
    <t>Jason Kidd</t>
  </si>
  <si>
    <t>Jermaine O'Neal</t>
  </si>
  <si>
    <t>Kobe Bryant</t>
  </si>
  <si>
    <t>Tim Duncan</t>
  </si>
  <si>
    <t>Anfernee Hardaway</t>
  </si>
  <si>
    <t>Grant Hill</t>
  </si>
  <si>
    <t>Jalen Rose</t>
  </si>
  <si>
    <t>Keith Van Horn</t>
  </si>
  <si>
    <t>Tracy McGrady</t>
  </si>
  <si>
    <t>Allen Iverson</t>
  </si>
  <si>
    <t>Stephon Marbury</t>
  </si>
  <si>
    <t>Eddie Jones</t>
  </si>
  <si>
    <t>Tim Thomas</t>
  </si>
  <si>
    <t>Antonio Davis</t>
  </si>
  <si>
    <t>Antawn Jamison</t>
  </si>
  <si>
    <t>Dirk Nowitzki</t>
  </si>
  <si>
    <t>Paul Pierce</t>
  </si>
  <si>
    <t>Vince Carter</t>
  </si>
  <si>
    <t>Baron Davis</t>
  </si>
  <si>
    <t>Shawn Marion</t>
  </si>
  <si>
    <t>Steve Francis</t>
  </si>
  <si>
    <t>Ray Allen</t>
  </si>
  <si>
    <t>Elton Brand</t>
  </si>
  <si>
    <t>Joe Johnson</t>
  </si>
  <si>
    <t>Michael Redd</t>
  </si>
  <si>
    <t>Theo Ratliff</t>
  </si>
  <si>
    <t>Mike Bibby</t>
  </si>
  <si>
    <t>Lamar Odom</t>
  </si>
  <si>
    <t>Carlos Boozer</t>
  </si>
  <si>
    <t>Andrei Kirilenko</t>
  </si>
  <si>
    <t>Pau Gasol</t>
  </si>
  <si>
    <t>Kenyon Martin</t>
  </si>
  <si>
    <t>Rashard Lewis</t>
  </si>
  <si>
    <t>Zach Randolph</t>
  </si>
  <si>
    <t>Raef LaFrentz</t>
  </si>
  <si>
    <t>Wally Szczerbiak</t>
  </si>
  <si>
    <t>Larry Hughes</t>
  </si>
  <si>
    <t>Rasheed Wallace</t>
  </si>
  <si>
    <t>Gilbert Arenas</t>
  </si>
  <si>
    <t>Richard Jefferson</t>
  </si>
  <si>
    <t>Jamal Mashburn</t>
  </si>
  <si>
    <t>Marcus Camby</t>
  </si>
  <si>
    <t>Ike Diogu</t>
  </si>
  <si>
    <t>Luke Jackson</t>
  </si>
  <si>
    <t>Mickael Pietrus</t>
  </si>
  <si>
    <t>Andrew Bynum</t>
  </si>
  <si>
    <t>Jumaine Jones</t>
  </si>
  <si>
    <t>Andris Biedrins</t>
  </si>
  <si>
    <t>DeSagana Diop</t>
  </si>
  <si>
    <t>Nick Collison</t>
  </si>
  <si>
    <t>Jon Barry</t>
  </si>
  <si>
    <t>Calbert Cheaney</t>
  </si>
  <si>
    <t>Lindsey Hunter</t>
  </si>
  <si>
    <t>Maurice Williams</t>
  </si>
  <si>
    <t>Robert Swift</t>
  </si>
  <si>
    <t>Tayshaun Prince</t>
  </si>
  <si>
    <t>Marcus Banks</t>
  </si>
  <si>
    <t>Jarron Collins</t>
  </si>
  <si>
    <t>Brian Grant</t>
  </si>
  <si>
    <t>Derek Anderson</t>
  </si>
  <si>
    <t>Greg Buckner</t>
  </si>
  <si>
    <t>Malik Allen</t>
  </si>
  <si>
    <t>Michael Ruffin</t>
  </si>
  <si>
    <t>Sebastian Telfair</t>
  </si>
  <si>
    <t>Yaroslav Korolev</t>
  </si>
  <si>
    <t>Joel Przybilla</t>
  </si>
  <si>
    <t>John Salmons</t>
  </si>
  <si>
    <t>Luke Ridnour</t>
  </si>
  <si>
    <t>Sean May</t>
  </si>
  <si>
    <t>Scott Padgett</t>
  </si>
  <si>
    <t>Kris Humphries</t>
  </si>
  <si>
    <t>Reece Gaines</t>
  </si>
  <si>
    <t>Jason Hart</t>
  </si>
  <si>
    <t>Rashad McCants</t>
  </si>
  <si>
    <t>Al Jefferson</t>
  </si>
  <si>
    <t>Maurice Evans</t>
  </si>
  <si>
    <t>Antoine Wright</t>
  </si>
  <si>
    <t>Kirk Snyder</t>
  </si>
  <si>
    <t>Milt Palacio</t>
  </si>
  <si>
    <t>Zarko Cabarkapa</t>
  </si>
  <si>
    <t>Joey Graham</t>
  </si>
  <si>
    <t>Josh Smith</t>
  </si>
  <si>
    <t>David West</t>
  </si>
  <si>
    <t>Danny Granger</t>
  </si>
  <si>
    <t>Rasual Butler</t>
  </si>
  <si>
    <t>J.R. Smith</t>
  </si>
  <si>
    <t>Aleksandar Pavlovic</t>
  </si>
  <si>
    <t>Gerald Green</t>
  </si>
  <si>
    <t>Keith McLeod</t>
  </si>
  <si>
    <t>Luke Walton</t>
  </si>
  <si>
    <t>Dorell Wright</t>
  </si>
  <si>
    <t>Dahntay Jones</t>
  </si>
  <si>
    <t>Hakim Warrick</t>
  </si>
  <si>
    <t>Jameer Nelson</t>
  </si>
  <si>
    <t>Boris Diaw</t>
  </si>
  <si>
    <t>Julius Hodge</t>
  </si>
  <si>
    <t>Pavel Podkolzin</t>
  </si>
  <si>
    <t>Alonzo Mourning</t>
  </si>
  <si>
    <t>Stacey Augmon</t>
  </si>
  <si>
    <t>Zoran Planinic</t>
  </si>
  <si>
    <t>Jason Kapono</t>
  </si>
  <si>
    <t>Matt Carroll</t>
  </si>
  <si>
    <t>Nate Robinson</t>
  </si>
  <si>
    <t>Reggie Evans</t>
  </si>
  <si>
    <t>Viktor Khryapa</t>
  </si>
  <si>
    <t>Travis Outlaw</t>
  </si>
  <si>
    <t>Jarrett Jack</t>
  </si>
  <si>
    <t>Brian Cook</t>
  </si>
  <si>
    <t>Jacque Vaughn</t>
  </si>
  <si>
    <t>Mikki Moore</t>
  </si>
  <si>
    <t>Delonte West</t>
  </si>
  <si>
    <t>Francisco Garcia</t>
  </si>
  <si>
    <t>Nenad Kristic</t>
  </si>
  <si>
    <t>John Edwards</t>
  </si>
  <si>
    <t>Steve Blake</t>
  </si>
  <si>
    <t>Luther Head</t>
  </si>
  <si>
    <t>Carlos Delfino</t>
  </si>
  <si>
    <t>Tony Allen</t>
  </si>
  <si>
    <t>Kevin Martin</t>
  </si>
  <si>
    <t>Johan Petro</t>
  </si>
  <si>
    <t>Kendrick Perkins</t>
  </si>
  <si>
    <t>Leandro Barbosa</t>
  </si>
  <si>
    <t>Josh Howard</t>
  </si>
  <si>
    <t>Sasha Vujacic</t>
  </si>
  <si>
    <t>Jason Maxiell</t>
  </si>
  <si>
    <t>Beno Udrih</t>
  </si>
  <si>
    <t>Calvin Booth</t>
  </si>
  <si>
    <t>Ryan Bowen</t>
  </si>
  <si>
    <t>David Harrison</t>
  </si>
  <si>
    <t>Jannero Pargo</t>
  </si>
  <si>
    <t>Ronald Murray</t>
  </si>
  <si>
    <t>D.J. Mbenga</t>
  </si>
  <si>
    <t>Linas Kleiza</t>
  </si>
  <si>
    <t>Keith Bogans</t>
  </si>
  <si>
    <t>Wayne Simien</t>
  </si>
  <si>
    <t>Anderson Varejao</t>
  </si>
  <si>
    <t>David Lee</t>
  </si>
  <si>
    <t>Maciej Lampe</t>
  </si>
  <si>
    <t>Sergei Monia</t>
  </si>
  <si>
    <t>Eddie Gill</t>
  </si>
  <si>
    <t>Eddie House</t>
  </si>
  <si>
    <t>Laron Profit</t>
  </si>
  <si>
    <t>Josh Davis</t>
  </si>
  <si>
    <t>Loren Woods</t>
  </si>
  <si>
    <t>Michael Bradley</t>
  </si>
  <si>
    <t>Pat Burke</t>
  </si>
  <si>
    <t>Nikoloz Tskitishvili</t>
  </si>
  <si>
    <t>Smush Parker</t>
  </si>
  <si>
    <t>Alan Henderson</t>
  </si>
  <si>
    <t>Anthony Carter</t>
  </si>
  <si>
    <t>Anthony Goldwire</t>
  </si>
  <si>
    <t>Bo Outlaw</t>
  </si>
  <si>
    <t>Byron Russell</t>
  </si>
  <si>
    <t>Charles Smith</t>
  </si>
  <si>
    <t>Darrell Armstrong</t>
  </si>
  <si>
    <t>DeMarr Johnson</t>
  </si>
  <si>
    <t>Dion Glover</t>
  </si>
  <si>
    <t>Ervin Johnson</t>
  </si>
  <si>
    <t>Francisco Elson</t>
  </si>
  <si>
    <t>Gary Payton</t>
  </si>
  <si>
    <t>Jamal Sampson</t>
  </si>
  <si>
    <t>John Thomas</t>
  </si>
  <si>
    <t>Lamond Murray</t>
  </si>
  <si>
    <t>Lee Nailon</t>
  </si>
  <si>
    <t>Linton Johnson</t>
  </si>
  <si>
    <t>Lonny Baxter</t>
  </si>
  <si>
    <t>Mateen Cleaves</t>
  </si>
  <si>
    <t>Matt Barnes</t>
  </si>
  <si>
    <t>Mike Wilks</t>
  </si>
  <si>
    <t>Nick Van Exel</t>
  </si>
  <si>
    <t>Quinton Ross</t>
  </si>
  <si>
    <t>Richie Frahm</t>
  </si>
  <si>
    <t>Rick Brunson</t>
  </si>
  <si>
    <t>Ronald Dupree</t>
  </si>
  <si>
    <t>Samaki Walker</t>
  </si>
  <si>
    <t>Sean Marks</t>
  </si>
  <si>
    <t>Shandon Anderson</t>
  </si>
  <si>
    <t>Terence Morris</t>
  </si>
  <si>
    <t>Walter McCarty</t>
  </si>
  <si>
    <t>Zendon Hamilton</t>
  </si>
  <si>
    <t>Salim Stoudamire</t>
  </si>
  <si>
    <t>Peter Ramos</t>
  </si>
  <si>
    <t>Antonio Burks</t>
  </si>
  <si>
    <t>Awvee Storey</t>
  </si>
  <si>
    <t>Bernard Robinson</t>
  </si>
  <si>
    <t>Charlie Bell</t>
  </si>
  <si>
    <t>Donta Smith</t>
  </si>
  <si>
    <t>Earl Barron</t>
  </si>
  <si>
    <t>Ha Seung-Jim</t>
  </si>
  <si>
    <t>Jackie Butler</t>
  </si>
  <si>
    <t>Jackson Vroman</t>
  </si>
  <si>
    <t>James Thomas</t>
  </si>
  <si>
    <t>Jared Reiner</t>
  </si>
  <si>
    <t>Josh Powell</t>
  </si>
  <si>
    <t>Justin Reed</t>
  </si>
  <si>
    <t>Mario Kasun</t>
  </si>
  <si>
    <t>Pape Sow</t>
  </si>
  <si>
    <t>Royal Ivey</t>
  </si>
  <si>
    <t>Trevor Ariza</t>
  </si>
  <si>
    <t>James Singleton</t>
  </si>
  <si>
    <t>Daniel Ewing</t>
  </si>
  <si>
    <t>Louis Williams</t>
  </si>
  <si>
    <t>Monta Ellis</t>
  </si>
  <si>
    <t>Ryan Gomes</t>
  </si>
  <si>
    <t>Chris Taft</t>
  </si>
  <si>
    <t>Aaron Miles</t>
  </si>
  <si>
    <t>Alan Anderson</t>
  </si>
  <si>
    <t>Alex Acker</t>
  </si>
  <si>
    <t>Amir Johnson</t>
  </si>
  <si>
    <t>Andray Blatche</t>
  </si>
  <si>
    <t>Andre Owens</t>
  </si>
  <si>
    <t>Anthony Robertson</t>
  </si>
  <si>
    <t>Bracey Wright</t>
  </si>
  <si>
    <t>Brandon Bass</t>
  </si>
  <si>
    <t>C.J. Miles</t>
  </si>
  <si>
    <t>Deng Gai</t>
  </si>
  <si>
    <t>Devin Green</t>
  </si>
  <si>
    <t>Dijon Thompson</t>
  </si>
  <si>
    <t>Donell Taylor</t>
  </si>
  <si>
    <t>Dwayne Jones</t>
  </si>
  <si>
    <t>Eddie Basden</t>
  </si>
  <si>
    <t>Ersan Ilyasova</t>
  </si>
  <si>
    <t>Kevin Burleson</t>
  </si>
  <si>
    <t>Lawrence Roberts</t>
  </si>
  <si>
    <t>Marshall Rawle</t>
  </si>
  <si>
    <t>Martynas Andriuskevicius</t>
  </si>
  <si>
    <t>Matt Walsh</t>
  </si>
  <si>
    <t>Melvin Sanders</t>
  </si>
  <si>
    <t>Ndong Boniface</t>
  </si>
  <si>
    <t>Orien Greene</t>
  </si>
  <si>
    <t>Robert Whaley</t>
  </si>
  <si>
    <t>Ronnie Price</t>
  </si>
  <si>
    <t>Sean Banks</t>
  </si>
  <si>
    <t>Shavlik Randolph</t>
  </si>
  <si>
    <t>Travis Diener</t>
  </si>
  <si>
    <t>Von Wafer</t>
  </si>
  <si>
    <t>Sharrod Ford</t>
  </si>
  <si>
    <t>Esteban Batista</t>
  </si>
  <si>
    <t>Team</t>
  </si>
  <si>
    <t>Miami</t>
  </si>
  <si>
    <t>Philadelphia</t>
  </si>
  <si>
    <t>Minnesota</t>
  </si>
  <si>
    <t>Indiana</t>
  </si>
  <si>
    <t>New Jersey</t>
  </si>
  <si>
    <t>L.A. Lakers</t>
  </si>
  <si>
    <t>San Antonio</t>
  </si>
  <si>
    <t>New York</t>
  </si>
  <si>
    <t>Houston</t>
  </si>
  <si>
    <t>Dallas</t>
  </si>
  <si>
    <t>Orlando</t>
  </si>
  <si>
    <t>Toronto</t>
  </si>
  <si>
    <t>Memphis</t>
  </si>
  <si>
    <t>Chicago</t>
  </si>
  <si>
    <t>Fraction defective</t>
  </si>
  <si>
    <t>annual amount</t>
  </si>
  <si>
    <t>rate</t>
  </si>
  <si>
    <t>final value</t>
  </si>
  <si>
    <t>years</t>
  </si>
  <si>
    <t>needed cont</t>
  </si>
  <si>
    <t>Consider 10 years at say 5%</t>
  </si>
  <si>
    <t xml:space="preserve">we need to contribute each year the mortgage </t>
  </si>
  <si>
    <t>payment on a loan of 100000/(1.05)^10</t>
  </si>
  <si>
    <t>quarter of year</t>
  </si>
  <si>
    <t>q#</t>
  </si>
  <si>
    <t>Sales (in million $)</t>
  </si>
  <si>
    <t>Toys "R" US</t>
  </si>
  <si>
    <t>Quarter</t>
  </si>
  <si>
    <t>Sales</t>
  </si>
  <si>
    <t>PROBLEM</t>
  </si>
  <si>
    <t>actual</t>
  </si>
  <si>
    <t>scantron</t>
  </si>
  <si>
    <t>anzch</t>
  </si>
  <si>
    <t>axury</t>
  </si>
  <si>
    <t xml:space="preserve">find people on actual </t>
  </si>
  <si>
    <t>bfwcl</t>
  </si>
  <si>
    <t>who are spelled wrong on scantron</t>
  </si>
  <si>
    <t>biaqa</t>
  </si>
  <si>
    <t>and correct them</t>
  </si>
  <si>
    <t>bkhsl</t>
  </si>
  <si>
    <t xml:space="preserve">use countif to isolate them then sort on </t>
  </si>
  <si>
    <t>bxacp</t>
  </si>
  <si>
    <t>actual column  and scantron column to make it easier to find errors</t>
  </si>
  <si>
    <t>byvto</t>
  </si>
  <si>
    <t>bzggt</t>
  </si>
  <si>
    <t>bzzhd</t>
  </si>
  <si>
    <t>cdsob</t>
  </si>
  <si>
    <t>ceghe</t>
  </si>
  <si>
    <t>cfqyg</t>
  </si>
  <si>
    <t>chqyv</t>
  </si>
  <si>
    <t>cnigo</t>
  </si>
  <si>
    <t>cnkjg</t>
  </si>
  <si>
    <t>dbwsc</t>
  </si>
  <si>
    <t>dgngt</t>
  </si>
  <si>
    <t>dmumv</t>
  </si>
  <si>
    <t>dtglg</t>
  </si>
  <si>
    <t>dtvvq</t>
  </si>
  <si>
    <t>dxkix</t>
  </si>
  <si>
    <t>eqlal</t>
  </si>
  <si>
    <t>wrong</t>
  </si>
  <si>
    <t>eruyv</t>
  </si>
  <si>
    <t>eruy</t>
  </si>
  <si>
    <t>ezlrx</t>
  </si>
  <si>
    <t>felqd</t>
  </si>
  <si>
    <t>fivvh</t>
  </si>
  <si>
    <t>fivv</t>
  </si>
  <si>
    <t>fnpfy</t>
  </si>
  <si>
    <t>fottr</t>
  </si>
  <si>
    <t>gdbgz</t>
  </si>
  <si>
    <t>gffsv</t>
  </si>
  <si>
    <t>gfhry</t>
  </si>
  <si>
    <t>gmvbh</t>
  </si>
  <si>
    <t>gqrug</t>
  </si>
  <si>
    <t>guuwi</t>
  </si>
  <si>
    <t>hdahn</t>
  </si>
  <si>
    <t>hnuzm</t>
  </si>
  <si>
    <t>ibemh</t>
  </si>
  <si>
    <t>ibudk</t>
  </si>
  <si>
    <t>ikqdv</t>
  </si>
  <si>
    <t>ipwrp</t>
  </si>
  <si>
    <t>iynng</t>
  </si>
  <si>
    <t>izanr</t>
  </si>
  <si>
    <t>izisx</t>
  </si>
  <si>
    <t>jbhdw</t>
  </si>
  <si>
    <t>jgpay</t>
  </si>
  <si>
    <t>jgwrm</t>
  </si>
  <si>
    <t>jospu</t>
  </si>
  <si>
    <t>jqkpw</t>
  </si>
  <si>
    <t>jwpye</t>
  </si>
  <si>
    <t>jycwt</t>
  </si>
  <si>
    <t>kanm</t>
  </si>
  <si>
    <t>kbhyq</t>
  </si>
  <si>
    <t>kmiom</t>
  </si>
  <si>
    <t>krspe</t>
  </si>
  <si>
    <t>krwfl</t>
  </si>
  <si>
    <t>kuhey</t>
  </si>
  <si>
    <t>kxhvn</t>
  </si>
  <si>
    <t>kyghf</t>
  </si>
  <si>
    <t>lanm</t>
  </si>
  <si>
    <t>luijb</t>
  </si>
  <si>
    <t>mazup</t>
  </si>
  <si>
    <t>mlggm</t>
  </si>
  <si>
    <t>mofxg</t>
  </si>
  <si>
    <t>moonq</t>
  </si>
  <si>
    <t>mqiot</t>
  </si>
  <si>
    <t>mrvke</t>
  </si>
  <si>
    <t>mtooa</t>
  </si>
  <si>
    <t>ncwns</t>
  </si>
  <si>
    <t>nlbfd</t>
  </si>
  <si>
    <t>nouzj</t>
  </si>
  <si>
    <t>nsynl</t>
  </si>
  <si>
    <t>nxlpb</t>
  </si>
  <si>
    <t>nzbca</t>
  </si>
  <si>
    <t>ofzjl</t>
  </si>
  <si>
    <t>oidfc</t>
  </si>
  <si>
    <t>ojwog</t>
  </si>
  <si>
    <t>ontxf</t>
  </si>
  <si>
    <t>ositu</t>
  </si>
  <si>
    <t>oswjv</t>
  </si>
  <si>
    <t>oyxqc</t>
  </si>
  <si>
    <t>ozzwx</t>
  </si>
  <si>
    <t>pgatq</t>
  </si>
  <si>
    <t>pvagj</t>
  </si>
  <si>
    <t>qenqo</t>
  </si>
  <si>
    <t>qoivy</t>
  </si>
  <si>
    <t>qookx</t>
  </si>
  <si>
    <t>qrqgx</t>
  </si>
  <si>
    <t>qsiqj</t>
  </si>
  <si>
    <t>qztmo</t>
  </si>
  <si>
    <t>rfrgb</t>
  </si>
  <si>
    <t>rkpbm</t>
  </si>
  <si>
    <t>rmggi</t>
  </si>
  <si>
    <t>svpba</t>
  </si>
  <si>
    <t>tbjk</t>
  </si>
  <si>
    <t>tbjkr</t>
  </si>
  <si>
    <t>tweby</t>
  </si>
  <si>
    <t>ugzlu</t>
  </si>
  <si>
    <t>ujhts</t>
  </si>
  <si>
    <t>ulnfy</t>
  </si>
  <si>
    <t>vmpjw</t>
  </si>
  <si>
    <t>vpqey</t>
  </si>
  <si>
    <t>vrbrt</t>
  </si>
  <si>
    <t>vwbon</t>
  </si>
  <si>
    <t>wmjqz</t>
  </si>
  <si>
    <t>wmnfe</t>
  </si>
  <si>
    <t>woazc</t>
  </si>
  <si>
    <t>wqcyd</t>
  </si>
  <si>
    <t>wtkwo</t>
  </si>
  <si>
    <t>wzxkt</t>
  </si>
  <si>
    <t>xikzu</t>
  </si>
  <si>
    <t>xjjyu</t>
  </si>
  <si>
    <t>xmfnd</t>
  </si>
  <si>
    <t>xtwcr</t>
  </si>
  <si>
    <t>xvlpq</t>
  </si>
  <si>
    <t>xywub</t>
  </si>
  <si>
    <t>yiwia</t>
  </si>
  <si>
    <t>ylzbe</t>
  </si>
  <si>
    <t>ykanm</t>
  </si>
  <si>
    <t>yphvi</t>
  </si>
  <si>
    <t>ypswx</t>
  </si>
  <si>
    <t>yzzio</t>
  </si>
  <si>
    <t>zanr</t>
  </si>
  <si>
    <t>yuxtp</t>
  </si>
  <si>
    <t>zdgow</t>
  </si>
  <si>
    <t>ziqse</t>
  </si>
  <si>
    <t>zkauc</t>
  </si>
  <si>
    <t>zanre</t>
  </si>
  <si>
    <t>zrjag</t>
  </si>
  <si>
    <t>zwqvn</t>
  </si>
  <si>
    <t>zycre</t>
  </si>
  <si>
    <t>zycrv</t>
  </si>
  <si>
    <t>zzyhn</t>
  </si>
  <si>
    <t>ziqsv</t>
  </si>
  <si>
    <t xml:space="preserve"> </t>
  </si>
  <si>
    <t>Company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</si>
  <si>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</si>
  <si>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</si>
  <si>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</si>
  <si>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</si>
  <si>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</si>
  <si>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</si>
  <si>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</si>
  <si>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</si>
  <si>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</si>
  <si>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</si>
  <si>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</si>
  <si>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</si>
  <si>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</si>
  <si>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</si>
  <si>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</si>
  <si>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</si>
  <si>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</si>
  <si>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</si>
  <si>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</si>
  <si>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</si>
  <si>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</si>
  <si>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</si>
  <si>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</si>
  <si>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</si>
  <si>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</si>
  <si>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Names</t>
  </si>
  <si>
    <t>eric</t>
  </si>
  <si>
    <t>john</t>
  </si>
  <si>
    <t>jill</t>
  </si>
  <si>
    <t>jack</t>
  </si>
  <si>
    <t>leighton</t>
  </si>
  <si>
    <t>tammy</t>
  </si>
  <si>
    <t>horace</t>
  </si>
  <si>
    <t>blake</t>
  </si>
  <si>
    <t>DATE</t>
  </si>
  <si>
    <t>NOUTPUT09Q2</t>
  </si>
  <si>
    <t>Growth</t>
  </si>
  <si>
    <t>1947:Q1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</si>
  <si>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</si>
  <si>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</si>
  <si>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</si>
  <si>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</si>
  <si>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</si>
  <si>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</si>
  <si>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</si>
  <si>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</si>
  <si>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</si>
  <si>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</si>
  <si>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</si>
  <si>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</si>
  <si>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</si>
  <si>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</si>
  <si>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</si>
  <si>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</si>
  <si>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</si>
  <si>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</si>
  <si>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</si>
  <si>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</si>
  <si>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</si>
  <si>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</si>
  <si>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</si>
  <si>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</si>
  <si>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</si>
  <si>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</si>
  <si>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</si>
  <si>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</si>
  <si>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</si>
  <si>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</si>
  <si>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</si>
  <si>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</si>
  <si>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</si>
  <si>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</si>
  <si>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</si>
  <si>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</si>
  <si>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</si>
  <si>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</si>
  <si>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</si>
  <si>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</si>
  <si>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</si>
  <si>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</si>
  <si>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</si>
  <si>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</si>
  <si>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</si>
  <si>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</si>
  <si>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</si>
  <si>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</si>
  <si>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</si>
  <si>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</si>
  <si>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</si>
  <si>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</si>
  <si>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</si>
  <si>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</si>
  <si>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</si>
  <si>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</si>
  <si>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</si>
  <si>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</si>
  <si>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</si>
  <si>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</si>
  <si>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</si>
  <si>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</si>
  <si>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</si>
  <si>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</si>
  <si>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</si>
  <si>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</si>
  <si>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</si>
  <si>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</si>
  <si>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</si>
  <si>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</si>
  <si>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</si>
  <si>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</si>
  <si>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</si>
  <si>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</si>
  <si>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</si>
  <si>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</si>
  <si>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</si>
  <si>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</si>
  <si>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</si>
  <si>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</si>
  <si>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</si>
  <si>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</si>
  <si>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</si>
  <si>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</si>
  <si>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</si>
  <si>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</si>
  <si>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</si>
  <si>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</si>
  <si>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</si>
  <si>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</si>
  <si>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</si>
  <si>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</si>
  <si>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</si>
  <si>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</si>
  <si>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</si>
  <si>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</si>
  <si>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</si>
  <si>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</si>
  <si>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</si>
  <si>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</si>
  <si>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</si>
  <si>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</si>
  <si>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</si>
  <si>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</si>
  <si>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</si>
  <si>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</si>
  <si>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</si>
  <si>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</si>
  <si>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</si>
  <si>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</si>
  <si>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</si>
  <si>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</si>
  <si>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</si>
  <si>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</si>
  <si>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</si>
  <si>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</si>
  <si>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</si>
  <si>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</si>
  <si>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</si>
  <si>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</si>
  <si>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</si>
  <si>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</si>
  <si>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</si>
  <si>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</si>
  <si>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</si>
  <si>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</si>
  <si>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</si>
  <si>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</si>
  <si>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</si>
  <si>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</si>
  <si>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</si>
  <si>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</si>
  <si>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</si>
  <si>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</si>
  <si>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</si>
  <si>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</si>
  <si>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</si>
  <si>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</si>
  <si>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</si>
  <si>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</si>
  <si>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</si>
  <si>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</si>
  <si>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</si>
  <si>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</si>
  <si>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</si>
  <si>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</si>
  <si>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</si>
  <si>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</si>
  <si>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</si>
  <si>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</si>
  <si>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</si>
  <si>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</si>
  <si>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</si>
  <si>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</si>
  <si>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</si>
  <si>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</si>
  <si>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</si>
  <si>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</si>
  <si>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</si>
  <si>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</si>
  <si>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</si>
  <si>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</si>
  <si>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</si>
  <si>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</si>
  <si>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</si>
  <si>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</si>
  <si>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</si>
  <si>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</si>
  <si>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</si>
  <si>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</si>
  <si>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</si>
  <si>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</si>
  <si>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</si>
  <si>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</si>
  <si>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</si>
  <si>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</si>
  <si>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</si>
  <si>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</si>
  <si>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</si>
  <si>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</si>
  <si>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</si>
  <si>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</si>
  <si>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</si>
  <si>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</si>
  <si>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</si>
  <si>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</si>
  <si>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</si>
  <si>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</si>
  <si>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</si>
  <si>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</si>
  <si>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</si>
  <si>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</si>
  <si>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</si>
  <si>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</si>
  <si>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</si>
  <si>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</si>
  <si>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</si>
  <si>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</si>
  <si>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</si>
  <si>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</si>
  <si>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</si>
  <si>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</si>
  <si>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</si>
  <si>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</si>
  <si>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</si>
  <si>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</si>
  <si>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</si>
  <si>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</si>
  <si>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</si>
  <si>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</si>
  <si>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</si>
  <si>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</si>
  <si>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</si>
  <si>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</si>
  <si>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</si>
  <si>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</si>
  <si>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</si>
  <si>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</si>
  <si>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</si>
  <si>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</si>
  <si>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</si>
  <si>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</si>
  <si>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</si>
  <si>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</si>
  <si>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</si>
  <si>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</si>
  <si>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</si>
  <si>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</si>
  <si>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</si>
  <si>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</si>
  <si>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</si>
  <si>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</si>
  <si>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</si>
  <si>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</si>
  <si>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</si>
  <si>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</si>
  <si>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</si>
  <si>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</si>
  <si>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</si>
  <si>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</si>
  <si>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</si>
  <si>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</si>
  <si>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</si>
  <si>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</si>
  <si>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</si>
  <si>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</si>
  <si>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</si>
  <si>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</si>
  <si>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average</t>
  </si>
  <si>
    <t>Britney</t>
  </si>
  <si>
    <t>Lindsay</t>
  </si>
  <si>
    <t>Paris</t>
  </si>
  <si>
    <t>Blake</t>
  </si>
  <si>
    <t>Leighton</t>
  </si>
  <si>
    <t>Chace</t>
  </si>
  <si>
    <t>Ryan</t>
  </si>
  <si>
    <t>Beyonce</t>
  </si>
  <si>
    <t xml:space="preserve"> Name 1</t>
  </si>
  <si>
    <t>Name 2</t>
  </si>
  <si>
    <t xml:space="preserve"> Name 3</t>
  </si>
  <si>
    <t xml:space="preserve"> Name 4</t>
  </si>
  <si>
    <t xml:space="preserve"> Name 5</t>
  </si>
  <si>
    <t xml:space="preserve"> Name 6</t>
  </si>
  <si>
    <t xml:space="preserve"> Name 7</t>
  </si>
  <si>
    <t xml:space="preserve"> Name 8</t>
  </si>
  <si>
    <t>Bruno Mars</t>
  </si>
  <si>
    <t>Blake Lively</t>
  </si>
  <si>
    <t>James Harden</t>
  </si>
  <si>
    <t>Eminem</t>
  </si>
  <si>
    <t>Katy Perry</t>
  </si>
  <si>
    <t>Taylor Swift</t>
  </si>
  <si>
    <t>Melo</t>
  </si>
  <si>
    <t>District Number</t>
  </si>
  <si>
    <t>Precinct</t>
  </si>
  <si>
    <t>District</t>
  </si>
  <si>
    <t>Voters</t>
  </si>
  <si>
    <t>Democrats</t>
  </si>
  <si>
    <t>Republicans</t>
  </si>
  <si>
    <t>Opening Price</t>
  </si>
  <si>
    <t>Own at beginning of day</t>
  </si>
  <si>
    <t>Buy</t>
  </si>
  <si>
    <t>Sell</t>
  </si>
  <si>
    <t>Own at End of Day</t>
  </si>
  <si>
    <t>Yes</t>
  </si>
  <si>
    <t>no</t>
  </si>
  <si>
    <t>For each day</t>
  </si>
  <si>
    <t>Columns E-I</t>
  </si>
  <si>
    <t>Contain the following:</t>
  </si>
  <si>
    <t>Opening price</t>
  </si>
  <si>
    <t>Did we own stock at beginning of day</t>
  </si>
  <si>
    <t>Did we sell the stock that day</t>
  </si>
  <si>
    <t>Did we own the stock that day</t>
  </si>
  <si>
    <t>Use conditional formatting</t>
  </si>
  <si>
    <t xml:space="preserve">to highlight the entire row of data for each day the stock </t>
  </si>
  <si>
    <t>was sold.</t>
  </si>
  <si>
    <t>For example all the data in rows 17 and 19 should be highlighted</t>
  </si>
  <si>
    <t>yes</t>
  </si>
  <si>
    <t>11 pts.</t>
  </si>
  <si>
    <t>Student</t>
  </si>
  <si>
    <t>Grade</t>
  </si>
  <si>
    <t>Yds</t>
  </si>
  <si>
    <t>PLAYER</t>
  </si>
  <si>
    <t>TEAM</t>
  </si>
  <si>
    <t>COMP</t>
  </si>
  <si>
    <t>ATT</t>
  </si>
  <si>
    <t>PCT</t>
  </si>
  <si>
    <t>YDS</t>
  </si>
  <si>
    <t>YDS/A</t>
  </si>
  <si>
    <t>LONG</t>
  </si>
  <si>
    <t>TD</t>
  </si>
  <si>
    <t>Drew Brees, QB</t>
  </si>
  <si>
    <t>NO</t>
  </si>
  <si>
    <t>Matt Ryan, QB</t>
  </si>
  <si>
    <t>ATL</t>
  </si>
  <si>
    <t>Ben Roethlisberger, QB</t>
  </si>
  <si>
    <t>PIT</t>
  </si>
  <si>
    <t>Peyton Manning, QB</t>
  </si>
  <si>
    <t>DEN</t>
  </si>
  <si>
    <t>Ryan Tannehill, QB</t>
  </si>
  <si>
    <t>MIA</t>
  </si>
  <si>
    <t>Andrew Luck, QB</t>
  </si>
  <si>
    <t>IND</t>
  </si>
  <si>
    <t>Eli Manning, QB</t>
  </si>
  <si>
    <t>NYG</t>
  </si>
  <si>
    <t>Philip Rivers, QB</t>
  </si>
  <si>
    <t>SD</t>
  </si>
  <si>
    <t>Tom Brady, QB</t>
  </si>
  <si>
    <t>NE</t>
  </si>
  <si>
    <t>Jay Cutler, QB</t>
  </si>
  <si>
    <t>CHI</t>
  </si>
  <si>
    <t>Matthew Stafford, QB</t>
  </si>
  <si>
    <t>DET</t>
  </si>
  <si>
    <t>Derek Carr, QB</t>
  </si>
  <si>
    <t>OAK</t>
  </si>
  <si>
    <t>Joe Flacco, QB</t>
  </si>
  <si>
    <t>BAL</t>
  </si>
  <si>
    <t>Aaron Rodgers, QB</t>
  </si>
  <si>
    <t>GB</t>
  </si>
  <si>
    <t>Andy Dalton, QB</t>
  </si>
  <si>
    <t>CIN</t>
  </si>
  <si>
    <t>Tony Romo, QB</t>
  </si>
  <si>
    <t>DAL</t>
  </si>
  <si>
    <t>Alex Smith, QB</t>
  </si>
  <si>
    <t>KC</t>
  </si>
  <si>
    <t>Colin Kaepernick, QB</t>
  </si>
  <si>
    <t>SF</t>
  </si>
  <si>
    <t>Kyle Orton, QB</t>
  </si>
  <si>
    <t>BUF</t>
  </si>
  <si>
    <t>Russell Wilson, QB</t>
  </si>
  <si>
    <t>SEA</t>
  </si>
  <si>
    <t>Blake Bortles, QB</t>
  </si>
  <si>
    <t>JAX</t>
  </si>
  <si>
    <t>Cam Newton, QB</t>
  </si>
  <si>
    <t>CAR</t>
  </si>
  <si>
    <t>Teddy Bridgewater, QB</t>
  </si>
  <si>
    <t>MIN</t>
  </si>
  <si>
    <t>Brian Hoyer, QB</t>
  </si>
  <si>
    <t>CLE</t>
  </si>
  <si>
    <t>Geno Smith, QB</t>
  </si>
  <si>
    <t>NYJ</t>
  </si>
  <si>
    <t>Mark Sanchez, QB</t>
  </si>
  <si>
    <t>PHI</t>
  </si>
  <si>
    <t>Ryan Fitzpatrick, QB</t>
  </si>
  <si>
    <t>HOU</t>
  </si>
  <si>
    <t>Nick Foles, QB</t>
  </si>
  <si>
    <t>Josh McCown, QB</t>
  </si>
  <si>
    <t>TB</t>
  </si>
  <si>
    <t>Austin Davis, QB</t>
  </si>
  <si>
    <t>STL</t>
  </si>
  <si>
    <t>Robert Griffin, QB</t>
  </si>
  <si>
    <t>WSH</t>
  </si>
  <si>
    <t>Shaun Hill, QB</t>
  </si>
  <si>
    <t>Carson Palmer, QB</t>
  </si>
  <si>
    <t>ARI</t>
  </si>
  <si>
    <t>Drew Stanton, QB</t>
  </si>
  <si>
    <t>Kirk Cousins, QB</t>
  </si>
  <si>
    <t>Mike Glennon, QB</t>
  </si>
  <si>
    <t>Zach Mettenberger, QB</t>
  </si>
  <si>
    <t>TEN</t>
  </si>
  <si>
    <t>Charlie Whitehurst, QB</t>
  </si>
  <si>
    <t>Colt McCoy, QB</t>
  </si>
  <si>
    <t>Jake Locker, QB</t>
  </si>
  <si>
    <t>EJ Manuel, QB</t>
  </si>
  <si>
    <t>Derek Anderson, QB</t>
  </si>
  <si>
    <t>Michael Vick, QB</t>
  </si>
  <si>
    <t>Ryan Lindley, QB</t>
  </si>
  <si>
    <t>Case Keenum, QB</t>
  </si>
  <si>
    <t>STL/HOU</t>
  </si>
  <si>
    <t>Chad Henne, QB</t>
  </si>
  <si>
    <t>Matt Cassel, QB</t>
  </si>
  <si>
    <t>Ryan Mallett, QB</t>
  </si>
  <si>
    <t>Matt Hasselbeck, QB</t>
  </si>
  <si>
    <t>Jimmy Clausen, QB</t>
  </si>
  <si>
    <t>Brandon Weeden, QB</t>
  </si>
  <si>
    <t>Christian Ponder, QB</t>
  </si>
  <si>
    <t>Jimmy Garoppolo, QB</t>
  </si>
  <si>
    <t>Johnny Manziel, QB</t>
  </si>
  <si>
    <t>Chase Daniel, QB</t>
  </si>
  <si>
    <t>Connor Shaw, QB</t>
  </si>
  <si>
    <t>Matt McGloin, QB</t>
  </si>
  <si>
    <t>Jason Campbell, QB</t>
  </si>
  <si>
    <t>Tom Savage, QB</t>
  </si>
  <si>
    <t>Matt Flynn, QB</t>
  </si>
  <si>
    <t>Matt Schaub, QB</t>
  </si>
  <si>
    <t>Ryan Nassib, QB</t>
  </si>
  <si>
    <t>Monday = 1 Tuesday = 2 ,etc.</t>
  </si>
  <si>
    <t>Weekday</t>
  </si>
  <si>
    <t>day of month</t>
  </si>
  <si>
    <t>Supervisor rating</t>
  </si>
  <si>
    <t>Employee Satisfaction</t>
  </si>
  <si>
    <t>Assigned to</t>
  </si>
  <si>
    <t>Worker</t>
  </si>
  <si>
    <t>Group#</t>
  </si>
  <si>
    <t>Month</t>
  </si>
  <si>
    <t>Sales forecast</t>
  </si>
  <si>
    <t>Actual Sales</t>
  </si>
  <si>
    <t>Variance</t>
  </si>
  <si>
    <t>Dur Phase 1</t>
  </si>
  <si>
    <t>Dur Phase 2</t>
  </si>
  <si>
    <t>Dur Phase 3</t>
  </si>
  <si>
    <t>Phase 1 Cost</t>
  </si>
  <si>
    <t>Phase 2 Cost</t>
  </si>
  <si>
    <t>Phase 3 Cost</t>
  </si>
  <si>
    <t>Code</t>
  </si>
  <si>
    <t>Prod 1</t>
  </si>
  <si>
    <t>Prod2</t>
  </si>
  <si>
    <t>Prod 3</t>
  </si>
  <si>
    <t>Prod 4</t>
  </si>
  <si>
    <t>Prod 5</t>
  </si>
  <si>
    <t>Jane</t>
  </si>
  <si>
    <t>Julie</t>
  </si>
  <si>
    <t>Jamie</t>
  </si>
  <si>
    <t>Vivian</t>
  </si>
  <si>
    <t>Jennifer</t>
  </si>
  <si>
    <t>Meridith</t>
  </si>
  <si>
    <t>Janet</t>
  </si>
  <si>
    <t>Janeen</t>
  </si>
  <si>
    <t>Izzie</t>
  </si>
  <si>
    <t>Chandra</t>
  </si>
  <si>
    <t>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</si>
</sst>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14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b/>
      <sz val="8.4"/>
      <color indexed="8"/>
      <name val="Verdana"/>
      <family val="2"/>
    </font>
    <font>
      <sz val="8.4"/>
      <color indexed="8"/>
      <name val="Verdana"/>
      <family val="2"/>
    </font>
    <font>
      <b/>
      <sz val="9"/>
      <color indexed="43"/>
      <name val="Verdana"/>
      <family val="2"/>
    </font>
    <font>
      <b/>
      <sz val="10"/>
      <name val="Arial"/>
      <family val="2"/>
    </font>
    <font>
      <sz val="8"/>
      <color indexed="81"/>
      <name val="Tahoma"/>
      <family val="2"/>
    </font>
    <font>
      <sz val="10"/>
      <name val="MS Sans Serif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4" fillId="0" borderId="0"/>
    <xf numFmtId="0" fontId="12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1"/>
    <xf numFmtId="0" fontId="4" fillId="0" borderId="0" xfId="2"/>
    <xf numFmtId="2" fontId="4" fillId="0" borderId="0" xfId="2" applyNumberFormat="1"/>
    <xf numFmtId="0" fontId="5" fillId="2" borderId="1" xfId="2" applyFont="1" applyFill="1" applyBorder="1" applyAlignment="1">
      <alignment vertical="top" wrapText="1"/>
    </xf>
    <xf numFmtId="2" fontId="5" fillId="2" borderId="1" xfId="2" applyNumberFormat="1" applyFont="1" applyFill="1" applyBorder="1" applyAlignment="1">
      <alignment vertical="top" wrapText="1"/>
    </xf>
    <xf numFmtId="0" fontId="6" fillId="0" borderId="1" xfId="2" applyFont="1" applyBorder="1" applyAlignment="1">
      <alignment vertical="top" wrapText="1"/>
    </xf>
    <xf numFmtId="2" fontId="6" fillId="0" borderId="1" xfId="2" applyNumberFormat="1" applyFont="1" applyBorder="1" applyAlignment="1">
      <alignment vertical="top" wrapText="1"/>
    </xf>
    <xf numFmtId="0" fontId="5" fillId="0" borderId="1" xfId="2" applyFont="1" applyBorder="1" applyAlignment="1">
      <alignment vertical="top" wrapText="1"/>
    </xf>
    <xf numFmtId="2" fontId="5" fillId="0" borderId="1" xfId="2" applyNumberFormat="1" applyFont="1" applyBorder="1" applyAlignment="1">
      <alignment vertical="top" wrapText="1"/>
    </xf>
    <xf numFmtId="0" fontId="9" fillId="0" borderId="2" xfId="2" applyFont="1" applyBorder="1" applyAlignment="1">
      <alignment horizontal="center" vertical="top" wrapText="1"/>
    </xf>
    <xf numFmtId="0" fontId="3" fillId="0" borderId="0" xfId="1" quotePrefix="1" applyFont="1"/>
    <xf numFmtId="0" fontId="3" fillId="0" borderId="0" xfId="1" applyFont="1"/>
    <xf numFmtId="0" fontId="3" fillId="0" borderId="0" xfId="1" applyFont="1" applyAlignment="1">
      <alignment wrapText="1"/>
    </xf>
    <xf numFmtId="8" fontId="4" fillId="0" borderId="0" xfId="2" applyNumberFormat="1"/>
    <xf numFmtId="0" fontId="10" fillId="0" borderId="0" xfId="2" applyFont="1"/>
    <xf numFmtId="0" fontId="4" fillId="0" borderId="0" xfId="2" applyAlignment="1">
      <alignment horizontal="right"/>
    </xf>
    <xf numFmtId="0" fontId="4" fillId="0" borderId="6" xfId="2" applyBorder="1"/>
    <xf numFmtId="0" fontId="4" fillId="0" borderId="7" xfId="2" applyBorder="1"/>
    <xf numFmtId="0" fontId="4" fillId="0" borderId="8" xfId="2" applyBorder="1"/>
    <xf numFmtId="0" fontId="4" fillId="0" borderId="9" xfId="2" applyBorder="1"/>
    <xf numFmtId="0" fontId="4" fillId="0" borderId="10" xfId="2" applyBorder="1"/>
    <xf numFmtId="0" fontId="4" fillId="0" borderId="11" xfId="2" applyBorder="1"/>
    <xf numFmtId="0" fontId="4" fillId="0" borderId="12" xfId="2" applyBorder="1"/>
    <xf numFmtId="0" fontId="4" fillId="0" borderId="13" xfId="2" applyBorder="1"/>
    <xf numFmtId="0" fontId="1" fillId="3" borderId="0" xfId="1" applyFill="1"/>
    <xf numFmtId="2" fontId="1" fillId="0" borderId="0" xfId="1" applyNumberFormat="1"/>
    <xf numFmtId="0" fontId="12" fillId="0" borderId="0" xfId="3"/>
    <xf numFmtId="0" fontId="12" fillId="0" borderId="0" xfId="3" quotePrefix="1"/>
    <xf numFmtId="10" fontId="12" fillId="0" borderId="0" xfId="3" applyNumberFormat="1"/>
    <xf numFmtId="0" fontId="2" fillId="0" borderId="0" xfId="1" applyFont="1"/>
    <xf numFmtId="0" fontId="13" fillId="0" borderId="0" xfId="1" applyFont="1"/>
    <xf numFmtId="164" fontId="1" fillId="0" borderId="0" xfId="1" applyNumberFormat="1"/>
    <xf numFmtId="3" fontId="3" fillId="0" borderId="0" xfId="1" applyNumberFormat="1" applyFont="1"/>
    <xf numFmtId="14" fontId="4" fillId="0" borderId="0" xfId="2" applyNumberFormat="1"/>
    <xf numFmtId="44" fontId="0" fillId="0" borderId="0" xfId="4" applyFont="1"/>
    <xf numFmtId="9" fontId="0" fillId="0" borderId="0" xfId="5" applyFont="1"/>
    <xf numFmtId="17" fontId="4" fillId="0" borderId="0" xfId="2" applyNumberFormat="1"/>
    <xf numFmtId="14" fontId="1" fillId="0" borderId="0" xfId="1" applyNumberFormat="1"/>
    <xf numFmtId="0" fontId="4" fillId="0" borderId="0" xfId="2" applyAlignment="1">
      <alignment horizontal="left" vertical="top" wrapText="1" indent="1"/>
    </xf>
    <xf numFmtId="0" fontId="7" fillId="0" borderId="0" xfId="2" applyFont="1" applyAlignment="1">
      <alignment horizontal="left" vertical="top" wrapText="1" indent="1"/>
    </xf>
    <xf numFmtId="0" fontId="8" fillId="0" borderId="0" xfId="2" applyFont="1" applyAlignment="1">
      <alignment vertical="top" wrapText="1"/>
    </xf>
    <xf numFmtId="0" fontId="8" fillId="0" borderId="3" xfId="2" applyFont="1" applyBorder="1" applyAlignment="1">
      <alignment vertical="top" wrapText="1"/>
    </xf>
    <xf numFmtId="0" fontId="9" fillId="0" borderId="4" xfId="2" applyFont="1" applyBorder="1" applyAlignment="1">
      <alignment horizontal="center" vertical="top" wrapText="1"/>
    </xf>
    <xf numFmtId="0" fontId="4" fillId="0" borderId="5" xfId="2" applyBorder="1"/>
  </cellXfs>
  <cellStyles count="6">
    <cellStyle name="Currency 2" xfId="4" xr:uid="{BE249D06-4E83-42F5-AA55-44BFB4C040EC}"/>
    <cellStyle name="Normal" xfId="0" builtinId="0"/>
    <cellStyle name="Normal 2" xfId="1" xr:uid="{D824A91E-5F24-478D-B4F7-7FF9C3B55404}"/>
    <cellStyle name="Normal 3" xfId="2" xr:uid="{58C800C8-FD52-4333-A902-6B090BAA3CBE}"/>
    <cellStyle name="Normal 4" xfId="3" xr:uid="{6CA848C9-3DDF-4086-91CE-02A45B180C1E}"/>
    <cellStyle name="Percent 2" xfId="5" xr:uid="{9F9BB50F-5054-4BD1-8253-FCD9EAD16034}"/>
  </cellStyles>
  <dxfs count="4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indexed="14"/>
      </font>
    </dxf>
    <dxf>
      <font>
        <condense val="0"/>
        <extend val="0"/>
        <color indexed="11"/>
      </font>
    </dxf>
    <dxf>
      <font>
        <condense val="0"/>
        <extend val="0"/>
        <color indexed="10"/>
      </font>
    </dxf>
    <dxf>
      <font>
        <condense val="0"/>
        <extend val="0"/>
        <color indexed="11"/>
      </font>
    </dxf>
    <dxf>
      <font>
        <condense val="0"/>
        <extend val="0"/>
        <color indexed="10"/>
      </font>
    </dxf>
    <dxf>
      <font>
        <b/>
        <i val="0"/>
        <condense val="0"/>
        <extend val="0"/>
      </font>
    </dxf>
    <dxf>
      <font>
        <color theme="3" tint="0.39994506668294322"/>
      </font>
    </dxf>
    <dxf>
      <font>
        <condense val="0"/>
        <extend val="0"/>
        <color indexed="10"/>
      </font>
    </dxf>
    <dxf>
      <fill>
        <patternFill>
          <bgColor rgb="FFFFFF00"/>
        </patternFill>
      </fill>
    </dxf>
    <dxf>
      <fill>
        <patternFill>
          <bgColor indexed="48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indexed="10"/>
        </patternFill>
      </fill>
    </dxf>
    <dxf>
      <fill>
        <patternFill>
          <bgColor indexed="48"/>
        </patternFill>
      </fill>
    </dxf>
    <dxf>
      <fill>
        <patternFill>
          <bgColor indexed="1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indexed="14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ont>
        <b val="0"/>
        <i val="0"/>
        <condense val="0"/>
        <extend val="0"/>
        <u/>
      </font>
    </dxf>
    <dxf>
      <font>
        <b/>
        <i val="0"/>
        <condense val="0"/>
        <extend val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47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externalLink" Target="externalLinks/externalLink2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48" Type="http://schemas.openxmlformats.org/officeDocument/2006/relationships/customXml" Target="../customXml/item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ustomXml" Target="../customXml/item1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/AppData/Local/Temp/Temp2_BZANsampleexams1.zip/MondayFeb17exam1answerdonotpo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/AppData/Local/Temp/Temp2_BZANsampleexams1.zip/Sept30answersdonotpos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/AppData/Local/Temp/Temp2_BZANsampleexams1.zip/MondaySept29statsexamdonotpo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me email and honor code"/>
      <sheetName val="Problem 1 data"/>
      <sheetName val="Problem 2 data"/>
      <sheetName val="Problem 3 data"/>
      <sheetName val="Problem 4 data"/>
      <sheetName val="Problem 5 data"/>
      <sheetName val="Problem 6 data"/>
      <sheetName val="Problem 7 data"/>
      <sheetName val="Problem 8 data"/>
    </sheetNames>
    <sheetDataSet>
      <sheetData sheetId="0"/>
      <sheetData sheetId="1"/>
      <sheetData sheetId="2"/>
      <sheetData sheetId="3">
        <row r="5">
          <cell r="D5" t="str">
            <v>Steve Nash</v>
          </cell>
          <cell r="E5">
            <v>9.6</v>
          </cell>
          <cell r="F5">
            <v>37</v>
          </cell>
        </row>
        <row r="6">
          <cell r="D6" t="str">
            <v>Maurice Taylor</v>
          </cell>
          <cell r="E6">
            <v>9.1</v>
          </cell>
          <cell r="F6">
            <v>40</v>
          </cell>
        </row>
        <row r="7">
          <cell r="D7" t="str">
            <v>Tyson Chandler</v>
          </cell>
          <cell r="E7">
            <v>9</v>
          </cell>
          <cell r="F7">
            <v>37</v>
          </cell>
        </row>
        <row r="8">
          <cell r="D8" t="str">
            <v>Jason Richardson</v>
          </cell>
          <cell r="E8">
            <v>8.8800000000000008</v>
          </cell>
          <cell r="F8">
            <v>27</v>
          </cell>
        </row>
        <row r="9">
          <cell r="D9" t="str">
            <v>Brad Miller</v>
          </cell>
          <cell r="E9">
            <v>8.75</v>
          </cell>
          <cell r="F9">
            <v>32</v>
          </cell>
        </row>
        <row r="10">
          <cell r="D10" t="str">
            <v>Zydrunas Ilguaskas</v>
          </cell>
          <cell r="E10">
            <v>8.74</v>
          </cell>
          <cell r="F10">
            <v>29</v>
          </cell>
        </row>
        <row r="11">
          <cell r="D11" t="str">
            <v>Erick Dampier</v>
          </cell>
          <cell r="E11">
            <v>8.66</v>
          </cell>
          <cell r="F11">
            <v>33</v>
          </cell>
        </row>
        <row r="12">
          <cell r="D12" t="str">
            <v>Kelvin Cato</v>
          </cell>
          <cell r="E12">
            <v>8.64</v>
          </cell>
          <cell r="F12">
            <v>34</v>
          </cell>
        </row>
        <row r="13">
          <cell r="D13" t="str">
            <v>Samuel Dalembert</v>
          </cell>
          <cell r="E13">
            <v>8.4700000000000006</v>
          </cell>
          <cell r="F13">
            <v>39</v>
          </cell>
        </row>
        <row r="14">
          <cell r="D14" t="str">
            <v>Richard Hamilton</v>
          </cell>
          <cell r="E14">
            <v>8.42</v>
          </cell>
          <cell r="F14">
            <v>36</v>
          </cell>
        </row>
        <row r="15">
          <cell r="D15" t="str">
            <v>Tony Parker</v>
          </cell>
          <cell r="E15">
            <v>8.4</v>
          </cell>
          <cell r="F15">
            <v>33</v>
          </cell>
        </row>
        <row r="16">
          <cell r="D16" t="str">
            <v>Jerry Stackhouse</v>
          </cell>
          <cell r="E16">
            <v>8.36</v>
          </cell>
          <cell r="F16">
            <v>28</v>
          </cell>
        </row>
        <row r="17">
          <cell r="D17" t="str">
            <v>Jamaal Magloire</v>
          </cell>
          <cell r="E17">
            <v>8.33</v>
          </cell>
          <cell r="F17">
            <v>35</v>
          </cell>
        </row>
        <row r="18">
          <cell r="D18" t="str">
            <v>Mehmet Okur</v>
          </cell>
          <cell r="E18">
            <v>8.25</v>
          </cell>
          <cell r="F18">
            <v>29</v>
          </cell>
        </row>
        <row r="19">
          <cell r="D19" t="str">
            <v>Andre Miller</v>
          </cell>
          <cell r="E19">
            <v>8.1</v>
          </cell>
          <cell r="F19">
            <v>30</v>
          </cell>
        </row>
        <row r="20">
          <cell r="D20" t="str">
            <v>Bobby Simmons</v>
          </cell>
          <cell r="E20">
            <v>8</v>
          </cell>
          <cell r="F20">
            <v>27</v>
          </cell>
        </row>
        <row r="21">
          <cell r="D21" t="str">
            <v>Bonzi Wells</v>
          </cell>
          <cell r="E21">
            <v>8</v>
          </cell>
          <cell r="F21">
            <v>32</v>
          </cell>
        </row>
        <row r="22">
          <cell r="D22" t="str">
            <v>P.J. Brown</v>
          </cell>
          <cell r="E22">
            <v>8</v>
          </cell>
          <cell r="F22">
            <v>32</v>
          </cell>
        </row>
        <row r="23">
          <cell r="D23" t="str">
            <v>Austin Croshere</v>
          </cell>
          <cell r="E23">
            <v>7.9</v>
          </cell>
          <cell r="F23">
            <v>32</v>
          </cell>
        </row>
        <row r="24">
          <cell r="D24" t="str">
            <v>Lorenzen Wright</v>
          </cell>
          <cell r="E24">
            <v>7.7</v>
          </cell>
          <cell r="F24">
            <v>37</v>
          </cell>
        </row>
        <row r="25">
          <cell r="D25" t="str">
            <v>Jason Williams</v>
          </cell>
          <cell r="E25">
            <v>7.56</v>
          </cell>
          <cell r="F25">
            <v>27</v>
          </cell>
        </row>
        <row r="26">
          <cell r="D26" t="str">
            <v>Peja Stojakovic</v>
          </cell>
          <cell r="E26">
            <v>7.52</v>
          </cell>
          <cell r="F26">
            <v>35</v>
          </cell>
        </row>
        <row r="27">
          <cell r="D27" t="str">
            <v>Kwame Brown</v>
          </cell>
          <cell r="E27">
            <v>7.5</v>
          </cell>
          <cell r="F27">
            <v>39</v>
          </cell>
        </row>
        <row r="28">
          <cell r="D28" t="str">
            <v>Manu Ginobili</v>
          </cell>
          <cell r="E28">
            <v>7.42</v>
          </cell>
          <cell r="F28">
            <v>36</v>
          </cell>
        </row>
        <row r="29">
          <cell r="D29" t="str">
            <v>Eddy Curry</v>
          </cell>
          <cell r="E29">
            <v>7.39</v>
          </cell>
          <cell r="F29">
            <v>40</v>
          </cell>
        </row>
        <row r="30">
          <cell r="D30" t="str">
            <v>Troy Murphy</v>
          </cell>
          <cell r="E30">
            <v>7.36</v>
          </cell>
          <cell r="F30">
            <v>28</v>
          </cell>
        </row>
        <row r="31">
          <cell r="D31" t="str">
            <v>Ben Wallace</v>
          </cell>
          <cell r="E31">
            <v>7.35</v>
          </cell>
          <cell r="F31">
            <v>29</v>
          </cell>
        </row>
        <row r="32">
          <cell r="D32" t="str">
            <v>Adonal Foyle</v>
          </cell>
          <cell r="E32">
            <v>7.31</v>
          </cell>
          <cell r="F32">
            <v>39</v>
          </cell>
        </row>
        <row r="33">
          <cell r="D33" t="str">
            <v>Darius Miles</v>
          </cell>
          <cell r="E33">
            <v>7.25</v>
          </cell>
          <cell r="F33">
            <v>34</v>
          </cell>
        </row>
        <row r="34">
          <cell r="D34" t="str">
            <v>Desmond Mason</v>
          </cell>
          <cell r="E34">
            <v>7.23</v>
          </cell>
          <cell r="F34">
            <v>32</v>
          </cell>
        </row>
        <row r="35">
          <cell r="D35" t="str">
            <v>Cuttino Mobley</v>
          </cell>
          <cell r="E35">
            <v>7.2</v>
          </cell>
          <cell r="F35">
            <v>28</v>
          </cell>
        </row>
        <row r="36">
          <cell r="D36" t="str">
            <v>Johnathan Bender</v>
          </cell>
          <cell r="E36">
            <v>7.17</v>
          </cell>
          <cell r="F36">
            <v>26</v>
          </cell>
        </row>
        <row r="37">
          <cell r="D37" t="str">
            <v>Kurt Thomas</v>
          </cell>
          <cell r="E37">
            <v>7.08</v>
          </cell>
          <cell r="F37">
            <v>35</v>
          </cell>
        </row>
        <row r="38">
          <cell r="D38" t="str">
            <v>Corey Maggette</v>
          </cell>
          <cell r="E38">
            <v>7</v>
          </cell>
          <cell r="F38">
            <v>34</v>
          </cell>
        </row>
        <row r="39">
          <cell r="D39" t="str">
            <v>Malik Rose</v>
          </cell>
          <cell r="E39">
            <v>6.97</v>
          </cell>
          <cell r="F39">
            <v>40</v>
          </cell>
        </row>
        <row r="40">
          <cell r="D40" t="str">
            <v>Al Harrington</v>
          </cell>
          <cell r="E40">
            <v>6.95</v>
          </cell>
          <cell r="F40">
            <v>35</v>
          </cell>
        </row>
        <row r="41">
          <cell r="D41" t="str">
            <v>Quentin Richardson</v>
          </cell>
          <cell r="E41">
            <v>6.94</v>
          </cell>
          <cell r="F41">
            <v>40</v>
          </cell>
        </row>
        <row r="42">
          <cell r="D42" t="str">
            <v>Antoine Walker</v>
          </cell>
          <cell r="E42">
            <v>6.88</v>
          </cell>
          <cell r="F42">
            <v>37</v>
          </cell>
        </row>
        <row r="43">
          <cell r="D43" t="str">
            <v>Mike Miller</v>
          </cell>
          <cell r="E43">
            <v>6.87</v>
          </cell>
          <cell r="F43">
            <v>35</v>
          </cell>
        </row>
        <row r="44">
          <cell r="D44" t="str">
            <v>Ron Artest</v>
          </cell>
          <cell r="E44">
            <v>6.84</v>
          </cell>
          <cell r="F44">
            <v>26</v>
          </cell>
        </row>
        <row r="45">
          <cell r="D45" t="str">
            <v>Rasho Nesterovic</v>
          </cell>
          <cell r="E45">
            <v>6.72</v>
          </cell>
          <cell r="F45">
            <v>40</v>
          </cell>
        </row>
        <row r="46">
          <cell r="D46" t="str">
            <v>Jason Terry</v>
          </cell>
          <cell r="E46">
            <v>6.66</v>
          </cell>
          <cell r="F46">
            <v>31</v>
          </cell>
        </row>
        <row r="47">
          <cell r="D47" t="str">
            <v>Kenny Thomas</v>
          </cell>
          <cell r="E47">
            <v>6.5</v>
          </cell>
          <cell r="F47">
            <v>39</v>
          </cell>
        </row>
        <row r="48">
          <cell r="D48" t="str">
            <v>Jamal Crawford</v>
          </cell>
          <cell r="E48">
            <v>6.48</v>
          </cell>
          <cell r="F48">
            <v>38</v>
          </cell>
        </row>
        <row r="49">
          <cell r="D49" t="str">
            <v>Joe Smith</v>
          </cell>
          <cell r="E49">
            <v>6.35</v>
          </cell>
          <cell r="F49">
            <v>36</v>
          </cell>
        </row>
        <row r="50">
          <cell r="D50" t="str">
            <v>Ruben Patterson</v>
          </cell>
          <cell r="E50">
            <v>6.35</v>
          </cell>
          <cell r="F50">
            <v>30</v>
          </cell>
        </row>
      </sheetData>
      <sheetData sheetId="4"/>
      <sheetData sheetId="5">
        <row r="1">
          <cell r="D1">
            <v>100</v>
          </cell>
        </row>
        <row r="2">
          <cell r="D2">
            <v>0.15</v>
          </cell>
        </row>
        <row r="3">
          <cell r="D3">
            <v>5</v>
          </cell>
        </row>
        <row r="4">
          <cell r="D4">
            <v>5</v>
          </cell>
        </row>
        <row r="5">
          <cell r="D5">
            <v>0.02</v>
          </cell>
        </row>
      </sheetData>
      <sheetData sheetId="6"/>
      <sheetData sheetId="7">
        <row r="5">
          <cell r="B5" t="str">
            <v>Green Bay Packers</v>
          </cell>
          <cell r="C5" t="str">
            <v>run</v>
          </cell>
          <cell r="D5">
            <v>5</v>
          </cell>
        </row>
        <row r="6">
          <cell r="B6" t="str">
            <v>Oakland Raiders</v>
          </cell>
          <cell r="C6" t="str">
            <v>run</v>
          </cell>
          <cell r="D6">
            <v>2</v>
          </cell>
        </row>
        <row r="7">
          <cell r="B7" t="str">
            <v>Washington Redskins</v>
          </cell>
          <cell r="C7" t="str">
            <v>pass</v>
          </cell>
          <cell r="D7">
            <v>0</v>
          </cell>
        </row>
        <row r="8">
          <cell r="B8" t="str">
            <v>Houston Texans</v>
          </cell>
          <cell r="C8" t="str">
            <v>run</v>
          </cell>
          <cell r="D8">
            <v>0</v>
          </cell>
        </row>
        <row r="9">
          <cell r="B9" t="str">
            <v>Jacksonville Jaguars</v>
          </cell>
          <cell r="C9" t="str">
            <v>pass</v>
          </cell>
          <cell r="D9">
            <v>34</v>
          </cell>
        </row>
        <row r="10">
          <cell r="B10" t="str">
            <v>New York Jets</v>
          </cell>
          <cell r="C10" t="str">
            <v>pass</v>
          </cell>
          <cell r="D10">
            <v>15</v>
          </cell>
        </row>
        <row r="11">
          <cell r="B11" t="str">
            <v>Washington Redskins</v>
          </cell>
          <cell r="C11" t="str">
            <v>pass</v>
          </cell>
          <cell r="D11">
            <v>13</v>
          </cell>
        </row>
        <row r="12">
          <cell r="B12" t="str">
            <v>Pittsburgh Steelers</v>
          </cell>
          <cell r="C12" t="str">
            <v>run</v>
          </cell>
          <cell r="D12">
            <v>2</v>
          </cell>
        </row>
        <row r="13">
          <cell r="B13" t="str">
            <v>Atlanta Falcons</v>
          </cell>
          <cell r="C13" t="str">
            <v>run</v>
          </cell>
          <cell r="D13">
            <v>5</v>
          </cell>
        </row>
        <row r="14">
          <cell r="B14" t="str">
            <v>Pittsburgh Steelers</v>
          </cell>
          <cell r="C14" t="str">
            <v>run</v>
          </cell>
          <cell r="D14">
            <v>3</v>
          </cell>
        </row>
        <row r="15">
          <cell r="B15" t="str">
            <v>Washington Redskins</v>
          </cell>
          <cell r="C15" t="str">
            <v>run</v>
          </cell>
          <cell r="D15">
            <v>2</v>
          </cell>
        </row>
        <row r="16">
          <cell r="B16" t="str">
            <v>Buffalo Bills</v>
          </cell>
          <cell r="C16" t="str">
            <v>pass</v>
          </cell>
          <cell r="D16">
            <v>0</v>
          </cell>
        </row>
        <row r="17">
          <cell r="B17" t="str">
            <v>New York Jets</v>
          </cell>
          <cell r="C17" t="str">
            <v>run</v>
          </cell>
          <cell r="D17">
            <v>7</v>
          </cell>
        </row>
        <row r="18">
          <cell r="B18" t="str">
            <v>New York Jets</v>
          </cell>
          <cell r="C18" t="str">
            <v>run</v>
          </cell>
          <cell r="D18">
            <v>9</v>
          </cell>
        </row>
        <row r="19">
          <cell r="B19" t="str">
            <v>Pittsburgh Steelers</v>
          </cell>
          <cell r="C19" t="str">
            <v>run</v>
          </cell>
          <cell r="D19">
            <v>-2</v>
          </cell>
        </row>
        <row r="20">
          <cell r="B20" t="str">
            <v>Oakland Raiders</v>
          </cell>
          <cell r="C20" t="str">
            <v>pass</v>
          </cell>
          <cell r="D20">
            <v>-1</v>
          </cell>
        </row>
        <row r="21">
          <cell r="B21" t="str">
            <v>Atlanta Falcons</v>
          </cell>
          <cell r="C21" t="str">
            <v>run</v>
          </cell>
          <cell r="D21">
            <v>7</v>
          </cell>
        </row>
        <row r="22">
          <cell r="B22" t="str">
            <v>New York Giants</v>
          </cell>
          <cell r="C22" t="str">
            <v>run</v>
          </cell>
          <cell r="D22">
            <v>9</v>
          </cell>
        </row>
        <row r="23">
          <cell r="B23" t="str">
            <v>Cleveland Browns</v>
          </cell>
          <cell r="C23" t="str">
            <v>pass</v>
          </cell>
          <cell r="D23">
            <v>8</v>
          </cell>
        </row>
        <row r="24">
          <cell r="B24" t="str">
            <v>Minnesota Vikings</v>
          </cell>
          <cell r="C24" t="str">
            <v>run</v>
          </cell>
          <cell r="D24">
            <v>11</v>
          </cell>
        </row>
        <row r="25">
          <cell r="B25" t="str">
            <v>New York Jets</v>
          </cell>
          <cell r="C25" t="str">
            <v>pass</v>
          </cell>
          <cell r="D25">
            <v>3</v>
          </cell>
        </row>
        <row r="26">
          <cell r="B26" t="str">
            <v>Jacksonville Jaguars</v>
          </cell>
          <cell r="C26" t="str">
            <v>run</v>
          </cell>
          <cell r="D26">
            <v>7</v>
          </cell>
        </row>
        <row r="27">
          <cell r="B27" t="str">
            <v>Buffalo Bills</v>
          </cell>
          <cell r="C27" t="str">
            <v>run</v>
          </cell>
          <cell r="D27">
            <v>-3</v>
          </cell>
        </row>
        <row r="28">
          <cell r="B28" t="str">
            <v>Oakland Raiders</v>
          </cell>
          <cell r="C28" t="str">
            <v>run</v>
          </cell>
          <cell r="D28">
            <v>6</v>
          </cell>
        </row>
        <row r="29">
          <cell r="B29" t="str">
            <v>Minnesota Vikings</v>
          </cell>
          <cell r="C29" t="str">
            <v>pass</v>
          </cell>
          <cell r="D29">
            <v>33</v>
          </cell>
        </row>
        <row r="30">
          <cell r="B30" t="str">
            <v>Green Bay Packers</v>
          </cell>
          <cell r="C30" t="str">
            <v>pass</v>
          </cell>
          <cell r="D30">
            <v>22</v>
          </cell>
        </row>
        <row r="31">
          <cell r="B31" t="str">
            <v>Cleveland Browns</v>
          </cell>
          <cell r="C31" t="str">
            <v>run</v>
          </cell>
          <cell r="D31">
            <v>1</v>
          </cell>
        </row>
        <row r="32">
          <cell r="B32" t="str">
            <v>Cleveland Browns</v>
          </cell>
          <cell r="C32" t="str">
            <v>pass</v>
          </cell>
          <cell r="D32">
            <v>21</v>
          </cell>
        </row>
        <row r="33">
          <cell r="B33" t="str">
            <v>Cleveland Browns</v>
          </cell>
          <cell r="C33" t="str">
            <v>run</v>
          </cell>
          <cell r="D33">
            <v>3</v>
          </cell>
        </row>
        <row r="34">
          <cell r="B34" t="str">
            <v>Buffalo Bills</v>
          </cell>
          <cell r="C34" t="str">
            <v>run</v>
          </cell>
          <cell r="D34">
            <v>9</v>
          </cell>
        </row>
        <row r="35">
          <cell r="B35" t="str">
            <v>Green Bay Packers</v>
          </cell>
          <cell r="C35" t="str">
            <v>pass</v>
          </cell>
          <cell r="D35">
            <v>-2</v>
          </cell>
        </row>
        <row r="36">
          <cell r="B36" t="str">
            <v>Oakland Raiders</v>
          </cell>
          <cell r="C36" t="str">
            <v>pass</v>
          </cell>
          <cell r="D36">
            <v>9</v>
          </cell>
        </row>
        <row r="37">
          <cell r="B37" t="str">
            <v>Green Bay Packers</v>
          </cell>
          <cell r="C37" t="str">
            <v>pass</v>
          </cell>
          <cell r="D37">
            <v>35</v>
          </cell>
        </row>
        <row r="38">
          <cell r="B38" t="str">
            <v>Green Bay Packers</v>
          </cell>
          <cell r="C38" t="str">
            <v>run</v>
          </cell>
          <cell r="D38">
            <v>11</v>
          </cell>
        </row>
        <row r="39">
          <cell r="B39" t="str">
            <v>Atlanta Falcons</v>
          </cell>
          <cell r="C39" t="str">
            <v>run</v>
          </cell>
          <cell r="D39">
            <v>2</v>
          </cell>
        </row>
        <row r="40">
          <cell r="B40" t="str">
            <v>Jacksonville Jaguars</v>
          </cell>
          <cell r="C40" t="str">
            <v>run</v>
          </cell>
          <cell r="D40">
            <v>-1</v>
          </cell>
        </row>
        <row r="41">
          <cell r="B41" t="str">
            <v>Pittsburgh Steelers</v>
          </cell>
          <cell r="C41" t="str">
            <v>pass</v>
          </cell>
          <cell r="D41">
            <v>20</v>
          </cell>
        </row>
        <row r="42">
          <cell r="B42" t="str">
            <v>Houston Texans</v>
          </cell>
          <cell r="C42" t="str">
            <v>run</v>
          </cell>
          <cell r="D42">
            <v>8</v>
          </cell>
        </row>
        <row r="43">
          <cell r="B43" t="str">
            <v>New York Jets</v>
          </cell>
          <cell r="C43" t="str">
            <v>run</v>
          </cell>
          <cell r="D43">
            <v>6</v>
          </cell>
        </row>
        <row r="44">
          <cell r="B44" t="str">
            <v>Atlanta Falcons</v>
          </cell>
          <cell r="C44" t="str">
            <v>pass</v>
          </cell>
          <cell r="D44">
            <v>9</v>
          </cell>
        </row>
        <row r="45">
          <cell r="B45" t="str">
            <v>Houston Texans</v>
          </cell>
          <cell r="C45" t="str">
            <v>run</v>
          </cell>
          <cell r="D45">
            <v>8</v>
          </cell>
        </row>
        <row r="46">
          <cell r="B46" t="str">
            <v>New York Giants</v>
          </cell>
          <cell r="C46" t="str">
            <v>run</v>
          </cell>
          <cell r="D46">
            <v>-3</v>
          </cell>
        </row>
        <row r="47">
          <cell r="B47" t="str">
            <v>New York Jets</v>
          </cell>
          <cell r="C47" t="str">
            <v>run</v>
          </cell>
          <cell r="D47">
            <v>12</v>
          </cell>
        </row>
        <row r="48">
          <cell r="B48" t="str">
            <v>Cleveland Browns</v>
          </cell>
          <cell r="C48" t="str">
            <v>pass</v>
          </cell>
          <cell r="D48">
            <v>23</v>
          </cell>
        </row>
        <row r="49">
          <cell r="B49" t="str">
            <v>Minnesota Vikings</v>
          </cell>
          <cell r="C49" t="str">
            <v>pass</v>
          </cell>
          <cell r="D49">
            <v>33</v>
          </cell>
        </row>
        <row r="50">
          <cell r="B50" t="str">
            <v>Pittsburgh Steelers</v>
          </cell>
          <cell r="C50" t="str">
            <v>pass</v>
          </cell>
          <cell r="D50">
            <v>11</v>
          </cell>
        </row>
        <row r="51">
          <cell r="B51" t="str">
            <v>Jacksonville Jaguars</v>
          </cell>
          <cell r="C51" t="str">
            <v>pass</v>
          </cell>
          <cell r="D51">
            <v>7</v>
          </cell>
        </row>
        <row r="52">
          <cell r="B52" t="str">
            <v>Houston Texans</v>
          </cell>
          <cell r="C52" t="str">
            <v>run</v>
          </cell>
          <cell r="D52">
            <v>7</v>
          </cell>
        </row>
        <row r="53">
          <cell r="B53" t="str">
            <v>Atlanta Falcons</v>
          </cell>
          <cell r="C53" t="str">
            <v>run</v>
          </cell>
          <cell r="D53">
            <v>6</v>
          </cell>
        </row>
        <row r="54">
          <cell r="B54" t="str">
            <v>New York Giants</v>
          </cell>
          <cell r="C54" t="str">
            <v>run</v>
          </cell>
          <cell r="D54">
            <v>11</v>
          </cell>
        </row>
        <row r="55">
          <cell r="B55" t="str">
            <v>Buffalo Bills</v>
          </cell>
          <cell r="C55" t="str">
            <v>run</v>
          </cell>
          <cell r="D55">
            <v>2</v>
          </cell>
        </row>
        <row r="56">
          <cell r="B56" t="str">
            <v>Houston Texans</v>
          </cell>
          <cell r="C56" t="str">
            <v>run</v>
          </cell>
          <cell r="D56">
            <v>-2</v>
          </cell>
        </row>
        <row r="57">
          <cell r="B57" t="str">
            <v>Washington Redskins</v>
          </cell>
          <cell r="C57" t="str">
            <v>run</v>
          </cell>
          <cell r="D57">
            <v>12</v>
          </cell>
        </row>
        <row r="58">
          <cell r="B58" t="str">
            <v>Jacksonville Jaguars</v>
          </cell>
          <cell r="C58" t="str">
            <v>pass</v>
          </cell>
          <cell r="D58">
            <v>3</v>
          </cell>
        </row>
        <row r="59">
          <cell r="B59" t="str">
            <v>New York Giants</v>
          </cell>
          <cell r="C59" t="str">
            <v>pass</v>
          </cell>
          <cell r="D59">
            <v>19</v>
          </cell>
        </row>
        <row r="60">
          <cell r="B60" t="str">
            <v>Cleveland Browns</v>
          </cell>
          <cell r="C60" t="str">
            <v>pass</v>
          </cell>
          <cell r="D60">
            <v>26</v>
          </cell>
        </row>
        <row r="61">
          <cell r="B61" t="str">
            <v>New York Jets</v>
          </cell>
          <cell r="C61" t="str">
            <v>pass</v>
          </cell>
          <cell r="D61">
            <v>26</v>
          </cell>
        </row>
        <row r="62">
          <cell r="B62" t="str">
            <v>New York Giants</v>
          </cell>
          <cell r="C62" t="str">
            <v>run</v>
          </cell>
          <cell r="D62">
            <v>4</v>
          </cell>
        </row>
        <row r="63">
          <cell r="B63" t="str">
            <v>Atlanta Falcons</v>
          </cell>
          <cell r="C63" t="str">
            <v>run</v>
          </cell>
          <cell r="D63">
            <v>-1</v>
          </cell>
        </row>
        <row r="64">
          <cell r="B64" t="str">
            <v>Atlanta Falcons</v>
          </cell>
          <cell r="C64" t="str">
            <v>run</v>
          </cell>
          <cell r="D64">
            <v>11</v>
          </cell>
        </row>
        <row r="65">
          <cell r="B65" t="str">
            <v>Oakland Raiders</v>
          </cell>
          <cell r="C65" t="str">
            <v>pass</v>
          </cell>
          <cell r="D65">
            <v>11</v>
          </cell>
        </row>
        <row r="66">
          <cell r="B66" t="str">
            <v>Houston Texans</v>
          </cell>
          <cell r="C66" t="str">
            <v>pass</v>
          </cell>
          <cell r="D66">
            <v>2</v>
          </cell>
        </row>
        <row r="67">
          <cell r="B67" t="str">
            <v>Cleveland Browns</v>
          </cell>
          <cell r="C67" t="str">
            <v>run</v>
          </cell>
          <cell r="D67">
            <v>8</v>
          </cell>
        </row>
        <row r="68">
          <cell r="B68" t="str">
            <v>New York Giants</v>
          </cell>
          <cell r="C68" t="str">
            <v>pass</v>
          </cell>
          <cell r="D68">
            <v>-1</v>
          </cell>
        </row>
        <row r="69">
          <cell r="B69" t="str">
            <v>Washington Redskins</v>
          </cell>
          <cell r="C69" t="str">
            <v>run</v>
          </cell>
          <cell r="D69">
            <v>11</v>
          </cell>
        </row>
        <row r="70">
          <cell r="B70" t="str">
            <v>Oakland Raiders</v>
          </cell>
          <cell r="C70" t="str">
            <v>pass</v>
          </cell>
          <cell r="D70">
            <v>17</v>
          </cell>
        </row>
        <row r="71">
          <cell r="B71" t="str">
            <v>Oakland Raiders</v>
          </cell>
          <cell r="C71" t="str">
            <v>run</v>
          </cell>
          <cell r="D71">
            <v>11</v>
          </cell>
        </row>
        <row r="72">
          <cell r="B72" t="str">
            <v>New York Jets</v>
          </cell>
          <cell r="C72" t="str">
            <v>pass</v>
          </cell>
          <cell r="D72">
            <v>21</v>
          </cell>
        </row>
        <row r="73">
          <cell r="B73" t="str">
            <v>New York Jets</v>
          </cell>
          <cell r="C73" t="str">
            <v>pass</v>
          </cell>
          <cell r="D73">
            <v>22</v>
          </cell>
        </row>
        <row r="74">
          <cell r="B74" t="str">
            <v>Houston Texans</v>
          </cell>
          <cell r="C74" t="str">
            <v>run</v>
          </cell>
          <cell r="D74">
            <v>6</v>
          </cell>
        </row>
        <row r="75">
          <cell r="B75" t="str">
            <v>Jacksonville Jaguars</v>
          </cell>
          <cell r="C75" t="str">
            <v>pass</v>
          </cell>
          <cell r="D75">
            <v>21</v>
          </cell>
        </row>
        <row r="76">
          <cell r="B76" t="str">
            <v>Atlanta Falcons</v>
          </cell>
          <cell r="C76" t="str">
            <v>pass</v>
          </cell>
          <cell r="D76">
            <v>32</v>
          </cell>
        </row>
        <row r="77">
          <cell r="B77" t="str">
            <v>New York Jets</v>
          </cell>
          <cell r="C77" t="str">
            <v>pass</v>
          </cell>
          <cell r="D77">
            <v>20</v>
          </cell>
        </row>
        <row r="78">
          <cell r="B78" t="str">
            <v>New York Jets</v>
          </cell>
          <cell r="C78" t="str">
            <v>run</v>
          </cell>
          <cell r="D78">
            <v>11</v>
          </cell>
        </row>
        <row r="79">
          <cell r="B79" t="str">
            <v>Cleveland Browns</v>
          </cell>
          <cell r="C79" t="str">
            <v>run</v>
          </cell>
          <cell r="D79">
            <v>10</v>
          </cell>
        </row>
        <row r="80">
          <cell r="B80" t="str">
            <v>Green Bay Packers</v>
          </cell>
          <cell r="C80" t="str">
            <v>pass</v>
          </cell>
          <cell r="D80">
            <v>0</v>
          </cell>
        </row>
        <row r="81">
          <cell r="B81" t="str">
            <v>Green Bay Packers</v>
          </cell>
          <cell r="C81" t="str">
            <v>pass</v>
          </cell>
          <cell r="D81">
            <v>10</v>
          </cell>
        </row>
        <row r="82">
          <cell r="B82" t="str">
            <v>Green Bay Packers</v>
          </cell>
          <cell r="C82" t="str">
            <v>run</v>
          </cell>
          <cell r="D82">
            <v>0</v>
          </cell>
        </row>
        <row r="83">
          <cell r="B83" t="str">
            <v>New York Giants</v>
          </cell>
          <cell r="C83" t="str">
            <v>run</v>
          </cell>
          <cell r="D83">
            <v>11</v>
          </cell>
        </row>
        <row r="84">
          <cell r="B84" t="str">
            <v>New York Jets</v>
          </cell>
          <cell r="C84" t="str">
            <v>run</v>
          </cell>
          <cell r="D84">
            <v>5</v>
          </cell>
        </row>
        <row r="85">
          <cell r="B85" t="str">
            <v>Houston Texans</v>
          </cell>
          <cell r="C85" t="str">
            <v>pass</v>
          </cell>
          <cell r="D85">
            <v>8</v>
          </cell>
        </row>
        <row r="86">
          <cell r="B86" t="str">
            <v>Pittsburgh Steelers</v>
          </cell>
          <cell r="C86" t="str">
            <v>run</v>
          </cell>
          <cell r="D86">
            <v>5</v>
          </cell>
        </row>
        <row r="87">
          <cell r="B87" t="str">
            <v>Buffalo Bills</v>
          </cell>
          <cell r="C87" t="str">
            <v>pass</v>
          </cell>
          <cell r="D87">
            <v>25</v>
          </cell>
        </row>
        <row r="88">
          <cell r="B88" t="str">
            <v>Oakland Raiders</v>
          </cell>
          <cell r="C88" t="str">
            <v>run</v>
          </cell>
          <cell r="D88">
            <v>0</v>
          </cell>
        </row>
        <row r="89">
          <cell r="B89" t="str">
            <v>Cleveland Browns</v>
          </cell>
          <cell r="C89" t="str">
            <v>run</v>
          </cell>
          <cell r="D89">
            <v>5</v>
          </cell>
        </row>
        <row r="90">
          <cell r="B90" t="str">
            <v>Jacksonville Jaguars</v>
          </cell>
          <cell r="C90" t="str">
            <v>pass</v>
          </cell>
          <cell r="D90">
            <v>-1</v>
          </cell>
        </row>
        <row r="91">
          <cell r="B91" t="str">
            <v>Houston Texans</v>
          </cell>
          <cell r="C91" t="str">
            <v>run</v>
          </cell>
          <cell r="D91">
            <v>9</v>
          </cell>
        </row>
        <row r="92">
          <cell r="B92" t="str">
            <v>Oakland Raiders</v>
          </cell>
          <cell r="C92" t="str">
            <v>pass</v>
          </cell>
          <cell r="D92">
            <v>2</v>
          </cell>
        </row>
        <row r="93">
          <cell r="B93" t="str">
            <v>Green Bay Packers</v>
          </cell>
          <cell r="C93" t="str">
            <v>run</v>
          </cell>
          <cell r="D93">
            <v>-3</v>
          </cell>
        </row>
        <row r="94">
          <cell r="B94" t="str">
            <v>Washington Redskins</v>
          </cell>
          <cell r="C94" t="str">
            <v>pass</v>
          </cell>
          <cell r="D94">
            <v>19</v>
          </cell>
        </row>
        <row r="95">
          <cell r="B95" t="str">
            <v>Minnesota Vikings</v>
          </cell>
          <cell r="C95" t="str">
            <v>run</v>
          </cell>
          <cell r="D95">
            <v>2</v>
          </cell>
        </row>
        <row r="96">
          <cell r="B96" t="str">
            <v>Houston Texans</v>
          </cell>
          <cell r="C96" t="str">
            <v>run</v>
          </cell>
          <cell r="D96">
            <v>-1</v>
          </cell>
        </row>
        <row r="97">
          <cell r="B97" t="str">
            <v>Washington Redskins</v>
          </cell>
          <cell r="C97" t="str">
            <v>pass</v>
          </cell>
          <cell r="D97">
            <v>29</v>
          </cell>
        </row>
        <row r="98">
          <cell r="B98" t="str">
            <v>New York Giants</v>
          </cell>
          <cell r="C98" t="str">
            <v>pass</v>
          </cell>
          <cell r="D98">
            <v>0</v>
          </cell>
        </row>
        <row r="99">
          <cell r="B99" t="str">
            <v>Oakland Raiders</v>
          </cell>
          <cell r="C99" t="str">
            <v>run</v>
          </cell>
          <cell r="D99">
            <v>8</v>
          </cell>
        </row>
        <row r="100">
          <cell r="B100" t="str">
            <v>New York Jets</v>
          </cell>
          <cell r="C100" t="str">
            <v>pass</v>
          </cell>
          <cell r="D100">
            <v>21</v>
          </cell>
        </row>
        <row r="101">
          <cell r="B101" t="str">
            <v>Green Bay Packers</v>
          </cell>
          <cell r="C101" t="str">
            <v>pass</v>
          </cell>
          <cell r="D101">
            <v>0</v>
          </cell>
        </row>
        <row r="102">
          <cell r="B102" t="str">
            <v>Jacksonville Jaguars</v>
          </cell>
          <cell r="C102" t="str">
            <v>pass</v>
          </cell>
          <cell r="D102">
            <v>-2</v>
          </cell>
        </row>
        <row r="103">
          <cell r="B103" t="str">
            <v>Washington Redskins</v>
          </cell>
          <cell r="C103" t="str">
            <v>pass</v>
          </cell>
          <cell r="D103">
            <v>28</v>
          </cell>
        </row>
        <row r="104">
          <cell r="B104" t="str">
            <v>Buffalo Bills</v>
          </cell>
          <cell r="C104" t="str">
            <v>pass</v>
          </cell>
          <cell r="D104">
            <v>0</v>
          </cell>
        </row>
        <row r="105">
          <cell r="B105" t="str">
            <v>Oakland Raiders</v>
          </cell>
          <cell r="C105" t="str">
            <v>run</v>
          </cell>
          <cell r="D105">
            <v>2</v>
          </cell>
        </row>
        <row r="106">
          <cell r="B106" t="str">
            <v>Cleveland Browns</v>
          </cell>
          <cell r="C106" t="str">
            <v>pass</v>
          </cell>
          <cell r="D106">
            <v>31</v>
          </cell>
        </row>
        <row r="107">
          <cell r="B107" t="str">
            <v>Washington Redskins</v>
          </cell>
          <cell r="C107" t="str">
            <v>run</v>
          </cell>
          <cell r="D107">
            <v>-1</v>
          </cell>
        </row>
        <row r="108">
          <cell r="B108" t="str">
            <v>Cleveland Browns</v>
          </cell>
          <cell r="C108" t="str">
            <v>run</v>
          </cell>
          <cell r="D108">
            <v>-2</v>
          </cell>
        </row>
        <row r="109">
          <cell r="B109" t="str">
            <v>Green Bay Packers</v>
          </cell>
          <cell r="C109" t="str">
            <v>pass</v>
          </cell>
          <cell r="D109">
            <v>26</v>
          </cell>
        </row>
        <row r="110">
          <cell r="B110" t="str">
            <v>Cleveland Browns</v>
          </cell>
          <cell r="C110" t="str">
            <v>run</v>
          </cell>
          <cell r="D110">
            <v>-1</v>
          </cell>
        </row>
        <row r="111">
          <cell r="B111" t="str">
            <v>Washington Redskins</v>
          </cell>
          <cell r="C111" t="str">
            <v>pass</v>
          </cell>
          <cell r="D111">
            <v>17</v>
          </cell>
        </row>
        <row r="112">
          <cell r="B112" t="str">
            <v>Buffalo Bills</v>
          </cell>
          <cell r="C112" t="str">
            <v>pass</v>
          </cell>
          <cell r="D112">
            <v>10</v>
          </cell>
        </row>
        <row r="113">
          <cell r="B113" t="str">
            <v>Buffalo Bills</v>
          </cell>
          <cell r="C113" t="str">
            <v>pass</v>
          </cell>
          <cell r="D113">
            <v>33</v>
          </cell>
        </row>
        <row r="114">
          <cell r="B114" t="str">
            <v>Atlanta Falcons</v>
          </cell>
          <cell r="C114" t="str">
            <v>pass</v>
          </cell>
          <cell r="D114">
            <v>23</v>
          </cell>
        </row>
        <row r="115">
          <cell r="B115" t="str">
            <v>Oakland Raiders</v>
          </cell>
          <cell r="C115" t="str">
            <v>pass</v>
          </cell>
          <cell r="D115">
            <v>25</v>
          </cell>
        </row>
        <row r="116">
          <cell r="B116" t="str">
            <v>Houston Texans</v>
          </cell>
          <cell r="C116" t="str">
            <v>pass</v>
          </cell>
          <cell r="D116">
            <v>5</v>
          </cell>
        </row>
        <row r="117">
          <cell r="B117" t="str">
            <v>Oakland Raiders</v>
          </cell>
          <cell r="C117" t="str">
            <v>run</v>
          </cell>
          <cell r="D117">
            <v>7</v>
          </cell>
        </row>
        <row r="118">
          <cell r="B118" t="str">
            <v>Washington Redskins</v>
          </cell>
          <cell r="C118" t="str">
            <v>pass</v>
          </cell>
          <cell r="D118">
            <v>-3</v>
          </cell>
        </row>
        <row r="119">
          <cell r="B119" t="str">
            <v>Pittsburgh Steelers</v>
          </cell>
          <cell r="C119" t="str">
            <v>pass</v>
          </cell>
          <cell r="D119">
            <v>4</v>
          </cell>
        </row>
        <row r="120">
          <cell r="B120" t="str">
            <v>Houston Texans</v>
          </cell>
          <cell r="C120" t="str">
            <v>run</v>
          </cell>
          <cell r="D120">
            <v>0</v>
          </cell>
        </row>
        <row r="121">
          <cell r="B121" t="str">
            <v>Atlanta Falcons</v>
          </cell>
          <cell r="C121" t="str">
            <v>run</v>
          </cell>
          <cell r="D121">
            <v>3</v>
          </cell>
        </row>
        <row r="122">
          <cell r="B122" t="str">
            <v>Cleveland Browns</v>
          </cell>
          <cell r="C122" t="str">
            <v>run</v>
          </cell>
          <cell r="D122">
            <v>1</v>
          </cell>
        </row>
        <row r="123">
          <cell r="B123" t="str">
            <v>Minnesota Vikings</v>
          </cell>
          <cell r="C123" t="str">
            <v>pass</v>
          </cell>
          <cell r="D123">
            <v>13</v>
          </cell>
        </row>
        <row r="124">
          <cell r="B124" t="str">
            <v>New York Giants</v>
          </cell>
          <cell r="C124" t="str">
            <v>run</v>
          </cell>
          <cell r="D124">
            <v>0</v>
          </cell>
        </row>
        <row r="125">
          <cell r="B125" t="str">
            <v>Atlanta Falcons</v>
          </cell>
          <cell r="C125" t="str">
            <v>pass</v>
          </cell>
          <cell r="D125">
            <v>17</v>
          </cell>
        </row>
        <row r="126">
          <cell r="B126" t="str">
            <v>Green Bay Packers</v>
          </cell>
          <cell r="C126" t="str">
            <v>run</v>
          </cell>
          <cell r="D126">
            <v>10</v>
          </cell>
        </row>
        <row r="127">
          <cell r="B127" t="str">
            <v>Washington Redskins</v>
          </cell>
          <cell r="C127" t="str">
            <v>run</v>
          </cell>
          <cell r="D127">
            <v>6</v>
          </cell>
        </row>
        <row r="128">
          <cell r="B128" t="str">
            <v>New York Giants</v>
          </cell>
          <cell r="C128" t="str">
            <v>run</v>
          </cell>
          <cell r="D128">
            <v>9</v>
          </cell>
        </row>
        <row r="129">
          <cell r="B129" t="str">
            <v>New York Giants</v>
          </cell>
          <cell r="C129" t="str">
            <v>run</v>
          </cell>
          <cell r="D129">
            <v>7</v>
          </cell>
        </row>
        <row r="130">
          <cell r="B130" t="str">
            <v>New York Jets</v>
          </cell>
          <cell r="C130" t="str">
            <v>pass</v>
          </cell>
          <cell r="D130">
            <v>9</v>
          </cell>
        </row>
        <row r="131">
          <cell r="B131" t="str">
            <v>New York Giants</v>
          </cell>
          <cell r="C131" t="str">
            <v>run</v>
          </cell>
          <cell r="D131">
            <v>12</v>
          </cell>
        </row>
        <row r="132">
          <cell r="B132" t="str">
            <v>Green Bay Packers</v>
          </cell>
          <cell r="C132" t="str">
            <v>pass</v>
          </cell>
          <cell r="D132">
            <v>22</v>
          </cell>
        </row>
        <row r="133">
          <cell r="B133" t="str">
            <v>Green Bay Packers</v>
          </cell>
          <cell r="C133" t="str">
            <v>run</v>
          </cell>
          <cell r="D133">
            <v>12</v>
          </cell>
        </row>
        <row r="134">
          <cell r="B134" t="str">
            <v>Minnesota Vikings</v>
          </cell>
          <cell r="C134" t="str">
            <v>run</v>
          </cell>
          <cell r="D134">
            <v>-3</v>
          </cell>
        </row>
        <row r="135">
          <cell r="B135" t="str">
            <v>Oakland Raiders</v>
          </cell>
          <cell r="C135" t="str">
            <v>pass</v>
          </cell>
          <cell r="D135">
            <v>24</v>
          </cell>
        </row>
        <row r="136">
          <cell r="B136" t="str">
            <v>Oakland Raiders</v>
          </cell>
          <cell r="C136" t="str">
            <v>pass</v>
          </cell>
          <cell r="D136">
            <v>2</v>
          </cell>
        </row>
        <row r="137">
          <cell r="B137" t="str">
            <v>Cleveland Browns</v>
          </cell>
          <cell r="C137" t="str">
            <v>pass</v>
          </cell>
          <cell r="D137">
            <v>23</v>
          </cell>
        </row>
        <row r="138">
          <cell r="B138" t="str">
            <v>Atlanta Falcons</v>
          </cell>
          <cell r="C138" t="str">
            <v>run</v>
          </cell>
          <cell r="D138">
            <v>-3</v>
          </cell>
        </row>
        <row r="139">
          <cell r="B139" t="str">
            <v>Jacksonville Jaguars</v>
          </cell>
          <cell r="C139" t="str">
            <v>run</v>
          </cell>
          <cell r="D139">
            <v>4</v>
          </cell>
        </row>
        <row r="140">
          <cell r="B140" t="str">
            <v>New York Giants</v>
          </cell>
          <cell r="C140" t="str">
            <v>pass</v>
          </cell>
          <cell r="D140">
            <v>6</v>
          </cell>
        </row>
        <row r="141">
          <cell r="B141" t="str">
            <v>Atlanta Falcons</v>
          </cell>
          <cell r="C141" t="str">
            <v>run</v>
          </cell>
          <cell r="D141">
            <v>8</v>
          </cell>
        </row>
        <row r="142">
          <cell r="B142" t="str">
            <v>New York Giants</v>
          </cell>
          <cell r="C142" t="str">
            <v>run</v>
          </cell>
          <cell r="D142">
            <v>3</v>
          </cell>
        </row>
        <row r="143">
          <cell r="B143" t="str">
            <v>Cleveland Browns</v>
          </cell>
          <cell r="C143" t="str">
            <v>pass</v>
          </cell>
          <cell r="D143">
            <v>20</v>
          </cell>
        </row>
        <row r="144">
          <cell r="B144" t="str">
            <v>Green Bay Packers</v>
          </cell>
          <cell r="C144" t="str">
            <v>pass</v>
          </cell>
          <cell r="D144">
            <v>18</v>
          </cell>
        </row>
        <row r="145">
          <cell r="B145" t="str">
            <v>New York Giants</v>
          </cell>
          <cell r="C145" t="str">
            <v>run</v>
          </cell>
          <cell r="D145">
            <v>6</v>
          </cell>
        </row>
        <row r="146">
          <cell r="B146" t="str">
            <v>Cleveland Browns</v>
          </cell>
          <cell r="C146" t="str">
            <v>pass</v>
          </cell>
          <cell r="D146">
            <v>-2</v>
          </cell>
        </row>
        <row r="147">
          <cell r="B147" t="str">
            <v>New York Giants</v>
          </cell>
          <cell r="C147" t="str">
            <v>pass</v>
          </cell>
          <cell r="D147">
            <v>14</v>
          </cell>
        </row>
        <row r="148">
          <cell r="B148" t="str">
            <v>Washington Redskins</v>
          </cell>
          <cell r="C148" t="str">
            <v>pass</v>
          </cell>
          <cell r="D148">
            <v>18</v>
          </cell>
        </row>
        <row r="149">
          <cell r="B149" t="str">
            <v>Atlanta Falcons</v>
          </cell>
          <cell r="C149" t="str">
            <v>pass</v>
          </cell>
          <cell r="D149">
            <v>10</v>
          </cell>
        </row>
        <row r="150">
          <cell r="B150" t="str">
            <v>Oakland Raiders</v>
          </cell>
          <cell r="C150" t="str">
            <v>run</v>
          </cell>
          <cell r="D150">
            <v>9</v>
          </cell>
        </row>
        <row r="151">
          <cell r="B151" t="str">
            <v>Atlanta Falcons</v>
          </cell>
          <cell r="C151" t="str">
            <v>pass</v>
          </cell>
          <cell r="D151">
            <v>3</v>
          </cell>
        </row>
        <row r="152">
          <cell r="B152" t="str">
            <v>Washington Redskins</v>
          </cell>
          <cell r="C152" t="str">
            <v>run</v>
          </cell>
          <cell r="D152">
            <v>10</v>
          </cell>
        </row>
        <row r="153">
          <cell r="B153" t="str">
            <v>Pittsburgh Steelers</v>
          </cell>
          <cell r="C153" t="str">
            <v>pass</v>
          </cell>
          <cell r="D153">
            <v>33</v>
          </cell>
        </row>
        <row r="154">
          <cell r="B154" t="str">
            <v>Houston Texans</v>
          </cell>
          <cell r="C154" t="str">
            <v>pass</v>
          </cell>
          <cell r="D154">
            <v>12</v>
          </cell>
        </row>
        <row r="155">
          <cell r="B155" t="str">
            <v>New York Jets</v>
          </cell>
          <cell r="C155" t="str">
            <v>run</v>
          </cell>
          <cell r="D155">
            <v>9</v>
          </cell>
        </row>
        <row r="156">
          <cell r="B156" t="str">
            <v>Atlanta Falcons</v>
          </cell>
          <cell r="C156" t="str">
            <v>pass</v>
          </cell>
          <cell r="D156">
            <v>5</v>
          </cell>
        </row>
        <row r="157">
          <cell r="B157" t="str">
            <v>Jacksonville Jaguars</v>
          </cell>
          <cell r="C157" t="str">
            <v>pass</v>
          </cell>
          <cell r="D157">
            <v>4</v>
          </cell>
        </row>
        <row r="158">
          <cell r="B158" t="str">
            <v>Buffalo Bills</v>
          </cell>
          <cell r="C158" t="str">
            <v>pass</v>
          </cell>
          <cell r="D158">
            <v>0</v>
          </cell>
        </row>
        <row r="159">
          <cell r="B159" t="str">
            <v>Jacksonville Jaguars</v>
          </cell>
          <cell r="C159" t="str">
            <v>pass</v>
          </cell>
          <cell r="D159">
            <v>15</v>
          </cell>
        </row>
        <row r="160">
          <cell r="B160" t="str">
            <v>Minnesota Vikings</v>
          </cell>
          <cell r="C160" t="str">
            <v>run</v>
          </cell>
          <cell r="D160">
            <v>3</v>
          </cell>
        </row>
        <row r="161">
          <cell r="B161" t="str">
            <v>Jacksonville Jaguars</v>
          </cell>
          <cell r="C161" t="str">
            <v>run</v>
          </cell>
          <cell r="D161">
            <v>7</v>
          </cell>
        </row>
        <row r="162">
          <cell r="B162" t="str">
            <v>Oakland Raiders</v>
          </cell>
          <cell r="C162" t="str">
            <v>run</v>
          </cell>
          <cell r="D162">
            <v>0</v>
          </cell>
        </row>
        <row r="163">
          <cell r="B163" t="str">
            <v>Cleveland Browns</v>
          </cell>
          <cell r="C163" t="str">
            <v>run</v>
          </cell>
          <cell r="D163">
            <v>3</v>
          </cell>
        </row>
        <row r="164">
          <cell r="B164" t="str">
            <v>Cleveland Browns</v>
          </cell>
          <cell r="C164" t="str">
            <v>run</v>
          </cell>
          <cell r="D164">
            <v>12</v>
          </cell>
        </row>
        <row r="165">
          <cell r="B165" t="str">
            <v>Buffalo Bills</v>
          </cell>
          <cell r="C165" t="str">
            <v>pass</v>
          </cell>
          <cell r="D165">
            <v>6</v>
          </cell>
        </row>
        <row r="166">
          <cell r="B166" t="str">
            <v>Cleveland Browns</v>
          </cell>
          <cell r="C166" t="str">
            <v>run</v>
          </cell>
          <cell r="D166">
            <v>9</v>
          </cell>
        </row>
        <row r="167">
          <cell r="B167" t="str">
            <v>New York Jets</v>
          </cell>
          <cell r="C167" t="str">
            <v>pass</v>
          </cell>
          <cell r="D167">
            <v>1</v>
          </cell>
        </row>
        <row r="168">
          <cell r="B168" t="str">
            <v>Pittsburgh Steelers</v>
          </cell>
          <cell r="C168" t="str">
            <v>pass</v>
          </cell>
          <cell r="D168">
            <v>21</v>
          </cell>
        </row>
        <row r="169">
          <cell r="B169" t="str">
            <v>Buffalo Bills</v>
          </cell>
          <cell r="C169" t="str">
            <v>pass</v>
          </cell>
          <cell r="D169">
            <v>24</v>
          </cell>
        </row>
        <row r="170">
          <cell r="B170" t="str">
            <v>Cleveland Browns</v>
          </cell>
          <cell r="C170" t="str">
            <v>pass</v>
          </cell>
          <cell r="D170">
            <v>26</v>
          </cell>
        </row>
        <row r="171">
          <cell r="B171" t="str">
            <v>New York Giants</v>
          </cell>
          <cell r="C171" t="str">
            <v>run</v>
          </cell>
          <cell r="D171">
            <v>3</v>
          </cell>
        </row>
        <row r="172">
          <cell r="B172" t="str">
            <v>Cleveland Browns</v>
          </cell>
          <cell r="C172" t="str">
            <v>pass</v>
          </cell>
          <cell r="D172">
            <v>28</v>
          </cell>
        </row>
        <row r="173">
          <cell r="B173" t="str">
            <v>Houston Texans</v>
          </cell>
          <cell r="C173" t="str">
            <v>pass</v>
          </cell>
          <cell r="D173">
            <v>25</v>
          </cell>
        </row>
        <row r="174">
          <cell r="B174" t="str">
            <v>Jacksonville Jaguars</v>
          </cell>
          <cell r="C174" t="str">
            <v>pass</v>
          </cell>
          <cell r="D174">
            <v>9</v>
          </cell>
        </row>
        <row r="175">
          <cell r="B175" t="str">
            <v>Atlanta Falcons</v>
          </cell>
          <cell r="C175" t="str">
            <v>run</v>
          </cell>
          <cell r="D175">
            <v>12</v>
          </cell>
        </row>
        <row r="176">
          <cell r="B176" t="str">
            <v>Jacksonville Jaguars</v>
          </cell>
          <cell r="C176" t="str">
            <v>pass</v>
          </cell>
          <cell r="D176">
            <v>0</v>
          </cell>
        </row>
        <row r="177">
          <cell r="B177" t="str">
            <v>Washington Redskins</v>
          </cell>
          <cell r="C177" t="str">
            <v>pass</v>
          </cell>
          <cell r="D177">
            <v>2</v>
          </cell>
        </row>
        <row r="178">
          <cell r="B178" t="str">
            <v>Cleveland Browns</v>
          </cell>
          <cell r="C178" t="str">
            <v>pass</v>
          </cell>
          <cell r="D178">
            <v>26</v>
          </cell>
        </row>
        <row r="179">
          <cell r="B179" t="str">
            <v>Washington Redskins</v>
          </cell>
          <cell r="C179" t="str">
            <v>run</v>
          </cell>
          <cell r="D179">
            <v>12</v>
          </cell>
        </row>
        <row r="180">
          <cell r="B180" t="str">
            <v>Jacksonville Jaguars</v>
          </cell>
          <cell r="C180" t="str">
            <v>run</v>
          </cell>
          <cell r="D180">
            <v>-1</v>
          </cell>
        </row>
        <row r="181">
          <cell r="B181" t="str">
            <v>Houston Texans</v>
          </cell>
          <cell r="C181" t="str">
            <v>run</v>
          </cell>
          <cell r="D181">
            <v>10</v>
          </cell>
        </row>
        <row r="182">
          <cell r="B182" t="str">
            <v>Green Bay Packers</v>
          </cell>
          <cell r="C182" t="str">
            <v>run</v>
          </cell>
          <cell r="D182">
            <v>3</v>
          </cell>
        </row>
        <row r="183">
          <cell r="B183" t="str">
            <v>Cleveland Browns</v>
          </cell>
          <cell r="C183" t="str">
            <v>pass</v>
          </cell>
          <cell r="D183">
            <v>0</v>
          </cell>
        </row>
        <row r="184">
          <cell r="B184" t="str">
            <v>Oakland Raiders</v>
          </cell>
          <cell r="C184" t="str">
            <v>run</v>
          </cell>
          <cell r="D184">
            <v>5</v>
          </cell>
        </row>
        <row r="185">
          <cell r="B185" t="str">
            <v>Washington Redskins</v>
          </cell>
          <cell r="C185" t="str">
            <v>pass</v>
          </cell>
          <cell r="D185">
            <v>20</v>
          </cell>
        </row>
        <row r="186">
          <cell r="B186" t="str">
            <v>Green Bay Packers</v>
          </cell>
          <cell r="C186" t="str">
            <v>run</v>
          </cell>
          <cell r="D186">
            <v>2</v>
          </cell>
        </row>
        <row r="187">
          <cell r="B187" t="str">
            <v>Jacksonville Jaguars</v>
          </cell>
          <cell r="C187" t="str">
            <v>pass</v>
          </cell>
          <cell r="D187">
            <v>12</v>
          </cell>
        </row>
        <row r="188">
          <cell r="B188" t="str">
            <v>Washington Redskins</v>
          </cell>
          <cell r="C188" t="str">
            <v>pass</v>
          </cell>
          <cell r="D188">
            <v>28</v>
          </cell>
        </row>
        <row r="189">
          <cell r="B189" t="str">
            <v>Atlanta Falcons</v>
          </cell>
          <cell r="C189" t="str">
            <v>pass</v>
          </cell>
          <cell r="D189">
            <v>-2</v>
          </cell>
        </row>
        <row r="190">
          <cell r="B190" t="str">
            <v>Minnesota Vikings</v>
          </cell>
          <cell r="C190" t="str">
            <v>pass</v>
          </cell>
          <cell r="D190">
            <v>3</v>
          </cell>
        </row>
        <row r="191">
          <cell r="B191" t="str">
            <v>Buffalo Bills</v>
          </cell>
          <cell r="C191" t="str">
            <v>run</v>
          </cell>
          <cell r="D191">
            <v>7</v>
          </cell>
        </row>
        <row r="192">
          <cell r="B192" t="str">
            <v>Atlanta Falcons</v>
          </cell>
          <cell r="C192" t="str">
            <v>run</v>
          </cell>
          <cell r="D192">
            <v>5</v>
          </cell>
        </row>
        <row r="193">
          <cell r="B193" t="str">
            <v>New York Giants</v>
          </cell>
          <cell r="C193" t="str">
            <v>pass</v>
          </cell>
          <cell r="D193">
            <v>4</v>
          </cell>
        </row>
        <row r="194">
          <cell r="B194" t="str">
            <v>Atlanta Falcons</v>
          </cell>
          <cell r="C194" t="str">
            <v>pass</v>
          </cell>
          <cell r="D194">
            <v>35</v>
          </cell>
        </row>
        <row r="195">
          <cell r="B195" t="str">
            <v>Minnesota Vikings</v>
          </cell>
          <cell r="C195" t="str">
            <v>run</v>
          </cell>
          <cell r="D195">
            <v>3</v>
          </cell>
        </row>
        <row r="196">
          <cell r="B196" t="str">
            <v>Atlanta Falcons</v>
          </cell>
          <cell r="C196" t="str">
            <v>run</v>
          </cell>
          <cell r="D196">
            <v>-2</v>
          </cell>
        </row>
        <row r="197">
          <cell r="B197" t="str">
            <v>New York Jets</v>
          </cell>
          <cell r="C197" t="str">
            <v>pass</v>
          </cell>
          <cell r="D197">
            <v>29</v>
          </cell>
        </row>
        <row r="198">
          <cell r="B198" t="str">
            <v>New York Jets</v>
          </cell>
          <cell r="C198" t="str">
            <v>run</v>
          </cell>
          <cell r="D198">
            <v>10</v>
          </cell>
        </row>
        <row r="199">
          <cell r="B199" t="str">
            <v>Washington Redskins</v>
          </cell>
          <cell r="C199" t="str">
            <v>run</v>
          </cell>
          <cell r="D199">
            <v>-1</v>
          </cell>
        </row>
        <row r="200">
          <cell r="B200" t="str">
            <v>Washington Redskins</v>
          </cell>
          <cell r="C200" t="str">
            <v>pass</v>
          </cell>
          <cell r="D200">
            <v>19</v>
          </cell>
        </row>
        <row r="201">
          <cell r="B201" t="str">
            <v>Houston Texans</v>
          </cell>
          <cell r="C201" t="str">
            <v>pass</v>
          </cell>
          <cell r="D201">
            <v>5</v>
          </cell>
        </row>
        <row r="202">
          <cell r="B202" t="str">
            <v>Washington Redskins</v>
          </cell>
          <cell r="C202" t="str">
            <v>run</v>
          </cell>
          <cell r="D202">
            <v>9</v>
          </cell>
        </row>
        <row r="203">
          <cell r="B203" t="str">
            <v>Cleveland Browns</v>
          </cell>
          <cell r="C203" t="str">
            <v>pass</v>
          </cell>
          <cell r="D203">
            <v>4</v>
          </cell>
        </row>
        <row r="204">
          <cell r="B204" t="str">
            <v>Pittsburgh Steelers</v>
          </cell>
          <cell r="C204" t="str">
            <v>pass</v>
          </cell>
          <cell r="D204">
            <v>10</v>
          </cell>
        </row>
        <row r="205">
          <cell r="B205" t="str">
            <v>Washington Redskins</v>
          </cell>
          <cell r="C205" t="str">
            <v>pass</v>
          </cell>
          <cell r="D205">
            <v>9</v>
          </cell>
        </row>
        <row r="206">
          <cell r="B206" t="str">
            <v>Atlanta Falcons</v>
          </cell>
          <cell r="C206" t="str">
            <v>pass</v>
          </cell>
          <cell r="D206">
            <v>16</v>
          </cell>
        </row>
        <row r="207">
          <cell r="B207" t="str">
            <v>Minnesota Vikings</v>
          </cell>
          <cell r="C207" t="str">
            <v>pass</v>
          </cell>
          <cell r="D207">
            <v>5</v>
          </cell>
        </row>
        <row r="208">
          <cell r="B208" t="str">
            <v>Oakland Raiders</v>
          </cell>
          <cell r="C208" t="str">
            <v>pass</v>
          </cell>
          <cell r="D208">
            <v>-2</v>
          </cell>
        </row>
        <row r="209">
          <cell r="B209" t="str">
            <v>New York Jets</v>
          </cell>
          <cell r="C209" t="str">
            <v>run</v>
          </cell>
          <cell r="D209">
            <v>11</v>
          </cell>
        </row>
        <row r="210">
          <cell r="B210" t="str">
            <v>Washington Redskins</v>
          </cell>
          <cell r="C210" t="str">
            <v>pass</v>
          </cell>
          <cell r="D210">
            <v>-3</v>
          </cell>
        </row>
        <row r="211">
          <cell r="B211" t="str">
            <v>Buffalo Bills</v>
          </cell>
          <cell r="C211" t="str">
            <v>run</v>
          </cell>
          <cell r="D211">
            <v>3</v>
          </cell>
        </row>
        <row r="212">
          <cell r="B212" t="str">
            <v>Houston Texans</v>
          </cell>
          <cell r="C212" t="str">
            <v>run</v>
          </cell>
          <cell r="D212">
            <v>7</v>
          </cell>
        </row>
        <row r="213">
          <cell r="B213" t="str">
            <v>Pittsburgh Steelers</v>
          </cell>
          <cell r="C213" t="str">
            <v>pass</v>
          </cell>
          <cell r="D213">
            <v>1</v>
          </cell>
        </row>
        <row r="214">
          <cell r="B214" t="str">
            <v>Atlanta Falcons</v>
          </cell>
          <cell r="C214" t="str">
            <v>pass</v>
          </cell>
          <cell r="D214">
            <v>19</v>
          </cell>
        </row>
        <row r="215">
          <cell r="B215" t="str">
            <v>Pittsburgh Steelers</v>
          </cell>
          <cell r="C215" t="str">
            <v>pass</v>
          </cell>
          <cell r="D215">
            <v>10</v>
          </cell>
        </row>
        <row r="216">
          <cell r="B216" t="str">
            <v>Oakland Raiders</v>
          </cell>
          <cell r="C216" t="str">
            <v>pass</v>
          </cell>
          <cell r="D216">
            <v>3</v>
          </cell>
        </row>
        <row r="217">
          <cell r="B217" t="str">
            <v>Cleveland Browns</v>
          </cell>
          <cell r="C217" t="str">
            <v>run</v>
          </cell>
          <cell r="D217">
            <v>-1</v>
          </cell>
        </row>
        <row r="218">
          <cell r="B218" t="str">
            <v>Oakland Raiders</v>
          </cell>
          <cell r="C218" t="str">
            <v>run</v>
          </cell>
          <cell r="D218">
            <v>1</v>
          </cell>
        </row>
        <row r="219">
          <cell r="B219" t="str">
            <v>Cleveland Browns</v>
          </cell>
          <cell r="C219" t="str">
            <v>run</v>
          </cell>
          <cell r="D219">
            <v>8</v>
          </cell>
        </row>
        <row r="220">
          <cell r="B220" t="str">
            <v>New York Giants</v>
          </cell>
          <cell r="C220" t="str">
            <v>run</v>
          </cell>
          <cell r="D220">
            <v>12</v>
          </cell>
        </row>
        <row r="221">
          <cell r="B221" t="str">
            <v>Minnesota Vikings</v>
          </cell>
          <cell r="C221" t="str">
            <v>run</v>
          </cell>
          <cell r="D221">
            <v>7</v>
          </cell>
        </row>
        <row r="222">
          <cell r="B222" t="str">
            <v>Atlanta Falcons</v>
          </cell>
          <cell r="C222" t="str">
            <v>run</v>
          </cell>
          <cell r="D222">
            <v>-3</v>
          </cell>
        </row>
        <row r="223">
          <cell r="B223" t="str">
            <v>Oakland Raiders</v>
          </cell>
          <cell r="C223" t="str">
            <v>run</v>
          </cell>
          <cell r="D223">
            <v>3</v>
          </cell>
        </row>
        <row r="224">
          <cell r="B224" t="str">
            <v>Minnesota Vikings</v>
          </cell>
          <cell r="C224" t="str">
            <v>pass</v>
          </cell>
          <cell r="D224">
            <v>30</v>
          </cell>
        </row>
        <row r="225">
          <cell r="B225" t="str">
            <v>Cleveland Browns</v>
          </cell>
          <cell r="C225" t="str">
            <v>pass</v>
          </cell>
          <cell r="D225">
            <v>1</v>
          </cell>
        </row>
        <row r="226">
          <cell r="B226" t="str">
            <v>Washington Redskins</v>
          </cell>
          <cell r="C226" t="str">
            <v>pass</v>
          </cell>
          <cell r="D226">
            <v>21</v>
          </cell>
        </row>
        <row r="227">
          <cell r="B227" t="str">
            <v>Cleveland Browns</v>
          </cell>
          <cell r="C227" t="str">
            <v>pass</v>
          </cell>
          <cell r="D227">
            <v>14</v>
          </cell>
        </row>
        <row r="228">
          <cell r="B228" t="str">
            <v>Minnesota Vikings</v>
          </cell>
          <cell r="C228" t="str">
            <v>run</v>
          </cell>
          <cell r="D228">
            <v>10</v>
          </cell>
        </row>
        <row r="229">
          <cell r="B229" t="str">
            <v>Washington Redskins</v>
          </cell>
          <cell r="C229" t="str">
            <v>pass</v>
          </cell>
          <cell r="D229">
            <v>3</v>
          </cell>
        </row>
        <row r="230">
          <cell r="B230" t="str">
            <v>Washington Redskins</v>
          </cell>
          <cell r="C230" t="str">
            <v>pass</v>
          </cell>
          <cell r="D230">
            <v>7</v>
          </cell>
        </row>
        <row r="231">
          <cell r="B231" t="str">
            <v>New York Giants</v>
          </cell>
          <cell r="C231" t="str">
            <v>run</v>
          </cell>
          <cell r="D231">
            <v>7</v>
          </cell>
        </row>
        <row r="232">
          <cell r="B232" t="str">
            <v>Oakland Raiders</v>
          </cell>
          <cell r="C232" t="str">
            <v>pass</v>
          </cell>
          <cell r="D232">
            <v>8</v>
          </cell>
        </row>
        <row r="233">
          <cell r="B233" t="str">
            <v>New York Giants</v>
          </cell>
          <cell r="C233" t="str">
            <v>run</v>
          </cell>
          <cell r="D233">
            <v>9</v>
          </cell>
        </row>
        <row r="234">
          <cell r="B234" t="str">
            <v>Houston Texans</v>
          </cell>
          <cell r="C234" t="str">
            <v>pass</v>
          </cell>
          <cell r="D234">
            <v>26</v>
          </cell>
        </row>
        <row r="235">
          <cell r="B235" t="str">
            <v>Washington Redskins</v>
          </cell>
          <cell r="C235" t="str">
            <v>run</v>
          </cell>
          <cell r="D235">
            <v>12</v>
          </cell>
        </row>
        <row r="236">
          <cell r="B236" t="str">
            <v>Atlanta Falcons</v>
          </cell>
          <cell r="C236" t="str">
            <v>pass</v>
          </cell>
          <cell r="D236">
            <v>34</v>
          </cell>
        </row>
        <row r="237">
          <cell r="B237" t="str">
            <v>Jacksonville Jaguars</v>
          </cell>
          <cell r="C237" t="str">
            <v>pass</v>
          </cell>
          <cell r="D237">
            <v>17</v>
          </cell>
        </row>
        <row r="238">
          <cell r="B238" t="str">
            <v>Buffalo Bills</v>
          </cell>
          <cell r="C238" t="str">
            <v>pass</v>
          </cell>
          <cell r="D238">
            <v>29</v>
          </cell>
        </row>
        <row r="239">
          <cell r="B239" t="str">
            <v>Buffalo Bills</v>
          </cell>
          <cell r="C239" t="str">
            <v>pass</v>
          </cell>
          <cell r="D239">
            <v>25</v>
          </cell>
        </row>
        <row r="240">
          <cell r="B240" t="str">
            <v>Jacksonville Jaguars</v>
          </cell>
          <cell r="C240" t="str">
            <v>run</v>
          </cell>
          <cell r="D240">
            <v>10</v>
          </cell>
        </row>
        <row r="241">
          <cell r="B241" t="str">
            <v>Cleveland Browns</v>
          </cell>
          <cell r="C241" t="str">
            <v>run</v>
          </cell>
          <cell r="D241">
            <v>10</v>
          </cell>
        </row>
        <row r="242">
          <cell r="B242" t="str">
            <v>New York Jets</v>
          </cell>
          <cell r="C242" t="str">
            <v>run</v>
          </cell>
          <cell r="D242">
            <v>-2</v>
          </cell>
        </row>
        <row r="243">
          <cell r="B243" t="str">
            <v>Buffalo Bills</v>
          </cell>
          <cell r="C243" t="str">
            <v>pass</v>
          </cell>
          <cell r="D243">
            <v>17</v>
          </cell>
        </row>
        <row r="244">
          <cell r="B244" t="str">
            <v>Pittsburgh Steelers</v>
          </cell>
          <cell r="C244" t="str">
            <v>run</v>
          </cell>
          <cell r="D244">
            <v>1</v>
          </cell>
        </row>
        <row r="245">
          <cell r="B245" t="str">
            <v>Buffalo Bills</v>
          </cell>
          <cell r="C245" t="str">
            <v>run</v>
          </cell>
          <cell r="D245">
            <v>8</v>
          </cell>
        </row>
        <row r="246">
          <cell r="B246" t="str">
            <v>New York Jets</v>
          </cell>
          <cell r="C246" t="str">
            <v>pass</v>
          </cell>
          <cell r="D246">
            <v>0</v>
          </cell>
        </row>
        <row r="247">
          <cell r="B247" t="str">
            <v>Minnesota Vikings</v>
          </cell>
          <cell r="C247" t="str">
            <v>run</v>
          </cell>
          <cell r="D247">
            <v>1</v>
          </cell>
        </row>
        <row r="248">
          <cell r="B248" t="str">
            <v>Buffalo Bills</v>
          </cell>
          <cell r="C248" t="str">
            <v>pass</v>
          </cell>
          <cell r="D248">
            <v>0</v>
          </cell>
        </row>
        <row r="249">
          <cell r="B249" t="str">
            <v>Green Bay Packers</v>
          </cell>
          <cell r="C249" t="str">
            <v>run</v>
          </cell>
          <cell r="D249">
            <v>0</v>
          </cell>
        </row>
        <row r="250">
          <cell r="B250" t="str">
            <v>Cleveland Browns</v>
          </cell>
          <cell r="C250" t="str">
            <v>pass</v>
          </cell>
          <cell r="D250">
            <v>11</v>
          </cell>
        </row>
        <row r="251">
          <cell r="B251" t="str">
            <v>Minnesota Vikings</v>
          </cell>
          <cell r="C251" t="str">
            <v>run</v>
          </cell>
          <cell r="D251">
            <v>-3</v>
          </cell>
        </row>
        <row r="252">
          <cell r="B252" t="str">
            <v>Cleveland Browns</v>
          </cell>
          <cell r="C252" t="str">
            <v>run</v>
          </cell>
          <cell r="D252">
            <v>9</v>
          </cell>
        </row>
        <row r="253">
          <cell r="B253" t="str">
            <v>New York Giants</v>
          </cell>
          <cell r="C253" t="str">
            <v>run</v>
          </cell>
          <cell r="D253">
            <v>11</v>
          </cell>
        </row>
        <row r="254">
          <cell r="B254" t="str">
            <v>New York Jets</v>
          </cell>
          <cell r="C254" t="str">
            <v>run</v>
          </cell>
          <cell r="D254">
            <v>8</v>
          </cell>
        </row>
        <row r="255">
          <cell r="B255" t="str">
            <v>Oakland Raiders</v>
          </cell>
          <cell r="C255" t="str">
            <v>run</v>
          </cell>
          <cell r="D255">
            <v>7</v>
          </cell>
        </row>
        <row r="256">
          <cell r="B256" t="str">
            <v>Washington Redskins</v>
          </cell>
          <cell r="C256" t="str">
            <v>run</v>
          </cell>
          <cell r="D256">
            <v>11</v>
          </cell>
        </row>
        <row r="257">
          <cell r="B257" t="str">
            <v>Washington Redskins</v>
          </cell>
          <cell r="C257" t="str">
            <v>pass</v>
          </cell>
          <cell r="D257">
            <v>3</v>
          </cell>
        </row>
        <row r="258">
          <cell r="B258" t="str">
            <v>Cleveland Browns</v>
          </cell>
          <cell r="C258" t="str">
            <v>run</v>
          </cell>
          <cell r="D258">
            <v>6</v>
          </cell>
        </row>
        <row r="259">
          <cell r="B259" t="str">
            <v>Minnesota Vikings</v>
          </cell>
          <cell r="C259" t="str">
            <v>run</v>
          </cell>
          <cell r="D259">
            <v>12</v>
          </cell>
        </row>
        <row r="260">
          <cell r="B260" t="str">
            <v>Buffalo Bills</v>
          </cell>
          <cell r="C260" t="str">
            <v>pass</v>
          </cell>
          <cell r="D260">
            <v>0</v>
          </cell>
        </row>
        <row r="261">
          <cell r="B261" t="str">
            <v>Jacksonville Jaguars</v>
          </cell>
          <cell r="C261" t="str">
            <v>pass</v>
          </cell>
          <cell r="D261">
            <v>32</v>
          </cell>
        </row>
        <row r="262">
          <cell r="B262" t="str">
            <v>New York Giants</v>
          </cell>
          <cell r="C262" t="str">
            <v>pass</v>
          </cell>
          <cell r="D262">
            <v>22</v>
          </cell>
        </row>
        <row r="263">
          <cell r="B263" t="str">
            <v>Atlanta Falcons</v>
          </cell>
          <cell r="C263" t="str">
            <v>pass</v>
          </cell>
          <cell r="D263">
            <v>-2</v>
          </cell>
        </row>
        <row r="264">
          <cell r="B264" t="str">
            <v>Houston Texans</v>
          </cell>
          <cell r="C264" t="str">
            <v>pass</v>
          </cell>
          <cell r="D264">
            <v>13</v>
          </cell>
        </row>
        <row r="265">
          <cell r="B265" t="str">
            <v>Jacksonville Jaguars</v>
          </cell>
          <cell r="C265" t="str">
            <v>run</v>
          </cell>
          <cell r="D265">
            <v>1</v>
          </cell>
        </row>
        <row r="266">
          <cell r="B266" t="str">
            <v>Houston Texans</v>
          </cell>
          <cell r="C266" t="str">
            <v>pass</v>
          </cell>
          <cell r="D266">
            <v>13</v>
          </cell>
        </row>
        <row r="267">
          <cell r="B267" t="str">
            <v>Minnesota Vikings</v>
          </cell>
          <cell r="C267" t="str">
            <v>run</v>
          </cell>
          <cell r="D267">
            <v>-1</v>
          </cell>
        </row>
        <row r="268">
          <cell r="B268" t="str">
            <v>New York Jets</v>
          </cell>
          <cell r="C268" t="str">
            <v>pass</v>
          </cell>
          <cell r="D268">
            <v>30</v>
          </cell>
        </row>
        <row r="269">
          <cell r="B269" t="str">
            <v>Minnesota Vikings</v>
          </cell>
          <cell r="C269" t="str">
            <v>run</v>
          </cell>
          <cell r="D269">
            <v>0</v>
          </cell>
        </row>
        <row r="270">
          <cell r="B270" t="str">
            <v>Washington Redskins</v>
          </cell>
          <cell r="C270" t="str">
            <v>run</v>
          </cell>
          <cell r="D270">
            <v>0</v>
          </cell>
        </row>
        <row r="271">
          <cell r="B271" t="str">
            <v>Minnesota Vikings</v>
          </cell>
          <cell r="C271" t="str">
            <v>run</v>
          </cell>
          <cell r="D271">
            <v>-3</v>
          </cell>
        </row>
        <row r="272">
          <cell r="B272" t="str">
            <v>Buffalo Bills</v>
          </cell>
          <cell r="C272" t="str">
            <v>pass</v>
          </cell>
          <cell r="D272">
            <v>32</v>
          </cell>
        </row>
        <row r="273">
          <cell r="B273" t="str">
            <v>Pittsburgh Steelers</v>
          </cell>
          <cell r="C273" t="str">
            <v>pass</v>
          </cell>
          <cell r="D273">
            <v>24</v>
          </cell>
        </row>
        <row r="274">
          <cell r="B274" t="str">
            <v>New York Jets</v>
          </cell>
          <cell r="C274" t="str">
            <v>pass</v>
          </cell>
          <cell r="D274">
            <v>35</v>
          </cell>
        </row>
        <row r="275">
          <cell r="B275" t="str">
            <v>Pittsburgh Steelers</v>
          </cell>
          <cell r="C275" t="str">
            <v>pass</v>
          </cell>
          <cell r="D275">
            <v>32</v>
          </cell>
        </row>
        <row r="276">
          <cell r="B276" t="str">
            <v>Green Bay Packers</v>
          </cell>
          <cell r="C276" t="str">
            <v>pass</v>
          </cell>
          <cell r="D276">
            <v>3</v>
          </cell>
        </row>
        <row r="277">
          <cell r="B277" t="str">
            <v>New York Giants</v>
          </cell>
          <cell r="C277" t="str">
            <v>pass</v>
          </cell>
          <cell r="D277">
            <v>30</v>
          </cell>
        </row>
        <row r="278">
          <cell r="B278" t="str">
            <v>Cleveland Browns</v>
          </cell>
          <cell r="C278" t="str">
            <v>run</v>
          </cell>
          <cell r="D278">
            <v>8</v>
          </cell>
        </row>
        <row r="279">
          <cell r="B279" t="str">
            <v>Pittsburgh Steelers</v>
          </cell>
          <cell r="C279" t="str">
            <v>run</v>
          </cell>
          <cell r="D279">
            <v>2</v>
          </cell>
        </row>
        <row r="280">
          <cell r="B280" t="str">
            <v>New York Giants</v>
          </cell>
          <cell r="C280" t="str">
            <v>pass</v>
          </cell>
          <cell r="D280">
            <v>14</v>
          </cell>
        </row>
        <row r="281">
          <cell r="B281" t="str">
            <v>New York Jets</v>
          </cell>
          <cell r="C281" t="str">
            <v>run</v>
          </cell>
          <cell r="D281">
            <v>6</v>
          </cell>
        </row>
        <row r="282">
          <cell r="B282" t="str">
            <v>Jacksonville Jaguars</v>
          </cell>
          <cell r="C282" t="str">
            <v>pass</v>
          </cell>
          <cell r="D282">
            <v>-1</v>
          </cell>
        </row>
        <row r="283">
          <cell r="B283" t="str">
            <v>Jacksonville Jaguars</v>
          </cell>
          <cell r="C283" t="str">
            <v>run</v>
          </cell>
          <cell r="D283">
            <v>-1</v>
          </cell>
        </row>
        <row r="284">
          <cell r="B284" t="str">
            <v>Houston Texans</v>
          </cell>
          <cell r="C284" t="str">
            <v>run</v>
          </cell>
          <cell r="D284">
            <v>11</v>
          </cell>
        </row>
        <row r="285">
          <cell r="B285" t="str">
            <v>Green Bay Packers</v>
          </cell>
          <cell r="C285" t="str">
            <v>run</v>
          </cell>
          <cell r="D285">
            <v>6</v>
          </cell>
        </row>
        <row r="286">
          <cell r="B286" t="str">
            <v>Pittsburgh Steelers</v>
          </cell>
          <cell r="C286" t="str">
            <v>run</v>
          </cell>
          <cell r="D286">
            <v>7</v>
          </cell>
        </row>
        <row r="287">
          <cell r="B287" t="str">
            <v>Jacksonville Jaguars</v>
          </cell>
          <cell r="C287" t="str">
            <v>run</v>
          </cell>
          <cell r="D287">
            <v>2</v>
          </cell>
        </row>
        <row r="288">
          <cell r="B288" t="str">
            <v>Cleveland Browns</v>
          </cell>
          <cell r="C288" t="str">
            <v>run</v>
          </cell>
          <cell r="D288">
            <v>5</v>
          </cell>
        </row>
        <row r="289">
          <cell r="B289" t="str">
            <v>Pittsburgh Steelers</v>
          </cell>
          <cell r="C289" t="str">
            <v>run</v>
          </cell>
          <cell r="D289">
            <v>11</v>
          </cell>
        </row>
        <row r="290">
          <cell r="B290" t="str">
            <v>Washington Redskins</v>
          </cell>
          <cell r="C290" t="str">
            <v>run</v>
          </cell>
          <cell r="D290">
            <v>9</v>
          </cell>
        </row>
        <row r="291">
          <cell r="B291" t="str">
            <v>New York Jets</v>
          </cell>
          <cell r="C291" t="str">
            <v>run</v>
          </cell>
          <cell r="D291">
            <v>-1</v>
          </cell>
        </row>
        <row r="292">
          <cell r="B292" t="str">
            <v>Oakland Raiders</v>
          </cell>
          <cell r="C292" t="str">
            <v>run</v>
          </cell>
          <cell r="D292">
            <v>7</v>
          </cell>
        </row>
        <row r="293">
          <cell r="B293" t="str">
            <v>Atlanta Falcons</v>
          </cell>
          <cell r="C293" t="str">
            <v>run</v>
          </cell>
          <cell r="D293">
            <v>6</v>
          </cell>
        </row>
        <row r="294">
          <cell r="B294" t="str">
            <v>New York Giants</v>
          </cell>
          <cell r="C294" t="str">
            <v>run</v>
          </cell>
          <cell r="D294">
            <v>-1</v>
          </cell>
        </row>
        <row r="295">
          <cell r="B295" t="str">
            <v>Washington Redskins</v>
          </cell>
          <cell r="C295" t="str">
            <v>pass</v>
          </cell>
          <cell r="D295">
            <v>7</v>
          </cell>
        </row>
        <row r="296">
          <cell r="B296" t="str">
            <v>New York Jets</v>
          </cell>
          <cell r="C296" t="str">
            <v>run</v>
          </cell>
          <cell r="D296">
            <v>5</v>
          </cell>
        </row>
        <row r="297">
          <cell r="B297" t="str">
            <v>New York Jets</v>
          </cell>
          <cell r="C297" t="str">
            <v>pass</v>
          </cell>
          <cell r="D297">
            <v>1</v>
          </cell>
        </row>
        <row r="298">
          <cell r="B298" t="str">
            <v>Houston Texans</v>
          </cell>
          <cell r="C298" t="str">
            <v>run</v>
          </cell>
          <cell r="D298">
            <v>4</v>
          </cell>
        </row>
        <row r="299">
          <cell r="B299" t="str">
            <v>Green Bay Packers</v>
          </cell>
          <cell r="C299" t="str">
            <v>pass</v>
          </cell>
          <cell r="D299">
            <v>19</v>
          </cell>
        </row>
        <row r="300">
          <cell r="B300" t="str">
            <v>Pittsburgh Steelers</v>
          </cell>
          <cell r="C300" t="str">
            <v>run</v>
          </cell>
          <cell r="D300">
            <v>-2</v>
          </cell>
        </row>
        <row r="301">
          <cell r="B301" t="str">
            <v>Atlanta Falcons</v>
          </cell>
          <cell r="C301" t="str">
            <v>run</v>
          </cell>
          <cell r="D301">
            <v>8</v>
          </cell>
        </row>
        <row r="302">
          <cell r="B302" t="str">
            <v>New York Giants</v>
          </cell>
          <cell r="C302" t="str">
            <v>run</v>
          </cell>
          <cell r="D302">
            <v>7</v>
          </cell>
        </row>
        <row r="303">
          <cell r="B303" t="str">
            <v>New York Giants</v>
          </cell>
          <cell r="C303" t="str">
            <v>run</v>
          </cell>
          <cell r="D303">
            <v>4</v>
          </cell>
        </row>
        <row r="304">
          <cell r="B304" t="str">
            <v>Pittsburgh Steelers</v>
          </cell>
          <cell r="C304" t="str">
            <v>run</v>
          </cell>
          <cell r="D304">
            <v>-3</v>
          </cell>
        </row>
        <row r="305">
          <cell r="B305" t="str">
            <v>Green Bay Packers</v>
          </cell>
          <cell r="C305" t="str">
            <v>pass</v>
          </cell>
          <cell r="D305">
            <v>4</v>
          </cell>
        </row>
        <row r="306">
          <cell r="B306" t="str">
            <v>Houston Texans</v>
          </cell>
          <cell r="C306" t="str">
            <v>pass</v>
          </cell>
          <cell r="D306">
            <v>5</v>
          </cell>
        </row>
        <row r="307">
          <cell r="B307" t="str">
            <v>Green Bay Packers</v>
          </cell>
          <cell r="C307" t="str">
            <v>run</v>
          </cell>
          <cell r="D307">
            <v>7</v>
          </cell>
        </row>
        <row r="308">
          <cell r="B308" t="str">
            <v>Washington Redskins</v>
          </cell>
          <cell r="C308" t="str">
            <v>run</v>
          </cell>
          <cell r="D308">
            <v>-2</v>
          </cell>
        </row>
        <row r="309">
          <cell r="B309" t="str">
            <v>Green Bay Packers</v>
          </cell>
          <cell r="C309" t="str">
            <v>pass</v>
          </cell>
          <cell r="D309">
            <v>8</v>
          </cell>
        </row>
        <row r="310">
          <cell r="B310" t="str">
            <v>Pittsburgh Steelers</v>
          </cell>
          <cell r="C310" t="str">
            <v>run</v>
          </cell>
          <cell r="D310">
            <v>8</v>
          </cell>
        </row>
        <row r="311">
          <cell r="B311" t="str">
            <v>Cleveland Browns</v>
          </cell>
          <cell r="C311" t="str">
            <v>run</v>
          </cell>
          <cell r="D311">
            <v>4</v>
          </cell>
        </row>
        <row r="312">
          <cell r="B312" t="str">
            <v>Atlanta Falcons</v>
          </cell>
          <cell r="C312" t="str">
            <v>pass</v>
          </cell>
          <cell r="D312">
            <v>-2</v>
          </cell>
        </row>
        <row r="313">
          <cell r="B313" t="str">
            <v>Jacksonville Jaguars</v>
          </cell>
          <cell r="C313" t="str">
            <v>run</v>
          </cell>
          <cell r="D313">
            <v>-1</v>
          </cell>
        </row>
        <row r="314">
          <cell r="B314" t="str">
            <v>Green Bay Packers</v>
          </cell>
          <cell r="C314" t="str">
            <v>run</v>
          </cell>
          <cell r="D314">
            <v>9</v>
          </cell>
        </row>
        <row r="315">
          <cell r="B315" t="str">
            <v>Washington Redskins</v>
          </cell>
          <cell r="C315" t="str">
            <v>pass</v>
          </cell>
          <cell r="D315">
            <v>30</v>
          </cell>
        </row>
        <row r="316">
          <cell r="B316" t="str">
            <v>Buffalo Bills</v>
          </cell>
          <cell r="C316" t="str">
            <v>run</v>
          </cell>
          <cell r="D316">
            <v>-2</v>
          </cell>
        </row>
        <row r="317">
          <cell r="B317" t="str">
            <v>Green Bay Packers</v>
          </cell>
          <cell r="C317" t="str">
            <v>pass</v>
          </cell>
          <cell r="D317">
            <v>32</v>
          </cell>
        </row>
        <row r="318">
          <cell r="B318" t="str">
            <v>Buffalo Bills</v>
          </cell>
          <cell r="C318" t="str">
            <v>run</v>
          </cell>
          <cell r="D318">
            <v>11</v>
          </cell>
        </row>
        <row r="319">
          <cell r="B319" t="str">
            <v>New York Jets</v>
          </cell>
          <cell r="C319" t="str">
            <v>pass</v>
          </cell>
          <cell r="D319">
            <v>13</v>
          </cell>
        </row>
        <row r="320">
          <cell r="B320" t="str">
            <v>New York Giants</v>
          </cell>
          <cell r="C320" t="str">
            <v>pass</v>
          </cell>
          <cell r="D320">
            <v>8</v>
          </cell>
        </row>
        <row r="321">
          <cell r="B321" t="str">
            <v>Cleveland Browns</v>
          </cell>
          <cell r="C321" t="str">
            <v>run</v>
          </cell>
          <cell r="D321">
            <v>3</v>
          </cell>
        </row>
        <row r="322">
          <cell r="B322" t="str">
            <v>Buffalo Bills</v>
          </cell>
          <cell r="C322" t="str">
            <v>pass</v>
          </cell>
          <cell r="D322">
            <v>9</v>
          </cell>
        </row>
        <row r="323">
          <cell r="B323" t="str">
            <v>New York Giants</v>
          </cell>
          <cell r="C323" t="str">
            <v>pass</v>
          </cell>
          <cell r="D323">
            <v>0</v>
          </cell>
        </row>
        <row r="324">
          <cell r="B324" t="str">
            <v>Minnesota Vikings</v>
          </cell>
          <cell r="C324" t="str">
            <v>run</v>
          </cell>
          <cell r="D324">
            <v>12</v>
          </cell>
        </row>
        <row r="325">
          <cell r="B325" t="str">
            <v>Oakland Raiders</v>
          </cell>
          <cell r="C325" t="str">
            <v>pass</v>
          </cell>
          <cell r="D325">
            <v>1</v>
          </cell>
        </row>
        <row r="326">
          <cell r="B326" t="str">
            <v>Cleveland Browns</v>
          </cell>
          <cell r="C326" t="str">
            <v>run</v>
          </cell>
          <cell r="D326">
            <v>2</v>
          </cell>
        </row>
        <row r="327">
          <cell r="B327" t="str">
            <v>Buffalo Bills</v>
          </cell>
          <cell r="C327" t="str">
            <v>run</v>
          </cell>
          <cell r="D327">
            <v>9</v>
          </cell>
        </row>
        <row r="328">
          <cell r="B328" t="str">
            <v>Pittsburgh Steelers</v>
          </cell>
          <cell r="C328" t="str">
            <v>pass</v>
          </cell>
          <cell r="D328">
            <v>30</v>
          </cell>
        </row>
        <row r="329">
          <cell r="B329" t="str">
            <v>Green Bay Packers</v>
          </cell>
          <cell r="C329" t="str">
            <v>run</v>
          </cell>
          <cell r="D329">
            <v>1</v>
          </cell>
        </row>
        <row r="330">
          <cell r="B330" t="str">
            <v>Washington Redskins</v>
          </cell>
          <cell r="C330" t="str">
            <v>run</v>
          </cell>
          <cell r="D330">
            <v>0</v>
          </cell>
        </row>
        <row r="331">
          <cell r="B331" t="str">
            <v>Jacksonville Jaguars</v>
          </cell>
          <cell r="C331" t="str">
            <v>run</v>
          </cell>
          <cell r="D331">
            <v>3</v>
          </cell>
        </row>
        <row r="332">
          <cell r="B332" t="str">
            <v>New York Giants</v>
          </cell>
          <cell r="C332" t="str">
            <v>run</v>
          </cell>
          <cell r="D332">
            <v>11</v>
          </cell>
        </row>
        <row r="333">
          <cell r="B333" t="str">
            <v>Washington Redskins</v>
          </cell>
          <cell r="C333" t="str">
            <v>pass</v>
          </cell>
          <cell r="D333">
            <v>0</v>
          </cell>
        </row>
        <row r="334">
          <cell r="B334" t="str">
            <v>Atlanta Falcons</v>
          </cell>
          <cell r="C334" t="str">
            <v>run</v>
          </cell>
          <cell r="D334">
            <v>4</v>
          </cell>
        </row>
        <row r="335">
          <cell r="B335" t="str">
            <v>Oakland Raiders</v>
          </cell>
          <cell r="C335" t="str">
            <v>pass</v>
          </cell>
          <cell r="D335">
            <v>3</v>
          </cell>
        </row>
        <row r="336">
          <cell r="B336" t="str">
            <v>Cleveland Browns</v>
          </cell>
          <cell r="C336" t="str">
            <v>run</v>
          </cell>
          <cell r="D336">
            <v>3</v>
          </cell>
        </row>
        <row r="337">
          <cell r="B337" t="str">
            <v>Oakland Raiders</v>
          </cell>
          <cell r="C337" t="str">
            <v>pass</v>
          </cell>
          <cell r="D337">
            <v>22</v>
          </cell>
        </row>
        <row r="338">
          <cell r="B338" t="str">
            <v>New York Jets</v>
          </cell>
          <cell r="C338" t="str">
            <v>run</v>
          </cell>
          <cell r="D338">
            <v>7</v>
          </cell>
        </row>
        <row r="339">
          <cell r="B339" t="str">
            <v>Green Bay Packers</v>
          </cell>
          <cell r="C339" t="str">
            <v>pass</v>
          </cell>
          <cell r="D339">
            <v>-1</v>
          </cell>
        </row>
        <row r="340">
          <cell r="B340" t="str">
            <v>Atlanta Falcons</v>
          </cell>
          <cell r="C340" t="str">
            <v>pass</v>
          </cell>
          <cell r="D340">
            <v>3</v>
          </cell>
        </row>
        <row r="341">
          <cell r="B341" t="str">
            <v>New York Jets</v>
          </cell>
          <cell r="C341" t="str">
            <v>pass</v>
          </cell>
          <cell r="D341">
            <v>12</v>
          </cell>
        </row>
        <row r="342">
          <cell r="B342" t="str">
            <v>Jacksonville Jaguars</v>
          </cell>
          <cell r="C342" t="str">
            <v>run</v>
          </cell>
          <cell r="D342">
            <v>8</v>
          </cell>
        </row>
        <row r="343">
          <cell r="B343" t="str">
            <v>Jacksonville Jaguars</v>
          </cell>
          <cell r="C343" t="str">
            <v>pass</v>
          </cell>
          <cell r="D343">
            <v>1</v>
          </cell>
        </row>
        <row r="344">
          <cell r="B344" t="str">
            <v>Atlanta Falcons</v>
          </cell>
          <cell r="C344" t="str">
            <v>pass</v>
          </cell>
          <cell r="D344">
            <v>0</v>
          </cell>
        </row>
        <row r="345">
          <cell r="B345" t="str">
            <v>Green Bay Packers</v>
          </cell>
          <cell r="C345" t="str">
            <v>run</v>
          </cell>
          <cell r="D345">
            <v>-1</v>
          </cell>
        </row>
        <row r="346">
          <cell r="B346" t="str">
            <v>Jacksonville Jaguars</v>
          </cell>
          <cell r="C346" t="str">
            <v>run</v>
          </cell>
          <cell r="D346">
            <v>-2</v>
          </cell>
        </row>
        <row r="347">
          <cell r="B347" t="str">
            <v>Green Bay Packers</v>
          </cell>
          <cell r="C347" t="str">
            <v>pass</v>
          </cell>
          <cell r="D347">
            <v>28</v>
          </cell>
        </row>
        <row r="348">
          <cell r="B348" t="str">
            <v>Houston Texans</v>
          </cell>
          <cell r="C348" t="str">
            <v>run</v>
          </cell>
          <cell r="D348">
            <v>8</v>
          </cell>
        </row>
        <row r="349">
          <cell r="B349" t="str">
            <v>Green Bay Packers</v>
          </cell>
          <cell r="C349" t="str">
            <v>run</v>
          </cell>
          <cell r="D349">
            <v>11</v>
          </cell>
        </row>
        <row r="350">
          <cell r="B350" t="str">
            <v>Cleveland Browns</v>
          </cell>
          <cell r="C350" t="str">
            <v>pass</v>
          </cell>
          <cell r="D350">
            <v>1</v>
          </cell>
        </row>
        <row r="351">
          <cell r="B351" t="str">
            <v>Washington Redskins</v>
          </cell>
          <cell r="C351" t="str">
            <v>run</v>
          </cell>
          <cell r="D351">
            <v>9</v>
          </cell>
        </row>
        <row r="352">
          <cell r="B352" t="str">
            <v>New York Jets</v>
          </cell>
          <cell r="C352" t="str">
            <v>pass</v>
          </cell>
          <cell r="D352">
            <v>34</v>
          </cell>
        </row>
        <row r="353">
          <cell r="B353" t="str">
            <v>New York Jets</v>
          </cell>
          <cell r="C353" t="str">
            <v>run</v>
          </cell>
          <cell r="D353">
            <v>2</v>
          </cell>
        </row>
        <row r="354">
          <cell r="B354" t="str">
            <v>Jacksonville Jaguars</v>
          </cell>
          <cell r="C354" t="str">
            <v>pass</v>
          </cell>
          <cell r="D354">
            <v>35</v>
          </cell>
        </row>
        <row r="355">
          <cell r="B355" t="str">
            <v>Buffalo Bills</v>
          </cell>
          <cell r="C355" t="str">
            <v>pass</v>
          </cell>
          <cell r="D355">
            <v>14</v>
          </cell>
        </row>
        <row r="356">
          <cell r="B356" t="str">
            <v>Minnesota Vikings</v>
          </cell>
          <cell r="C356" t="str">
            <v>pass</v>
          </cell>
          <cell r="D356">
            <v>29</v>
          </cell>
        </row>
        <row r="357">
          <cell r="B357" t="str">
            <v>Pittsburgh Steelers</v>
          </cell>
          <cell r="C357" t="str">
            <v>run</v>
          </cell>
          <cell r="D357">
            <v>4</v>
          </cell>
        </row>
        <row r="358">
          <cell r="B358" t="str">
            <v>New York Jets</v>
          </cell>
          <cell r="C358" t="str">
            <v>pass</v>
          </cell>
          <cell r="D358">
            <v>5</v>
          </cell>
        </row>
        <row r="359">
          <cell r="B359" t="str">
            <v>Pittsburgh Steelers</v>
          </cell>
          <cell r="C359" t="str">
            <v>pass</v>
          </cell>
          <cell r="D359">
            <v>21</v>
          </cell>
        </row>
        <row r="360">
          <cell r="B360" t="str">
            <v>Minnesota Vikings</v>
          </cell>
          <cell r="C360" t="str">
            <v>pass</v>
          </cell>
          <cell r="D360">
            <v>24</v>
          </cell>
        </row>
        <row r="361">
          <cell r="B361" t="str">
            <v>Jacksonville Jaguars</v>
          </cell>
          <cell r="C361" t="str">
            <v>pass</v>
          </cell>
          <cell r="D361">
            <v>-1</v>
          </cell>
        </row>
        <row r="362">
          <cell r="B362" t="str">
            <v>Atlanta Falcons</v>
          </cell>
          <cell r="C362" t="str">
            <v>run</v>
          </cell>
          <cell r="D362">
            <v>-3</v>
          </cell>
        </row>
        <row r="363">
          <cell r="B363" t="str">
            <v>Buffalo Bills</v>
          </cell>
          <cell r="C363" t="str">
            <v>pass</v>
          </cell>
          <cell r="D363">
            <v>28</v>
          </cell>
        </row>
        <row r="364">
          <cell r="B364" t="str">
            <v>Cleveland Browns</v>
          </cell>
          <cell r="C364" t="str">
            <v>pass</v>
          </cell>
          <cell r="D364">
            <v>32</v>
          </cell>
        </row>
        <row r="365">
          <cell r="B365" t="str">
            <v>Atlanta Falcons</v>
          </cell>
          <cell r="C365" t="str">
            <v>run</v>
          </cell>
          <cell r="D365">
            <v>9</v>
          </cell>
        </row>
        <row r="366">
          <cell r="B366" t="str">
            <v>Green Bay Packers</v>
          </cell>
          <cell r="C366" t="str">
            <v>pass</v>
          </cell>
          <cell r="D366">
            <v>13</v>
          </cell>
        </row>
        <row r="367">
          <cell r="B367" t="str">
            <v>Oakland Raiders</v>
          </cell>
          <cell r="C367" t="str">
            <v>pass</v>
          </cell>
          <cell r="D367">
            <v>-1</v>
          </cell>
        </row>
        <row r="368">
          <cell r="B368" t="str">
            <v>Minnesota Vikings</v>
          </cell>
          <cell r="C368" t="str">
            <v>run</v>
          </cell>
          <cell r="D368">
            <v>3</v>
          </cell>
        </row>
        <row r="369">
          <cell r="B369" t="str">
            <v>New York Giants</v>
          </cell>
          <cell r="C369" t="str">
            <v>run</v>
          </cell>
          <cell r="D369">
            <v>6</v>
          </cell>
        </row>
        <row r="370">
          <cell r="B370" t="str">
            <v>Pittsburgh Steelers</v>
          </cell>
          <cell r="C370" t="str">
            <v>pass</v>
          </cell>
          <cell r="D370">
            <v>12</v>
          </cell>
        </row>
        <row r="371">
          <cell r="B371" t="str">
            <v>Oakland Raiders</v>
          </cell>
          <cell r="C371" t="str">
            <v>run</v>
          </cell>
          <cell r="D371">
            <v>10</v>
          </cell>
        </row>
        <row r="372">
          <cell r="B372" t="str">
            <v>Green Bay Packers</v>
          </cell>
          <cell r="C372" t="str">
            <v>run</v>
          </cell>
          <cell r="D372">
            <v>-3</v>
          </cell>
        </row>
        <row r="373">
          <cell r="B373" t="str">
            <v>Atlanta Falcons</v>
          </cell>
          <cell r="C373" t="str">
            <v>run</v>
          </cell>
          <cell r="D373">
            <v>1</v>
          </cell>
        </row>
        <row r="374">
          <cell r="B374" t="str">
            <v>Atlanta Falcons</v>
          </cell>
          <cell r="C374" t="str">
            <v>run</v>
          </cell>
          <cell r="D374">
            <v>4</v>
          </cell>
        </row>
        <row r="375">
          <cell r="B375" t="str">
            <v>Jacksonville Jaguars</v>
          </cell>
          <cell r="C375" t="str">
            <v>run</v>
          </cell>
          <cell r="D375">
            <v>-1</v>
          </cell>
        </row>
        <row r="376">
          <cell r="B376" t="str">
            <v>New York Giants</v>
          </cell>
          <cell r="C376" t="str">
            <v>pass</v>
          </cell>
          <cell r="D376">
            <v>31</v>
          </cell>
        </row>
        <row r="377">
          <cell r="B377" t="str">
            <v>New York Jets</v>
          </cell>
          <cell r="C377" t="str">
            <v>pass</v>
          </cell>
          <cell r="D377">
            <v>34</v>
          </cell>
        </row>
        <row r="378">
          <cell r="B378" t="str">
            <v>Buffalo Bills</v>
          </cell>
          <cell r="C378" t="str">
            <v>run</v>
          </cell>
          <cell r="D378">
            <v>11</v>
          </cell>
        </row>
        <row r="379">
          <cell r="B379" t="str">
            <v>Buffalo Bills</v>
          </cell>
          <cell r="C379" t="str">
            <v>pass</v>
          </cell>
          <cell r="D379">
            <v>-3</v>
          </cell>
        </row>
        <row r="380">
          <cell r="B380" t="str">
            <v>Houston Texans</v>
          </cell>
          <cell r="C380" t="str">
            <v>run</v>
          </cell>
          <cell r="D380">
            <v>7</v>
          </cell>
        </row>
        <row r="381">
          <cell r="B381" t="str">
            <v>Jacksonville Jaguars</v>
          </cell>
          <cell r="C381" t="str">
            <v>pass</v>
          </cell>
          <cell r="D381">
            <v>26</v>
          </cell>
        </row>
        <row r="382">
          <cell r="B382" t="str">
            <v>Oakland Raiders</v>
          </cell>
          <cell r="C382" t="str">
            <v>pass</v>
          </cell>
          <cell r="D382">
            <v>21</v>
          </cell>
        </row>
        <row r="383">
          <cell r="B383" t="str">
            <v>New York Jets</v>
          </cell>
          <cell r="C383" t="str">
            <v>run</v>
          </cell>
          <cell r="D383">
            <v>3</v>
          </cell>
        </row>
        <row r="384">
          <cell r="B384" t="str">
            <v>Houston Texans</v>
          </cell>
          <cell r="C384" t="str">
            <v>run</v>
          </cell>
          <cell r="D384">
            <v>10</v>
          </cell>
        </row>
        <row r="385">
          <cell r="B385" t="str">
            <v>Buffalo Bills</v>
          </cell>
          <cell r="C385" t="str">
            <v>run</v>
          </cell>
          <cell r="D385">
            <v>-2</v>
          </cell>
        </row>
        <row r="386">
          <cell r="B386" t="str">
            <v>Buffalo Bills</v>
          </cell>
          <cell r="C386" t="str">
            <v>run</v>
          </cell>
          <cell r="D386">
            <v>11</v>
          </cell>
        </row>
        <row r="387">
          <cell r="B387" t="str">
            <v>Jacksonville Jaguars</v>
          </cell>
          <cell r="C387" t="str">
            <v>run</v>
          </cell>
          <cell r="D387">
            <v>-1</v>
          </cell>
        </row>
        <row r="388">
          <cell r="B388" t="str">
            <v>Houston Texans</v>
          </cell>
          <cell r="C388" t="str">
            <v>pass</v>
          </cell>
          <cell r="D388">
            <v>6</v>
          </cell>
        </row>
        <row r="389">
          <cell r="B389" t="str">
            <v>Washington Redskins</v>
          </cell>
          <cell r="C389" t="str">
            <v>run</v>
          </cell>
          <cell r="D389">
            <v>5</v>
          </cell>
        </row>
        <row r="390">
          <cell r="B390" t="str">
            <v>Jacksonville Jaguars</v>
          </cell>
          <cell r="C390" t="str">
            <v>run</v>
          </cell>
          <cell r="D390">
            <v>6</v>
          </cell>
        </row>
        <row r="391">
          <cell r="B391" t="str">
            <v>Minnesota Vikings</v>
          </cell>
          <cell r="C391" t="str">
            <v>run</v>
          </cell>
          <cell r="D391">
            <v>10</v>
          </cell>
        </row>
        <row r="392">
          <cell r="B392" t="str">
            <v>Oakland Raiders</v>
          </cell>
          <cell r="C392" t="str">
            <v>pass</v>
          </cell>
          <cell r="D392">
            <v>9</v>
          </cell>
        </row>
        <row r="393">
          <cell r="B393" t="str">
            <v>New York Giants</v>
          </cell>
          <cell r="C393" t="str">
            <v>pass</v>
          </cell>
          <cell r="D393">
            <v>19</v>
          </cell>
        </row>
        <row r="394">
          <cell r="B394" t="str">
            <v>Oakland Raiders</v>
          </cell>
          <cell r="C394" t="str">
            <v>pass</v>
          </cell>
          <cell r="D394">
            <v>26</v>
          </cell>
        </row>
        <row r="395">
          <cell r="B395" t="str">
            <v>Minnesota Vikings</v>
          </cell>
          <cell r="C395" t="str">
            <v>run</v>
          </cell>
          <cell r="D395">
            <v>5</v>
          </cell>
        </row>
        <row r="396">
          <cell r="B396" t="str">
            <v>Jacksonville Jaguars</v>
          </cell>
          <cell r="C396" t="str">
            <v>run</v>
          </cell>
          <cell r="D396">
            <v>0</v>
          </cell>
        </row>
        <row r="397">
          <cell r="B397" t="str">
            <v>Cleveland Browns</v>
          </cell>
          <cell r="C397" t="str">
            <v>pass</v>
          </cell>
          <cell r="D397">
            <v>0</v>
          </cell>
        </row>
        <row r="398">
          <cell r="B398" t="str">
            <v>Minnesota Vikings</v>
          </cell>
          <cell r="C398" t="str">
            <v>run</v>
          </cell>
          <cell r="D398">
            <v>-1</v>
          </cell>
        </row>
        <row r="399">
          <cell r="B399" t="str">
            <v>Green Bay Packers</v>
          </cell>
          <cell r="C399" t="str">
            <v>pass</v>
          </cell>
          <cell r="D399">
            <v>14</v>
          </cell>
        </row>
        <row r="400">
          <cell r="B400" t="str">
            <v>Houston Texans</v>
          </cell>
          <cell r="C400" t="str">
            <v>run</v>
          </cell>
          <cell r="D400">
            <v>8</v>
          </cell>
        </row>
        <row r="401">
          <cell r="B401" t="str">
            <v>Green Bay Packers</v>
          </cell>
          <cell r="C401" t="str">
            <v>pass</v>
          </cell>
          <cell r="D401">
            <v>30</v>
          </cell>
        </row>
        <row r="402">
          <cell r="B402" t="str">
            <v>New York Jets</v>
          </cell>
          <cell r="C402" t="str">
            <v>run</v>
          </cell>
          <cell r="D402">
            <v>-3</v>
          </cell>
        </row>
        <row r="403">
          <cell r="B403" t="str">
            <v>Minnesota Vikings</v>
          </cell>
          <cell r="C403" t="str">
            <v>pass</v>
          </cell>
          <cell r="D403">
            <v>-3</v>
          </cell>
        </row>
        <row r="404">
          <cell r="B404" t="str">
            <v>Buffalo Bills</v>
          </cell>
          <cell r="C404" t="str">
            <v>run</v>
          </cell>
          <cell r="D404">
            <v>10</v>
          </cell>
        </row>
        <row r="405">
          <cell r="B405" t="str">
            <v>Buffalo Bills</v>
          </cell>
          <cell r="C405" t="str">
            <v>run</v>
          </cell>
          <cell r="D405">
            <v>9</v>
          </cell>
        </row>
        <row r="406">
          <cell r="B406" t="str">
            <v>Atlanta Falcons</v>
          </cell>
          <cell r="C406" t="str">
            <v>pass</v>
          </cell>
          <cell r="D406">
            <v>10</v>
          </cell>
        </row>
        <row r="407">
          <cell r="B407" t="str">
            <v>Jacksonville Jaguars</v>
          </cell>
          <cell r="C407" t="str">
            <v>run</v>
          </cell>
          <cell r="D407">
            <v>9</v>
          </cell>
        </row>
        <row r="408">
          <cell r="B408" t="str">
            <v>Pittsburgh Steelers</v>
          </cell>
          <cell r="C408" t="str">
            <v>run</v>
          </cell>
          <cell r="D408">
            <v>8</v>
          </cell>
        </row>
        <row r="409">
          <cell r="B409" t="str">
            <v>Oakland Raiders</v>
          </cell>
          <cell r="C409" t="str">
            <v>pass</v>
          </cell>
          <cell r="D409">
            <v>33</v>
          </cell>
        </row>
        <row r="410">
          <cell r="B410" t="str">
            <v>New York Giants</v>
          </cell>
          <cell r="C410" t="str">
            <v>pass</v>
          </cell>
          <cell r="D410">
            <v>25</v>
          </cell>
        </row>
        <row r="411">
          <cell r="B411" t="str">
            <v>Buffalo Bills</v>
          </cell>
          <cell r="C411" t="str">
            <v>run</v>
          </cell>
          <cell r="D411">
            <v>12</v>
          </cell>
        </row>
        <row r="412">
          <cell r="B412" t="str">
            <v>New York Jets</v>
          </cell>
          <cell r="C412" t="str">
            <v>run</v>
          </cell>
          <cell r="D412">
            <v>7</v>
          </cell>
        </row>
        <row r="413">
          <cell r="B413" t="str">
            <v>Minnesota Vikings</v>
          </cell>
          <cell r="C413" t="str">
            <v>run</v>
          </cell>
          <cell r="D413">
            <v>8</v>
          </cell>
        </row>
        <row r="414">
          <cell r="B414" t="str">
            <v>Minnesota Vikings</v>
          </cell>
          <cell r="C414" t="str">
            <v>run</v>
          </cell>
          <cell r="D414">
            <v>10</v>
          </cell>
        </row>
        <row r="415">
          <cell r="B415" t="str">
            <v>Washington Redskins</v>
          </cell>
          <cell r="C415" t="str">
            <v>run</v>
          </cell>
          <cell r="D415">
            <v>0</v>
          </cell>
        </row>
        <row r="416">
          <cell r="B416" t="str">
            <v>New York Jets</v>
          </cell>
          <cell r="C416" t="str">
            <v>pass</v>
          </cell>
          <cell r="D416">
            <v>31</v>
          </cell>
        </row>
        <row r="417">
          <cell r="B417" t="str">
            <v>Oakland Raiders</v>
          </cell>
          <cell r="C417" t="str">
            <v>pass</v>
          </cell>
          <cell r="D417">
            <v>4</v>
          </cell>
        </row>
        <row r="418">
          <cell r="B418" t="str">
            <v>Atlanta Falcons</v>
          </cell>
          <cell r="C418" t="str">
            <v>pass</v>
          </cell>
          <cell r="D418">
            <v>12</v>
          </cell>
        </row>
        <row r="419">
          <cell r="B419" t="str">
            <v>Jacksonville Jaguars</v>
          </cell>
          <cell r="C419" t="str">
            <v>pass</v>
          </cell>
          <cell r="D419">
            <v>8</v>
          </cell>
        </row>
        <row r="420">
          <cell r="B420" t="str">
            <v>Oakland Raiders</v>
          </cell>
          <cell r="C420" t="str">
            <v>run</v>
          </cell>
          <cell r="D420">
            <v>-3</v>
          </cell>
        </row>
        <row r="421">
          <cell r="B421" t="str">
            <v>Cleveland Browns</v>
          </cell>
          <cell r="C421" t="str">
            <v>pass</v>
          </cell>
          <cell r="D421">
            <v>11</v>
          </cell>
        </row>
        <row r="422">
          <cell r="B422" t="str">
            <v>Green Bay Packers</v>
          </cell>
          <cell r="C422" t="str">
            <v>pass</v>
          </cell>
          <cell r="D422">
            <v>4</v>
          </cell>
        </row>
        <row r="423">
          <cell r="B423" t="str">
            <v>Houston Texans</v>
          </cell>
          <cell r="C423" t="str">
            <v>pass</v>
          </cell>
          <cell r="D423">
            <v>6</v>
          </cell>
        </row>
        <row r="424">
          <cell r="B424" t="str">
            <v>Houston Texans</v>
          </cell>
          <cell r="C424" t="str">
            <v>pass</v>
          </cell>
          <cell r="D424">
            <v>17</v>
          </cell>
        </row>
        <row r="425">
          <cell r="B425" t="str">
            <v>Minnesota Vikings</v>
          </cell>
          <cell r="C425" t="str">
            <v>run</v>
          </cell>
          <cell r="D425">
            <v>0</v>
          </cell>
        </row>
        <row r="426">
          <cell r="B426" t="str">
            <v>Green Bay Packers</v>
          </cell>
          <cell r="C426" t="str">
            <v>run</v>
          </cell>
          <cell r="D426">
            <v>9</v>
          </cell>
        </row>
        <row r="427">
          <cell r="B427" t="str">
            <v>Jacksonville Jaguars</v>
          </cell>
          <cell r="C427" t="str">
            <v>run</v>
          </cell>
          <cell r="D427">
            <v>1</v>
          </cell>
        </row>
        <row r="428">
          <cell r="B428" t="str">
            <v>Pittsburgh Steelers</v>
          </cell>
          <cell r="C428" t="str">
            <v>run</v>
          </cell>
          <cell r="D428">
            <v>7</v>
          </cell>
        </row>
        <row r="429">
          <cell r="B429" t="str">
            <v>New York Giants</v>
          </cell>
          <cell r="C429" t="str">
            <v>run</v>
          </cell>
          <cell r="D429">
            <v>2</v>
          </cell>
        </row>
        <row r="430">
          <cell r="B430" t="str">
            <v>New York Jets</v>
          </cell>
          <cell r="C430" t="str">
            <v>pass</v>
          </cell>
          <cell r="D430">
            <v>34</v>
          </cell>
        </row>
        <row r="431">
          <cell r="B431" t="str">
            <v>Washington Redskins</v>
          </cell>
          <cell r="C431" t="str">
            <v>pass</v>
          </cell>
          <cell r="D431">
            <v>29</v>
          </cell>
        </row>
        <row r="432">
          <cell r="B432" t="str">
            <v>Green Bay Packers</v>
          </cell>
          <cell r="C432" t="str">
            <v>run</v>
          </cell>
          <cell r="D432">
            <v>-2</v>
          </cell>
        </row>
        <row r="433">
          <cell r="B433" t="str">
            <v>New York Jets</v>
          </cell>
          <cell r="C433" t="str">
            <v>pass</v>
          </cell>
          <cell r="D433">
            <v>0</v>
          </cell>
        </row>
        <row r="434">
          <cell r="B434" t="str">
            <v>Buffalo Bills</v>
          </cell>
          <cell r="C434" t="str">
            <v>pass</v>
          </cell>
          <cell r="D434">
            <v>27</v>
          </cell>
        </row>
        <row r="435">
          <cell r="B435" t="str">
            <v>Pittsburgh Steelers</v>
          </cell>
          <cell r="C435" t="str">
            <v>pass</v>
          </cell>
          <cell r="D435">
            <v>27</v>
          </cell>
        </row>
        <row r="436">
          <cell r="B436" t="str">
            <v>Washington Redskins</v>
          </cell>
          <cell r="C436" t="str">
            <v>run</v>
          </cell>
          <cell r="D436">
            <v>7</v>
          </cell>
        </row>
        <row r="437">
          <cell r="B437" t="str">
            <v>Buffalo Bills</v>
          </cell>
          <cell r="C437" t="str">
            <v>pass</v>
          </cell>
          <cell r="D437">
            <v>12</v>
          </cell>
        </row>
        <row r="438">
          <cell r="B438" t="str">
            <v>Buffalo Bills</v>
          </cell>
          <cell r="C438" t="str">
            <v>run</v>
          </cell>
          <cell r="D438">
            <v>0</v>
          </cell>
        </row>
        <row r="439">
          <cell r="B439" t="str">
            <v>Oakland Raiders</v>
          </cell>
          <cell r="C439" t="str">
            <v>pass</v>
          </cell>
          <cell r="D439">
            <v>0</v>
          </cell>
        </row>
        <row r="440">
          <cell r="B440" t="str">
            <v>Pittsburgh Steelers</v>
          </cell>
          <cell r="C440" t="str">
            <v>run</v>
          </cell>
          <cell r="D440">
            <v>3</v>
          </cell>
        </row>
        <row r="441">
          <cell r="B441" t="str">
            <v>Buffalo Bills</v>
          </cell>
          <cell r="C441" t="str">
            <v>pass</v>
          </cell>
          <cell r="D441">
            <v>26</v>
          </cell>
        </row>
        <row r="442">
          <cell r="B442" t="str">
            <v>Cleveland Browns</v>
          </cell>
          <cell r="C442" t="str">
            <v>pass</v>
          </cell>
          <cell r="D442">
            <v>3</v>
          </cell>
        </row>
        <row r="443">
          <cell r="B443" t="str">
            <v>Jacksonville Jaguars</v>
          </cell>
          <cell r="C443" t="str">
            <v>pass</v>
          </cell>
          <cell r="D443">
            <v>21</v>
          </cell>
        </row>
        <row r="444">
          <cell r="B444" t="str">
            <v>Houston Texans</v>
          </cell>
          <cell r="C444" t="str">
            <v>pass</v>
          </cell>
          <cell r="D444">
            <v>25</v>
          </cell>
        </row>
        <row r="445">
          <cell r="B445" t="str">
            <v>Cleveland Browns</v>
          </cell>
          <cell r="C445" t="str">
            <v>pass</v>
          </cell>
          <cell r="D445">
            <v>4</v>
          </cell>
        </row>
        <row r="446">
          <cell r="B446" t="str">
            <v>Buffalo Bills</v>
          </cell>
          <cell r="C446" t="str">
            <v>pass</v>
          </cell>
          <cell r="D446">
            <v>-1</v>
          </cell>
        </row>
        <row r="447">
          <cell r="B447" t="str">
            <v>Washington Redskins</v>
          </cell>
          <cell r="C447" t="str">
            <v>run</v>
          </cell>
          <cell r="D447">
            <v>0</v>
          </cell>
        </row>
        <row r="448">
          <cell r="B448" t="str">
            <v>Pittsburgh Steelers</v>
          </cell>
          <cell r="C448" t="str">
            <v>run</v>
          </cell>
          <cell r="D448">
            <v>10</v>
          </cell>
        </row>
      </sheetData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and Honor code"/>
      <sheetName val="Problem 1"/>
      <sheetName val="Problem 2"/>
      <sheetName val="Problem 3"/>
      <sheetName val="Problem 4"/>
      <sheetName val="Problem 5"/>
      <sheetName val="Problem 6"/>
      <sheetName val="Problem 7"/>
      <sheetName val="Problem 8"/>
    </sheetNames>
    <sheetDataSet>
      <sheetData sheetId="0"/>
      <sheetData sheetId="1"/>
      <sheetData sheetId="2"/>
      <sheetData sheetId="3"/>
      <sheetData sheetId="4">
        <row r="4">
          <cell r="F4" t="str">
            <v>AA</v>
          </cell>
          <cell r="G4">
            <v>9</v>
          </cell>
        </row>
        <row r="5">
          <cell r="F5" t="str">
            <v>BBB</v>
          </cell>
          <cell r="G5">
            <v>8.6999999999999993</v>
          </cell>
        </row>
        <row r="6">
          <cell r="F6" t="str">
            <v>CC</v>
          </cell>
          <cell r="G6">
            <v>14</v>
          </cell>
        </row>
        <row r="7">
          <cell r="F7" t="str">
            <v>DD</v>
          </cell>
          <cell r="G7">
            <v>2.9</v>
          </cell>
        </row>
        <row r="8">
          <cell r="F8" t="str">
            <v>FF</v>
          </cell>
          <cell r="G8">
            <v>11.9</v>
          </cell>
        </row>
        <row r="9">
          <cell r="F9">
            <v>1</v>
          </cell>
          <cell r="G9">
            <v>11.8</v>
          </cell>
        </row>
        <row r="10">
          <cell r="F10">
            <v>2</v>
          </cell>
          <cell r="G10">
            <v>10.199999999999999</v>
          </cell>
        </row>
        <row r="11">
          <cell r="F11">
            <v>3</v>
          </cell>
          <cell r="G11">
            <v>2</v>
          </cell>
        </row>
        <row r="12">
          <cell r="F12">
            <v>4</v>
          </cell>
          <cell r="G12">
            <v>3.6</v>
          </cell>
        </row>
        <row r="13">
          <cell r="F13">
            <v>5</v>
          </cell>
          <cell r="G13">
            <v>7.8</v>
          </cell>
        </row>
        <row r="14">
          <cell r="F14">
            <v>6</v>
          </cell>
          <cell r="G14">
            <v>11.2</v>
          </cell>
        </row>
        <row r="15">
          <cell r="F15">
            <v>7</v>
          </cell>
          <cell r="G15">
            <v>5.3</v>
          </cell>
        </row>
        <row r="16">
          <cell r="F16">
            <v>8</v>
          </cell>
          <cell r="G16">
            <v>19.3</v>
          </cell>
        </row>
        <row r="17">
          <cell r="F17">
            <v>9</v>
          </cell>
          <cell r="G17">
            <v>17.600000000000001</v>
          </cell>
        </row>
        <row r="18">
          <cell r="F18">
            <v>10</v>
          </cell>
          <cell r="G18">
            <v>3</v>
          </cell>
        </row>
        <row r="19">
          <cell r="F19">
            <v>11</v>
          </cell>
          <cell r="G19">
            <v>2.4</v>
          </cell>
        </row>
        <row r="20">
          <cell r="F20">
            <v>12</v>
          </cell>
          <cell r="G20">
            <v>16.100000000000001</v>
          </cell>
        </row>
        <row r="21">
          <cell r="F21">
            <v>13</v>
          </cell>
          <cell r="G21">
            <v>18.8</v>
          </cell>
        </row>
        <row r="22">
          <cell r="F22">
            <v>14</v>
          </cell>
          <cell r="G22">
            <v>14.2</v>
          </cell>
        </row>
        <row r="23">
          <cell r="F23">
            <v>15</v>
          </cell>
          <cell r="G23">
            <v>15</v>
          </cell>
        </row>
        <row r="24">
          <cell r="F24">
            <v>16</v>
          </cell>
          <cell r="G24">
            <v>8.6</v>
          </cell>
        </row>
        <row r="25">
          <cell r="F25">
            <v>17</v>
          </cell>
          <cell r="G25">
            <v>16.2</v>
          </cell>
        </row>
        <row r="26">
          <cell r="F26">
            <v>18</v>
          </cell>
          <cell r="G26">
            <v>10.6</v>
          </cell>
        </row>
        <row r="27">
          <cell r="F27">
            <v>19</v>
          </cell>
          <cell r="G27">
            <v>14.1</v>
          </cell>
        </row>
        <row r="28">
          <cell r="F28">
            <v>20</v>
          </cell>
          <cell r="G28">
            <v>15.7</v>
          </cell>
        </row>
        <row r="29">
          <cell r="F29">
            <v>21</v>
          </cell>
          <cell r="G29">
            <v>10.6</v>
          </cell>
        </row>
        <row r="30">
          <cell r="F30">
            <v>22</v>
          </cell>
          <cell r="G30">
            <v>13.3</v>
          </cell>
        </row>
        <row r="31">
          <cell r="F31">
            <v>23</v>
          </cell>
          <cell r="G31">
            <v>16.8</v>
          </cell>
        </row>
        <row r="32">
          <cell r="F32">
            <v>24</v>
          </cell>
          <cell r="G32">
            <v>19.3</v>
          </cell>
        </row>
        <row r="33">
          <cell r="F33">
            <v>25</v>
          </cell>
          <cell r="G33">
            <v>6.2</v>
          </cell>
        </row>
        <row r="34">
          <cell r="F34">
            <v>26</v>
          </cell>
          <cell r="G34">
            <v>8.5</v>
          </cell>
        </row>
        <row r="35">
          <cell r="F35">
            <v>27</v>
          </cell>
          <cell r="G35">
            <v>10.4</v>
          </cell>
        </row>
        <row r="36">
          <cell r="F36">
            <v>28</v>
          </cell>
          <cell r="G36">
            <v>4.5</v>
          </cell>
        </row>
        <row r="37">
          <cell r="F37">
            <v>29</v>
          </cell>
          <cell r="G37">
            <v>11.5</v>
          </cell>
        </row>
        <row r="38">
          <cell r="F38">
            <v>30</v>
          </cell>
          <cell r="G38">
            <v>18.899999999999999</v>
          </cell>
        </row>
        <row r="39">
          <cell r="F39">
            <v>31</v>
          </cell>
          <cell r="G39">
            <v>13.9</v>
          </cell>
        </row>
        <row r="40">
          <cell r="F40">
            <v>32</v>
          </cell>
          <cell r="G40">
            <v>16.2</v>
          </cell>
        </row>
        <row r="41">
          <cell r="F41">
            <v>33</v>
          </cell>
          <cell r="G41">
            <v>11.1</v>
          </cell>
        </row>
        <row r="42">
          <cell r="F42">
            <v>34</v>
          </cell>
          <cell r="G42">
            <v>12.6</v>
          </cell>
        </row>
        <row r="43">
          <cell r="F43">
            <v>35</v>
          </cell>
          <cell r="G43">
            <v>5.0999999999999996</v>
          </cell>
        </row>
        <row r="44">
          <cell r="F44">
            <v>36</v>
          </cell>
          <cell r="G44">
            <v>6.1</v>
          </cell>
        </row>
        <row r="45">
          <cell r="F45">
            <v>37</v>
          </cell>
          <cell r="G45">
            <v>9.6</v>
          </cell>
        </row>
        <row r="46">
          <cell r="F46">
            <v>38</v>
          </cell>
          <cell r="G46">
            <v>11.6</v>
          </cell>
        </row>
        <row r="47">
          <cell r="F47">
            <v>39</v>
          </cell>
          <cell r="G47">
            <v>9.8000000000000007</v>
          </cell>
        </row>
        <row r="48">
          <cell r="F48">
            <v>40</v>
          </cell>
          <cell r="G48">
            <v>10</v>
          </cell>
        </row>
        <row r="49">
          <cell r="F49">
            <v>41</v>
          </cell>
          <cell r="G49">
            <v>13.4</v>
          </cell>
        </row>
        <row r="50">
          <cell r="F50">
            <v>42</v>
          </cell>
          <cell r="G50">
            <v>19.600000000000001</v>
          </cell>
        </row>
        <row r="51">
          <cell r="F51">
            <v>43</v>
          </cell>
          <cell r="G51">
            <v>16.899999999999999</v>
          </cell>
        </row>
        <row r="52">
          <cell r="F52">
            <v>44</v>
          </cell>
          <cell r="G52">
            <v>19.3</v>
          </cell>
        </row>
        <row r="53">
          <cell r="F53">
            <v>45</v>
          </cell>
          <cell r="G53">
            <v>10.9</v>
          </cell>
        </row>
        <row r="54">
          <cell r="F54">
            <v>46</v>
          </cell>
          <cell r="G54">
            <v>20</v>
          </cell>
        </row>
        <row r="55">
          <cell r="F55">
            <v>47</v>
          </cell>
          <cell r="G55">
            <v>5.8</v>
          </cell>
        </row>
        <row r="56">
          <cell r="F56">
            <v>48</v>
          </cell>
          <cell r="G56">
            <v>19.2</v>
          </cell>
        </row>
        <row r="57">
          <cell r="F57">
            <v>49</v>
          </cell>
          <cell r="G57">
            <v>14.3</v>
          </cell>
        </row>
        <row r="58">
          <cell r="F58">
            <v>50</v>
          </cell>
          <cell r="G58">
            <v>19.399999999999999</v>
          </cell>
        </row>
        <row r="59">
          <cell r="F59">
            <v>51</v>
          </cell>
          <cell r="G59">
            <v>9.3000000000000007</v>
          </cell>
        </row>
        <row r="60">
          <cell r="F60">
            <v>52</v>
          </cell>
          <cell r="G60">
            <v>15.2</v>
          </cell>
        </row>
        <row r="61">
          <cell r="F61">
            <v>53</v>
          </cell>
          <cell r="G61">
            <v>4.8</v>
          </cell>
        </row>
        <row r="62">
          <cell r="F62">
            <v>54</v>
          </cell>
          <cell r="G62">
            <v>11.2</v>
          </cell>
        </row>
        <row r="63">
          <cell r="F63">
            <v>55</v>
          </cell>
          <cell r="G63">
            <v>16.899999999999999</v>
          </cell>
        </row>
        <row r="64">
          <cell r="F64">
            <v>56</v>
          </cell>
          <cell r="G64">
            <v>10.9</v>
          </cell>
        </row>
        <row r="65">
          <cell r="F65">
            <v>57</v>
          </cell>
          <cell r="G65">
            <v>12.1</v>
          </cell>
        </row>
        <row r="66">
          <cell r="F66">
            <v>58</v>
          </cell>
          <cell r="G66">
            <v>17.399999999999999</v>
          </cell>
        </row>
        <row r="67">
          <cell r="F67">
            <v>59</v>
          </cell>
          <cell r="G67">
            <v>7.9</v>
          </cell>
        </row>
        <row r="68">
          <cell r="F68">
            <v>60</v>
          </cell>
          <cell r="G68">
            <v>9.4</v>
          </cell>
        </row>
        <row r="69">
          <cell r="F69">
            <v>61</v>
          </cell>
          <cell r="G69">
            <v>7.6</v>
          </cell>
        </row>
        <row r="70">
          <cell r="F70">
            <v>62</v>
          </cell>
          <cell r="G70">
            <v>2.5</v>
          </cell>
        </row>
        <row r="71">
          <cell r="F71">
            <v>63</v>
          </cell>
          <cell r="G71">
            <v>2.2000000000000002</v>
          </cell>
        </row>
        <row r="72">
          <cell r="F72">
            <v>64</v>
          </cell>
          <cell r="G72">
            <v>11.7</v>
          </cell>
        </row>
        <row r="73">
          <cell r="F73">
            <v>65</v>
          </cell>
          <cell r="G73">
            <v>17.600000000000001</v>
          </cell>
        </row>
        <row r="74">
          <cell r="F74">
            <v>66</v>
          </cell>
          <cell r="G74">
            <v>2.5</v>
          </cell>
        </row>
        <row r="75">
          <cell r="F75">
            <v>67</v>
          </cell>
          <cell r="G75">
            <v>10.5</v>
          </cell>
        </row>
        <row r="76">
          <cell r="F76">
            <v>68</v>
          </cell>
          <cell r="G76">
            <v>7.7</v>
          </cell>
        </row>
        <row r="77">
          <cell r="F77">
            <v>69</v>
          </cell>
          <cell r="G77">
            <v>8.8000000000000007</v>
          </cell>
        </row>
        <row r="78">
          <cell r="F78">
            <v>70</v>
          </cell>
          <cell r="G78">
            <v>10.4</v>
          </cell>
        </row>
        <row r="79">
          <cell r="F79">
            <v>71</v>
          </cell>
          <cell r="G79">
            <v>18.7</v>
          </cell>
        </row>
        <row r="80">
          <cell r="F80">
            <v>72</v>
          </cell>
          <cell r="G80">
            <v>19.3</v>
          </cell>
        </row>
        <row r="81">
          <cell r="F81">
            <v>73</v>
          </cell>
          <cell r="G81">
            <v>13.6</v>
          </cell>
        </row>
        <row r="82">
          <cell r="F82">
            <v>74</v>
          </cell>
          <cell r="G82">
            <v>2.5</v>
          </cell>
        </row>
        <row r="83">
          <cell r="F83">
            <v>75</v>
          </cell>
          <cell r="G83">
            <v>13.3</v>
          </cell>
        </row>
        <row r="84">
          <cell r="F84">
            <v>76</v>
          </cell>
          <cell r="G84">
            <v>12.9</v>
          </cell>
        </row>
        <row r="85">
          <cell r="F85">
            <v>77</v>
          </cell>
          <cell r="G85">
            <v>14.1</v>
          </cell>
        </row>
        <row r="86">
          <cell r="F86">
            <v>78</v>
          </cell>
          <cell r="G86">
            <v>13.7</v>
          </cell>
        </row>
      </sheetData>
      <sheetData sheetId="5"/>
      <sheetData sheetId="6"/>
      <sheetData sheetId="7">
        <row r="1">
          <cell r="B1">
            <v>300</v>
          </cell>
        </row>
        <row r="2">
          <cell r="B2">
            <v>3.5</v>
          </cell>
        </row>
        <row r="3">
          <cell r="B3">
            <v>6</v>
          </cell>
        </row>
        <row r="4">
          <cell r="B4">
            <v>2</v>
          </cell>
        </row>
        <row r="5">
          <cell r="B5">
            <v>0.5</v>
          </cell>
        </row>
        <row r="6">
          <cell r="B6">
            <v>40</v>
          </cell>
        </row>
        <row r="7">
          <cell r="B7">
            <v>250</v>
          </cell>
        </row>
        <row r="10">
          <cell r="B10">
            <v>250</v>
          </cell>
        </row>
        <row r="11">
          <cell r="B11">
            <v>1500</v>
          </cell>
        </row>
        <row r="12">
          <cell r="B12">
            <v>50</v>
          </cell>
        </row>
        <row r="13">
          <cell r="B13">
            <v>85</v>
          </cell>
        </row>
        <row r="14">
          <cell r="B14">
            <v>1050</v>
          </cell>
        </row>
      </sheetData>
      <sheetData sheetId="8">
        <row r="5">
          <cell r="I5">
            <v>7.720020586721564E-2</v>
          </cell>
        </row>
        <row r="6">
          <cell r="I6">
            <v>6.4929126657521638E-2</v>
          </cell>
        </row>
        <row r="7">
          <cell r="I7">
            <v>6.5944881889763773E-2</v>
          </cell>
        </row>
        <row r="8">
          <cell r="I8">
            <v>0.19128205128205131</v>
          </cell>
        </row>
        <row r="9">
          <cell r="I9">
            <v>0.12588116817724068</v>
          </cell>
        </row>
        <row r="10">
          <cell r="I10">
            <v>8.0833333333333382E-2</v>
          </cell>
        </row>
        <row r="11">
          <cell r="I11">
            <v>0.29611467370803463</v>
          </cell>
        </row>
        <row r="12">
          <cell r="I12">
            <v>0.14104240612740515</v>
          </cell>
        </row>
        <row r="13">
          <cell r="I13">
            <v>7.2521051727100855E-2</v>
          </cell>
        </row>
        <row r="14">
          <cell r="I14">
            <v>-0.10986136541982726</v>
          </cell>
        </row>
        <row r="15">
          <cell r="I15">
            <v>-8.9039083161915986E-2</v>
          </cell>
        </row>
        <row r="16">
          <cell r="I16">
            <v>-9.6208085239736771E-2</v>
          </cell>
        </row>
        <row r="17">
          <cell r="I17">
            <v>-6.35135135135136E-2</v>
          </cell>
        </row>
        <row r="18">
          <cell r="I18">
            <v>-8.0403645833333301E-2</v>
          </cell>
        </row>
        <row r="19">
          <cell r="I19">
            <v>-8.4867075664621622E-2</v>
          </cell>
        </row>
        <row r="20">
          <cell r="I20">
            <v>-0.11694599627560523</v>
          </cell>
        </row>
        <row r="21">
          <cell r="I21">
            <v>-6.220302375809926E-2</v>
          </cell>
        </row>
        <row r="22">
          <cell r="I22">
            <v>-6.273584905660369E-2</v>
          </cell>
        </row>
        <row r="23">
          <cell r="I23">
            <v>-9.0551181102362224E-2</v>
          </cell>
        </row>
        <row r="24">
          <cell r="I24">
            <v>-6.6904196357878115E-2</v>
          </cell>
        </row>
        <row r="25">
          <cell r="I25">
            <v>-6.4884717404611297E-2</v>
          </cell>
        </row>
        <row r="26">
          <cell r="I26">
            <v>-6.9348127600554782E-2</v>
          </cell>
        </row>
        <row r="27">
          <cell r="I27">
            <v>3.2258064516129031E-2</v>
          </cell>
        </row>
        <row r="28">
          <cell r="I28">
            <v>3.2187500000000036E-2</v>
          </cell>
        </row>
        <row r="29">
          <cell r="I29">
            <v>-3.3908567968513499E-2</v>
          </cell>
        </row>
        <row r="30">
          <cell r="I30">
            <v>-2.2538141470180257E-2</v>
          </cell>
        </row>
        <row r="31">
          <cell r="I31">
            <v>5.0017736786094363E-2</v>
          </cell>
        </row>
        <row r="32">
          <cell r="I32">
            <v>-2.9581529581529594E-2</v>
          </cell>
        </row>
        <row r="33">
          <cell r="I33">
            <v>-3.8289962825278724E-2</v>
          </cell>
        </row>
        <row r="34">
          <cell r="I34">
            <v>3.6335523772709613E-2</v>
          </cell>
        </row>
        <row r="35">
          <cell r="I35">
            <v>-1.8649757553151809E-2</v>
          </cell>
        </row>
        <row r="36">
          <cell r="I36">
            <v>3.0026605853287827E-2</v>
          </cell>
        </row>
        <row r="37">
          <cell r="I37">
            <v>-3.3210332103320978E-3</v>
          </cell>
        </row>
        <row r="38">
          <cell r="I38">
            <v>1.4439096630877342E-2</v>
          </cell>
        </row>
        <row r="39">
          <cell r="I39">
            <v>-4.7445255474452197E-3</v>
          </cell>
        </row>
        <row r="40">
          <cell r="I40">
            <v>3.7403740374037389E-2</v>
          </cell>
        </row>
        <row r="41">
          <cell r="I41">
            <v>6.0798868858253891E-2</v>
          </cell>
        </row>
        <row r="42">
          <cell r="I42">
            <v>4.6651116294568425E-2</v>
          </cell>
        </row>
        <row r="43">
          <cell r="I43">
            <v>1.5918497293855461E-2</v>
          </cell>
        </row>
        <row r="44">
          <cell r="I44">
            <v>-9.7148229395173525E-3</v>
          </cell>
        </row>
        <row r="45">
          <cell r="I45">
            <v>7.5949367088607098E-3</v>
          </cell>
        </row>
        <row r="46">
          <cell r="I46">
            <v>3.8002512562813985E-2</v>
          </cell>
        </row>
        <row r="47">
          <cell r="I47">
            <v>-2.9954614220877307E-2</v>
          </cell>
        </row>
        <row r="48">
          <cell r="I48">
            <v>3.2439176543980007E-2</v>
          </cell>
        </row>
        <row r="49">
          <cell r="I49">
            <v>-2.6283987915407991E-2</v>
          </cell>
        </row>
        <row r="50">
          <cell r="I50">
            <v>-2.6993484331368212E-2</v>
          </cell>
        </row>
        <row r="51">
          <cell r="I51">
            <v>-8.2908163265305486E-3</v>
          </cell>
        </row>
        <row r="52">
          <cell r="I52">
            <v>-1.0610932475884302E-2</v>
          </cell>
        </row>
        <row r="53">
          <cell r="I53">
            <v>1.3974650633734148E-2</v>
          </cell>
        </row>
        <row r="54">
          <cell r="I54">
            <v>8.6538461538461404E-3</v>
          </cell>
        </row>
        <row r="55">
          <cell r="I55">
            <v>8.2618366698443465E-3</v>
          </cell>
        </row>
        <row r="56">
          <cell r="I56">
            <v>1.3867002836432439E-2</v>
          </cell>
        </row>
        <row r="57">
          <cell r="I57">
            <v>-2.1759403170655979E-2</v>
          </cell>
        </row>
        <row r="58">
          <cell r="I58">
            <v>-1.5888147442008262E-2</v>
          </cell>
        </row>
        <row r="59">
          <cell r="I59">
            <v>-5.1662899580238991E-3</v>
          </cell>
        </row>
        <row r="60">
          <cell r="I60">
            <v>-2.92112950340798E-3</v>
          </cell>
        </row>
        <row r="61">
          <cell r="I61">
            <v>-5.6637168141592973E-3</v>
          </cell>
        </row>
        <row r="62">
          <cell r="I62">
            <v>3.6311854752580974E-2</v>
          </cell>
        </row>
        <row r="63">
          <cell r="I63">
            <v>-3.7787701820679986E-3</v>
          </cell>
        </row>
        <row r="64">
          <cell r="I64">
            <v>-8.2758620689654637E-3</v>
          </cell>
        </row>
        <row r="65">
          <cell r="I65">
            <v>-3.4770514603621569E-4</v>
          </cell>
        </row>
        <row r="66">
          <cell r="I66">
            <v>-1.0434782608695677E-2</v>
          </cell>
        </row>
        <row r="67">
          <cell r="I67">
            <v>3.1282952548330425E-2</v>
          </cell>
        </row>
        <row r="68">
          <cell r="I68">
            <v>-2.3618726275833078E-2</v>
          </cell>
        </row>
        <row r="69">
          <cell r="I69">
            <v>-3.8231229847996401E-2</v>
          </cell>
        </row>
        <row r="70">
          <cell r="I70">
            <v>-4.0229885057471257E-2</v>
          </cell>
        </row>
        <row r="71">
          <cell r="I71">
            <v>5.2395209580838362E-2</v>
          </cell>
        </row>
        <row r="72">
          <cell r="I72">
            <v>3.9355144618302598E-2</v>
          </cell>
        </row>
        <row r="73">
          <cell r="I73">
            <v>-5.4744525547445383E-2</v>
          </cell>
        </row>
        <row r="74">
          <cell r="I74">
            <v>0</v>
          </cell>
        </row>
        <row r="75">
          <cell r="I75">
            <v>1.3996138996139128E-2</v>
          </cell>
        </row>
        <row r="76">
          <cell r="I76">
            <v>3.8077106139933224E-2</v>
          </cell>
        </row>
        <row r="77">
          <cell r="I77">
            <v>-9.6286107290232611E-3</v>
          </cell>
        </row>
        <row r="78">
          <cell r="I78">
            <v>-5.6481481481481591E-2</v>
          </cell>
        </row>
        <row r="79">
          <cell r="I79">
            <v>4.0235525024533876E-2</v>
          </cell>
        </row>
        <row r="80">
          <cell r="I80">
            <v>-4.1268243583291404E-2</v>
          </cell>
        </row>
        <row r="81">
          <cell r="I81">
            <v>5.0393700787401616E-2</v>
          </cell>
        </row>
        <row r="82">
          <cell r="I82">
            <v>-4.247876061969022E-2</v>
          </cell>
        </row>
        <row r="83">
          <cell r="I83">
            <v>1.4613778705636802E-2</v>
          </cell>
        </row>
        <row r="84">
          <cell r="I84">
            <v>0</v>
          </cell>
        </row>
        <row r="85">
          <cell r="I85">
            <v>-1.5432098765432683E-3</v>
          </cell>
        </row>
        <row r="86">
          <cell r="I86">
            <v>-1.3395157135497247E-2</v>
          </cell>
        </row>
        <row r="87">
          <cell r="I87">
            <v>9.9216710182768297E-3</v>
          </cell>
        </row>
        <row r="88">
          <cell r="I88">
            <v>-1.2409513960703125E-2</v>
          </cell>
        </row>
        <row r="89">
          <cell r="I89">
            <v>-5.2356020942416557E-4</v>
          </cell>
        </row>
        <row r="90">
          <cell r="I90">
            <v>-5.3954950235725573E-2</v>
          </cell>
        </row>
        <row r="91">
          <cell r="I91">
            <v>-1.8272425249169343E-2</v>
          </cell>
        </row>
        <row r="92">
          <cell r="I92">
            <v>4.7941342357585889E-2</v>
          </cell>
        </row>
        <row r="93">
          <cell r="I93">
            <v>2.0452099031216499E-2</v>
          </cell>
        </row>
        <row r="94">
          <cell r="I94">
            <v>1.0548523206750828E-3</v>
          </cell>
        </row>
        <row r="95">
          <cell r="I95">
            <v>-8.9567966280295949E-3</v>
          </cell>
        </row>
        <row r="96">
          <cell r="I96">
            <v>3.2961190855927754E-2</v>
          </cell>
        </row>
        <row r="97">
          <cell r="I97">
            <v>-1.0511227902532196E-2</v>
          </cell>
        </row>
        <row r="98">
          <cell r="I98">
            <v>6.2288749396426805E-2</v>
          </cell>
        </row>
        <row r="99">
          <cell r="I99">
            <v>-2.1818181818181837E-2</v>
          </cell>
        </row>
        <row r="100">
          <cell r="I100">
            <v>1.6263940520446163E-2</v>
          </cell>
        </row>
        <row r="101">
          <cell r="I101">
            <v>-3.0055817947616973E-2</v>
          </cell>
        </row>
        <row r="102">
          <cell r="I102">
            <v>1.1952191235059742E-2</v>
          </cell>
        </row>
        <row r="103">
          <cell r="I103">
            <v>-2.4531024531024435E-2</v>
          </cell>
        </row>
        <row r="104">
          <cell r="I104">
            <v>1.6765285996055219E-2</v>
          </cell>
        </row>
        <row r="105">
          <cell r="I105">
            <v>-1.4548981571290044E-2</v>
          </cell>
        </row>
        <row r="106">
          <cell r="I106">
            <v>1.5235457063711832E-2</v>
          </cell>
        </row>
        <row r="107">
          <cell r="I107">
            <v>1.2733060482037342E-2</v>
          </cell>
        </row>
        <row r="108">
          <cell r="I108">
            <v>-1.9757521329142401E-2</v>
          </cell>
        </row>
        <row r="109">
          <cell r="I109">
            <v>5.4970224461750343E-3</v>
          </cell>
        </row>
        <row r="110">
          <cell r="I110">
            <v>-4.7380410022779006E-2</v>
          </cell>
        </row>
        <row r="111">
          <cell r="I111">
            <v>-2.4390243902439098E-2</v>
          </cell>
        </row>
        <row r="112">
          <cell r="I112">
            <v>-8.333333333333243E-3</v>
          </cell>
        </row>
        <row r="113">
          <cell r="I113">
            <v>-2.9164607019278293E-2</v>
          </cell>
        </row>
        <row r="114">
          <cell r="I114">
            <v>5.6008146639510911E-3</v>
          </cell>
        </row>
        <row r="115">
          <cell r="I115">
            <v>-1.1645569620253185E-2</v>
          </cell>
        </row>
        <row r="116">
          <cell r="I116">
            <v>0</v>
          </cell>
        </row>
        <row r="117">
          <cell r="I117">
            <v>-2.0491803278688088E-3</v>
          </cell>
        </row>
        <row r="118">
          <cell r="I118">
            <v>2.0533880903490686E-2</v>
          </cell>
        </row>
        <row r="119">
          <cell r="I119">
            <v>-4.5271629778671961E-2</v>
          </cell>
        </row>
        <row r="120">
          <cell r="I120">
            <v>1.0537407797681546E-3</v>
          </cell>
        </row>
        <row r="121">
          <cell r="I121">
            <v>1.6842105263157908E-2</v>
          </cell>
        </row>
        <row r="122">
          <cell r="I122">
            <v>9.3167701863353884E-3</v>
          </cell>
        </row>
        <row r="123">
          <cell r="I123">
            <v>-2.8842014636246305E-2</v>
          </cell>
        </row>
        <row r="124">
          <cell r="I124">
            <v>-2.7482269503545986E-2</v>
          </cell>
        </row>
        <row r="125">
          <cell r="I125">
            <v>-3.7830446672743927E-2</v>
          </cell>
        </row>
        <row r="126">
          <cell r="I126">
            <v>4.7370914258645863E-3</v>
          </cell>
        </row>
        <row r="127">
          <cell r="I127">
            <v>-1.414427157001468E-3</v>
          </cell>
        </row>
        <row r="128">
          <cell r="I128">
            <v>3.3050047214353297E-3</v>
          </cell>
        </row>
        <row r="129">
          <cell r="I129">
            <v>-3.764705882352861E-3</v>
          </cell>
        </row>
        <row r="130">
          <cell r="I130">
            <v>-3.3065658951346374E-2</v>
          </cell>
        </row>
        <row r="131">
          <cell r="I131">
            <v>-2.3448949682462163E-2</v>
          </cell>
        </row>
        <row r="132">
          <cell r="I132">
            <v>-3.9019509754877321E-2</v>
          </cell>
        </row>
        <row r="133">
          <cell r="I133">
            <v>4.4768349817803199E-2</v>
          </cell>
        </row>
        <row r="134">
          <cell r="I134">
            <v>-1.0463378176382702E-2</v>
          </cell>
        </row>
        <row r="135">
          <cell r="I135">
            <v>-8.4973166368514184E-3</v>
          </cell>
        </row>
        <row r="136">
          <cell r="I136">
            <v>6.2697338746053086E-2</v>
          </cell>
        </row>
        <row r="137">
          <cell r="I137">
            <v>-2.716468590831906E-2</v>
          </cell>
        </row>
        <row r="138">
          <cell r="I138">
            <v>7.853403141361244E-3</v>
          </cell>
        </row>
        <row r="139">
          <cell r="I139">
            <v>5.2813852813852764E-2</v>
          </cell>
        </row>
        <row r="140">
          <cell r="I140">
            <v>-1.3157894736842117E-2</v>
          </cell>
        </row>
        <row r="141">
          <cell r="I141">
            <v>8.0956052428680526E-3</v>
          </cell>
        </row>
        <row r="142">
          <cell r="I142">
            <v>8.0305927342256538E-3</v>
          </cell>
        </row>
        <row r="143">
          <cell r="I143">
            <v>3.6418816388467411E-2</v>
          </cell>
        </row>
        <row r="144">
          <cell r="I144">
            <v>2.4890190336749624E-2</v>
          </cell>
        </row>
        <row r="145">
          <cell r="I145">
            <v>-3.4285714285714315E-2</v>
          </cell>
        </row>
        <row r="146">
          <cell r="I146">
            <v>1.5532544378698289E-2</v>
          </cell>
        </row>
        <row r="147">
          <cell r="I147">
            <v>9.1041514930808448E-3</v>
          </cell>
        </row>
        <row r="148">
          <cell r="I148">
            <v>-2.670516059184417E-2</v>
          </cell>
        </row>
        <row r="149">
          <cell r="I149">
            <v>1.9280682239525383E-2</v>
          </cell>
        </row>
        <row r="150">
          <cell r="I150">
            <v>1.273190251000369E-2</v>
          </cell>
        </row>
        <row r="151">
          <cell r="I151">
            <v>5.0287356321839288E-3</v>
          </cell>
        </row>
        <row r="152">
          <cell r="I152">
            <v>-1.4295925661186638E-2</v>
          </cell>
        </row>
        <row r="153">
          <cell r="I153">
            <v>2.3930384336475714E-2</v>
          </cell>
        </row>
        <row r="154">
          <cell r="I154">
            <v>-5.0637393767705374E-2</v>
          </cell>
        </row>
        <row r="155">
          <cell r="I155">
            <v>-2.2379709063781693E-3</v>
          </cell>
        </row>
        <row r="156">
          <cell r="I156">
            <v>3.5887850467289754E-2</v>
          </cell>
        </row>
        <row r="157">
          <cell r="I157">
            <v>-1.0826416456153039E-2</v>
          </cell>
        </row>
        <row r="158">
          <cell r="I158">
            <v>-1.8241517694272422E-3</v>
          </cell>
        </row>
        <row r="159">
          <cell r="I159">
            <v>-4.0204678362573021E-2</v>
          </cell>
        </row>
        <row r="160">
          <cell r="I160">
            <v>2.5514089870525444E-2</v>
          </cell>
        </row>
        <row r="161">
          <cell r="I161">
            <v>-1.559598960267353E-2</v>
          </cell>
        </row>
        <row r="162">
          <cell r="I162">
            <v>-1.7351942663146012E-2</v>
          </cell>
        </row>
        <row r="163">
          <cell r="I163">
            <v>-5.3742802303263174E-3</v>
          </cell>
        </row>
        <row r="164">
          <cell r="I164">
            <v>2.7402547279042875E-2</v>
          </cell>
        </row>
        <row r="165">
          <cell r="I165">
            <v>5.1840721262208823E-2</v>
          </cell>
        </row>
        <row r="166">
          <cell r="I166">
            <v>-8.2142857142857295E-3</v>
          </cell>
        </row>
        <row r="167">
          <cell r="I167">
            <v>3.5649981994958661E-2</v>
          </cell>
        </row>
        <row r="168">
          <cell r="I168">
            <v>2.2948539638386653E-2</v>
          </cell>
        </row>
        <row r="169">
          <cell r="I169">
            <v>-1.2236573759347483E-2</v>
          </cell>
        </row>
        <row r="170">
          <cell r="I170">
            <v>5.264969029593948E-2</v>
          </cell>
        </row>
        <row r="171">
          <cell r="I171">
            <v>2.3210199411572437E-2</v>
          </cell>
        </row>
        <row r="172">
          <cell r="I172">
            <v>1.3418530351437641E-2</v>
          </cell>
        </row>
        <row r="173">
          <cell r="I173">
            <v>-2.4274905422446393E-2</v>
          </cell>
        </row>
        <row r="174">
          <cell r="I174">
            <v>-2.7463651050080706E-2</v>
          </cell>
        </row>
        <row r="175">
          <cell r="I175">
            <v>-8.3056478405315604E-3</v>
          </cell>
        </row>
        <row r="176">
          <cell r="I176">
            <v>9.7152428810719973E-3</v>
          </cell>
        </row>
        <row r="177">
          <cell r="I177">
            <v>-1.5925680159256817E-2</v>
          </cell>
        </row>
        <row r="178">
          <cell r="I178">
            <v>3.6075522589345932E-2</v>
          </cell>
        </row>
        <row r="179">
          <cell r="I179">
            <v>2.9287341360234253E-3</v>
          </cell>
        </row>
        <row r="180">
          <cell r="I180">
            <v>8.4360804672290075E-3</v>
          </cell>
        </row>
        <row r="181">
          <cell r="I181">
            <v>1.4800514800514829E-2</v>
          </cell>
        </row>
        <row r="182">
          <cell r="I182">
            <v>2.9486366518706397E-2</v>
          </cell>
        </row>
        <row r="183">
          <cell r="I183">
            <v>-5.1740067754850627E-2</v>
          </cell>
        </row>
        <row r="184">
          <cell r="I184">
            <v>1.4615134784020763E-2</v>
          </cell>
        </row>
        <row r="185">
          <cell r="I185">
            <v>-8.322663252240653E-3</v>
          </cell>
        </row>
        <row r="186">
          <cell r="I186">
            <v>-4.0348612007746934E-2</v>
          </cell>
        </row>
        <row r="187">
          <cell r="I187">
            <v>-5.4490413723511634E-2</v>
          </cell>
        </row>
        <row r="188">
          <cell r="I188">
            <v>1.8854500177872685E-2</v>
          </cell>
        </row>
        <row r="189">
          <cell r="I189">
            <v>1.4315642458100563E-2</v>
          </cell>
        </row>
        <row r="190">
          <cell r="I190">
            <v>-1.3769363166953602E-2</v>
          </cell>
        </row>
        <row r="191">
          <cell r="I191">
            <v>-3.4904013961604844E-3</v>
          </cell>
        </row>
        <row r="192">
          <cell r="I192">
            <v>-1.0157618213660215E-2</v>
          </cell>
        </row>
        <row r="193">
          <cell r="I193">
            <v>-3.1493276716206671E-2</v>
          </cell>
        </row>
        <row r="194">
          <cell r="I194">
            <v>1.9729630982827883E-2</v>
          </cell>
        </row>
        <row r="195">
          <cell r="I195">
            <v>2.1139376567538511E-2</v>
          </cell>
        </row>
        <row r="196">
          <cell r="I196">
            <v>-6.3157894736842008E-3</v>
          </cell>
        </row>
        <row r="197">
          <cell r="I197">
            <v>2.1539548022598849E-2</v>
          </cell>
        </row>
        <row r="198">
          <cell r="I198">
            <v>-1.6246111303145485E-2</v>
          </cell>
        </row>
        <row r="199">
          <cell r="I199">
            <v>-4.1461700632466611E-2</v>
          </cell>
        </row>
        <row r="200">
          <cell r="I200">
            <v>-5.4985337243402535E-3</v>
          </cell>
        </row>
        <row r="201">
          <cell r="I201">
            <v>5.1603391079985466E-3</v>
          </cell>
        </row>
        <row r="202">
          <cell r="I202">
            <v>4.4004400440044366E-3</v>
          </cell>
        </row>
        <row r="203">
          <cell r="I203">
            <v>-1.8985031033223788E-2</v>
          </cell>
        </row>
        <row r="204">
          <cell r="I204">
            <v>1.4142165984369147E-2</v>
          </cell>
        </row>
        <row r="205">
          <cell r="I205">
            <v>1.9449541284403713E-2</v>
          </cell>
        </row>
        <row r="206">
          <cell r="I206">
            <v>-2.1598272138229758E-3</v>
          </cell>
        </row>
        <row r="207">
          <cell r="I207">
            <v>-7.2150072150071898E-3</v>
          </cell>
        </row>
        <row r="208">
          <cell r="I208">
            <v>-2.5436046511628009E-3</v>
          </cell>
        </row>
        <row r="209">
          <cell r="I209">
            <v>4.1165755919854247E-2</v>
          </cell>
        </row>
        <row r="210">
          <cell r="I210">
            <v>-2.1693491952414188E-2</v>
          </cell>
        </row>
        <row r="211">
          <cell r="I211">
            <v>6.4377682403433372E-3</v>
          </cell>
        </row>
        <row r="212">
          <cell r="I212">
            <v>-1.101634683724244E-2</v>
          </cell>
        </row>
        <row r="213">
          <cell r="I213">
            <v>-2.6949335249730508E-2</v>
          </cell>
        </row>
        <row r="214">
          <cell r="I214">
            <v>-1.4771048744460543E-3</v>
          </cell>
        </row>
        <row r="215">
          <cell r="I215">
            <v>-1.4423076923076945E-2</v>
          </cell>
        </row>
        <row r="216">
          <cell r="I216">
            <v>-6.0037523452157659E-3</v>
          </cell>
        </row>
        <row r="217">
          <cell r="I217">
            <v>2.2650056625142423E-3</v>
          </cell>
        </row>
        <row r="218">
          <cell r="I218">
            <v>-2.5988700564971799E-2</v>
          </cell>
        </row>
        <row r="219">
          <cell r="I219">
            <v>-4.6403712296984147E-3</v>
          </cell>
        </row>
        <row r="220">
          <cell r="I220">
            <v>-3.8850038850031125E-4</v>
          </cell>
        </row>
        <row r="221">
          <cell r="I221">
            <v>-2.3319082782743934E-2</v>
          </cell>
        </row>
        <row r="222">
          <cell r="I222">
            <v>3.1834460803820872E-3</v>
          </cell>
        </row>
        <row r="223">
          <cell r="I223">
            <v>3.4906783022610036E-2</v>
          </cell>
        </row>
        <row r="224">
          <cell r="I224">
            <v>-1.9547719432732907E-2</v>
          </cell>
        </row>
        <row r="225">
          <cell r="I225">
            <v>-1.9546520719310851E-3</v>
          </cell>
        </row>
        <row r="226">
          <cell r="I226">
            <v>-4.3086564825695036E-3</v>
          </cell>
        </row>
        <row r="227">
          <cell r="I227">
            <v>3.2651455546813465E-2</v>
          </cell>
        </row>
        <row r="228">
          <cell r="I228">
            <v>3.1238095238095249E-2</v>
          </cell>
        </row>
        <row r="229">
          <cell r="I229">
            <v>1.1821204285186564E-2</v>
          </cell>
        </row>
        <row r="230">
          <cell r="I230">
            <v>-1.9715224534501613E-2</v>
          </cell>
        </row>
        <row r="231">
          <cell r="I231">
            <v>-9.683426443203037E-3</v>
          </cell>
        </row>
        <row r="232">
          <cell r="I232">
            <v>3.6855960887551727E-2</v>
          </cell>
        </row>
        <row r="233">
          <cell r="I233">
            <v>1.6322089227421083E-2</v>
          </cell>
        </row>
        <row r="234">
          <cell r="I234">
            <v>-2.2127052105638867E-2</v>
          </cell>
        </row>
        <row r="235">
          <cell r="I235">
            <v>-3.211678832116785E-2</v>
          </cell>
        </row>
        <row r="236">
          <cell r="I236">
            <v>1.5082956259426928E-2</v>
          </cell>
        </row>
        <row r="237">
          <cell r="I237">
            <v>-1.0772659732540961E-2</v>
          </cell>
        </row>
        <row r="238">
          <cell r="I238">
            <v>-3.5298535486293567E-2</v>
          </cell>
        </row>
        <row r="239">
          <cell r="I239">
            <v>1.5570260801868099E-3</v>
          </cell>
        </row>
        <row r="240">
          <cell r="I240">
            <v>9.3276331130974898E-3</v>
          </cell>
        </row>
        <row r="241">
          <cell r="I241">
            <v>3.8505968425111913E-4</v>
          </cell>
        </row>
        <row r="242">
          <cell r="I242">
            <v>5.0038491147035794E-3</v>
          </cell>
        </row>
        <row r="243">
          <cell r="I243">
            <v>1.1489850631942221E-3</v>
          </cell>
        </row>
        <row r="244">
          <cell r="I244">
            <v>2.7161438408569275E-2</v>
          </cell>
        </row>
        <row r="245">
          <cell r="I245">
            <v>4.8417132216014526E-3</v>
          </cell>
        </row>
        <row r="246">
          <cell r="I246">
            <v>2.9280948851000708E-2</v>
          </cell>
        </row>
        <row r="247">
          <cell r="I247">
            <v>-1.2243428159884762E-2</v>
          </cell>
        </row>
        <row r="248">
          <cell r="I248">
            <v>5.6142909223477915E-2</v>
          </cell>
        </row>
        <row r="249">
          <cell r="I249">
            <v>-2.27821884708319E-2</v>
          </cell>
        </row>
        <row r="250">
          <cell r="I250">
            <v>-2.6139173436948021E-2</v>
          </cell>
        </row>
        <row r="251">
          <cell r="I251">
            <v>-2.4664490388102998E-2</v>
          </cell>
        </row>
        <row r="252">
          <cell r="I252">
            <v>8.5533655634064867E-3</v>
          </cell>
        </row>
        <row r="253">
          <cell r="I253">
            <v>-2.9498525073746993E-3</v>
          </cell>
        </row>
        <row r="254">
          <cell r="I254">
            <v>-1.3313609467455601E-2</v>
          </cell>
        </row>
        <row r="255">
          <cell r="I255">
            <v>5.2473763118440989E-3</v>
          </cell>
        </row>
        <row r="256">
          <cell r="I256">
            <v>9.3214019388516024E-3</v>
          </cell>
        </row>
        <row r="257">
          <cell r="I257">
            <v>-1.7362393793867708E-2</v>
          </cell>
        </row>
        <row r="258">
          <cell r="I258">
            <v>-1.7669172932330918E-2</v>
          </cell>
        </row>
        <row r="259">
          <cell r="I259">
            <v>4.5924225028703023E-3</v>
          </cell>
        </row>
        <row r="260">
          <cell r="I260">
            <v>-1.8666666666666606E-2</v>
          </cell>
        </row>
        <row r="261">
          <cell r="I261">
            <v>-3.8819875776398066E-3</v>
          </cell>
        </row>
        <row r="262">
          <cell r="I262">
            <v>-1.9485580670303974E-2</v>
          </cell>
        </row>
        <row r="263">
          <cell r="I263">
            <v>-3.9745627980922659E-3</v>
          </cell>
        </row>
        <row r="264">
          <cell r="I264">
            <v>-2.9928172386272947E-2</v>
          </cell>
        </row>
        <row r="265">
          <cell r="I265">
            <v>-8.6384204031261756E-3</v>
          </cell>
        </row>
        <row r="266">
          <cell r="I266">
            <v>-3.2365145228215812E-2</v>
          </cell>
        </row>
        <row r="267">
          <cell r="I267">
            <v>5.2744425385934837E-2</v>
          </cell>
        </row>
        <row r="268">
          <cell r="I268">
            <v>-8.1466395112016008E-3</v>
          </cell>
        </row>
        <row r="269">
          <cell r="I269">
            <v>-2.0533880903490759E-2</v>
          </cell>
        </row>
        <row r="270">
          <cell r="I270">
            <v>-1.383647798742146E-2</v>
          </cell>
        </row>
        <row r="271">
          <cell r="I271">
            <v>-2.6360544217687118E-2</v>
          </cell>
        </row>
        <row r="272">
          <cell r="I272">
            <v>3.0567685589519777E-3</v>
          </cell>
        </row>
        <row r="273">
          <cell r="I273">
            <v>1.3931214627775372E-2</v>
          </cell>
        </row>
        <row r="274">
          <cell r="I274">
            <v>4.4654358093602367E-2</v>
          </cell>
        </row>
        <row r="275">
          <cell r="I275">
            <v>-1.2330456226880279E-2</v>
          </cell>
        </row>
        <row r="276">
          <cell r="I276">
            <v>-1.0819808572617625E-2</v>
          </cell>
        </row>
        <row r="277">
          <cell r="I277">
            <v>-1.6827934371055593E-3</v>
          </cell>
        </row>
        <row r="278">
          <cell r="I278">
            <v>-4.2140750105352474E-3</v>
          </cell>
        </row>
        <row r="279">
          <cell r="I279">
            <v>1.6504443504020336E-2</v>
          </cell>
        </row>
        <row r="280">
          <cell r="I280">
            <v>7.9100749375520928E-3</v>
          </cell>
        </row>
        <row r="281">
          <cell r="I281">
            <v>4.1305245766211423E-3</v>
          </cell>
        </row>
        <row r="282">
          <cell r="I282">
            <v>-1.6865487453722756E-2</v>
          </cell>
        </row>
        <row r="283">
          <cell r="I283">
            <v>2.6359832635983373E-2</v>
          </cell>
        </row>
        <row r="284">
          <cell r="I284">
            <v>-2.4052181002853643E-2</v>
          </cell>
        </row>
        <row r="285">
          <cell r="I285">
            <v>1.2949039264828684E-2</v>
          </cell>
        </row>
        <row r="286">
          <cell r="I286">
            <v>-3.7113402061855613E-3</v>
          </cell>
        </row>
        <row r="287">
          <cell r="I287">
            <v>2.0695364238410598E-2</v>
          </cell>
        </row>
        <row r="288">
          <cell r="I288">
            <v>8.9213300892132547E-3</v>
          </cell>
        </row>
        <row r="289">
          <cell r="I289">
            <v>-2.8135048231511368E-3</v>
          </cell>
        </row>
        <row r="290">
          <cell r="I290">
            <v>-1.6122531237404217E-2</v>
          </cell>
        </row>
        <row r="291">
          <cell r="I291">
            <v>4.5063498566161172E-3</v>
          </cell>
        </row>
        <row r="292">
          <cell r="I292">
            <v>-6.1174551386622587E-3</v>
          </cell>
        </row>
        <row r="293">
          <cell r="I293">
            <v>1.3951579811243326E-2</v>
          </cell>
        </row>
        <row r="294">
          <cell r="I294">
            <v>3.1161473087818678E-2</v>
          </cell>
        </row>
        <row r="295">
          <cell r="I295">
            <v>1.2558869701726856E-2</v>
          </cell>
        </row>
        <row r="296">
          <cell r="I296">
            <v>3.8759689922472906E-4</v>
          </cell>
        </row>
        <row r="297">
          <cell r="I297">
            <v>3.8744672607517018E-3</v>
          </cell>
        </row>
        <row r="298">
          <cell r="I298">
            <v>1.4280200694712504E-2</v>
          </cell>
        </row>
        <row r="299">
          <cell r="I299">
            <v>1.5220700152206675E-3</v>
          </cell>
        </row>
        <row r="300">
          <cell r="I300">
            <v>1.253799392097258E-2</v>
          </cell>
        </row>
        <row r="301">
          <cell r="I301">
            <v>-1.7636022514071252E-2</v>
          </cell>
        </row>
        <row r="302">
          <cell r="I302">
            <v>-1.1459129106187956E-2</v>
          </cell>
        </row>
        <row r="303">
          <cell r="I303">
            <v>6.5687789799073306E-3</v>
          </cell>
        </row>
        <row r="304">
          <cell r="I304">
            <v>3.0710172744721036E-3</v>
          </cell>
        </row>
        <row r="305">
          <cell r="I305">
            <v>1.4542671259089267E-2</v>
          </cell>
        </row>
        <row r="306">
          <cell r="I306">
            <v>-1.0186263096624022E-2</v>
          </cell>
        </row>
        <row r="307">
          <cell r="I307">
            <v>4.1752425757130306E-2</v>
          </cell>
        </row>
        <row r="308">
          <cell r="I308">
            <v>6.2094270392322973E-2</v>
          </cell>
        </row>
        <row r="309">
          <cell r="I309">
            <v>-2.2056869519000939E-2</v>
          </cell>
        </row>
        <row r="310">
          <cell r="I310">
            <v>1.8750000000000131E-2</v>
          </cell>
        </row>
        <row r="311">
          <cell r="I311">
            <v>1.4937316617764608E-2</v>
          </cell>
        </row>
        <row r="312">
          <cell r="I312">
            <v>2.9960578186596601E-2</v>
          </cell>
        </row>
        <row r="313">
          <cell r="I313">
            <v>-1.6330696606277128E-2</v>
          </cell>
        </row>
        <row r="314">
          <cell r="I314">
            <v>8.3009079118028621E-3</v>
          </cell>
        </row>
        <row r="315">
          <cell r="I315">
            <v>-8.4898379212760052E-3</v>
          </cell>
        </row>
        <row r="316">
          <cell r="I316">
            <v>-1.0378827192527023E-3</v>
          </cell>
        </row>
        <row r="317">
          <cell r="I317">
            <v>-7.2727272727273022E-3</v>
          </cell>
        </row>
        <row r="318">
          <cell r="I318">
            <v>-3.1397174254316998E-2</v>
          </cell>
        </row>
        <row r="319">
          <cell r="I319">
            <v>-9.9945975148569566E-3</v>
          </cell>
        </row>
        <row r="320">
          <cell r="I320">
            <v>-2.4556616643928051E-3</v>
          </cell>
        </row>
        <row r="321">
          <cell r="I321">
            <v>1.4223194748358753E-2</v>
          </cell>
        </row>
        <row r="322">
          <cell r="I322">
            <v>1.9687162891046495E-2</v>
          </cell>
        </row>
        <row r="323">
          <cell r="I323">
            <v>1.5868817773075753E-2</v>
          </cell>
        </row>
        <row r="324">
          <cell r="I324">
            <v>-2.3431398073417422E-3</v>
          </cell>
        </row>
        <row r="325">
          <cell r="I325">
            <v>6.002087682672152E-3</v>
          </cell>
        </row>
        <row r="326">
          <cell r="I326">
            <v>5.1880674448767837E-2</v>
          </cell>
        </row>
        <row r="327">
          <cell r="I327">
            <v>1.948212083847118E-2</v>
          </cell>
        </row>
        <row r="328">
          <cell r="I328">
            <v>-4.1122399612965717E-2</v>
          </cell>
        </row>
        <row r="329">
          <cell r="I329">
            <v>2.2956609485368228E-2</v>
          </cell>
        </row>
        <row r="330">
          <cell r="I330">
            <v>1.8002466091245475E-2</v>
          </cell>
        </row>
        <row r="331">
          <cell r="I331">
            <v>2.4224806201545568E-4</v>
          </cell>
        </row>
        <row r="332">
          <cell r="I332">
            <v>1.4046984742068256E-2</v>
          </cell>
        </row>
        <row r="333">
          <cell r="I333">
            <v>-2.1495103893001267E-3</v>
          </cell>
        </row>
        <row r="334">
          <cell r="I334">
            <v>2.1062709430349338E-2</v>
          </cell>
        </row>
        <row r="335">
          <cell r="I335">
            <v>3.0239099859353174E-2</v>
          </cell>
        </row>
        <row r="336">
          <cell r="I336">
            <v>2.0477815699657862E-3</v>
          </cell>
        </row>
        <row r="337">
          <cell r="I337">
            <v>-9.9909173478655248E-3</v>
          </cell>
        </row>
        <row r="338">
          <cell r="I338">
            <v>3.3027522935779763E-2</v>
          </cell>
        </row>
        <row r="339">
          <cell r="I339">
            <v>-6.4387211367672994E-3</v>
          </cell>
        </row>
        <row r="340">
          <cell r="I340">
            <v>-9.8324022346368209E-3</v>
          </cell>
        </row>
        <row r="341">
          <cell r="I341">
            <v>-4.0622884224780054E-2</v>
          </cell>
        </row>
        <row r="342">
          <cell r="I342">
            <v>6.0221124441307984E-2</v>
          </cell>
        </row>
        <row r="343">
          <cell r="I343">
            <v>3.5500332815619389E-3</v>
          </cell>
        </row>
        <row r="344">
          <cell r="I344">
            <v>1.658191465841256E-2</v>
          </cell>
        </row>
        <row r="345">
          <cell r="I345">
            <v>3.2840365376250659E-2</v>
          </cell>
        </row>
        <row r="346">
          <cell r="I346">
            <v>-6.3171193935566278E-3</v>
          </cell>
        </row>
        <row r="347">
          <cell r="I347">
            <v>2.670057215511772E-2</v>
          </cell>
        </row>
        <row r="348">
          <cell r="I348">
            <v>2.0846233230134115E-2</v>
          </cell>
        </row>
        <row r="349">
          <cell r="I349">
            <v>1.8803073190456928E-2</v>
          </cell>
        </row>
        <row r="350">
          <cell r="I350">
            <v>1.6868426275054603E-2</v>
          </cell>
        </row>
        <row r="351">
          <cell r="I351">
            <v>-1.9711163153786203E-2</v>
          </cell>
        </row>
        <row r="352">
          <cell r="I352">
            <v>3.7826000398169389E-3</v>
          </cell>
        </row>
        <row r="353">
          <cell r="I353">
            <v>-2.7766759222530852E-3</v>
          </cell>
        </row>
        <row r="354">
          <cell r="I354">
            <v>-2.1877486077963432E-2</v>
          </cell>
        </row>
        <row r="355">
          <cell r="I355">
            <v>3.7820252135014221E-2</v>
          </cell>
        </row>
        <row r="356">
          <cell r="I356">
            <v>-1.0188087774294594E-2</v>
          </cell>
        </row>
        <row r="357">
          <cell r="I357">
            <v>-7.8489605430631625E-3</v>
          </cell>
        </row>
        <row r="358">
          <cell r="I358">
            <v>4.874919820397678E-2</v>
          </cell>
        </row>
        <row r="359">
          <cell r="I359">
            <v>1.2232415902141136E-3</v>
          </cell>
        </row>
        <row r="360">
          <cell r="I360">
            <v>8.1449806556709147E-3</v>
          </cell>
        </row>
        <row r="361">
          <cell r="I361">
            <v>-2.0197939810135348E-4</v>
          </cell>
        </row>
        <row r="362">
          <cell r="I362">
            <v>3.3131313131313143E-2</v>
          </cell>
        </row>
        <row r="363">
          <cell r="I363">
            <v>2.0922956589753624E-2</v>
          </cell>
        </row>
        <row r="364">
          <cell r="I364">
            <v>3.8498371959394713E-2</v>
          </cell>
        </row>
        <row r="365">
          <cell r="I365">
            <v>-6.824050165990362E-3</v>
          </cell>
        </row>
        <row r="366">
          <cell r="I366">
            <v>-2.1727019498607274E-2</v>
          </cell>
        </row>
        <row r="367">
          <cell r="I367">
            <v>-1.4806378132118473E-2</v>
          </cell>
        </row>
        <row r="368">
          <cell r="I368">
            <v>1.0597302504817038E-2</v>
          </cell>
        </row>
        <row r="369">
          <cell r="I369">
            <v>-9.5328884652049559E-3</v>
          </cell>
        </row>
        <row r="370">
          <cell r="I370">
            <v>-3.3108758421559303E-2</v>
          </cell>
        </row>
        <row r="371">
          <cell r="I371">
            <v>-1.6523989647620911E-2</v>
          </cell>
        </row>
        <row r="372">
          <cell r="I372">
            <v>-7.8947368421052756E-3</v>
          </cell>
        </row>
        <row r="373">
          <cell r="I373">
            <v>2.4484799020608097E-2</v>
          </cell>
        </row>
        <row r="374">
          <cell r="I374">
            <v>-9.1615216092412032E-3</v>
          </cell>
        </row>
        <row r="375">
          <cell r="I375">
            <v>-3.0753768844221128E-2</v>
          </cell>
        </row>
        <row r="376">
          <cell r="I376">
            <v>3.9195354624637094E-2</v>
          </cell>
        </row>
        <row r="377">
          <cell r="I377">
            <v>-1.9756535621632449E-2</v>
          </cell>
        </row>
        <row r="378">
          <cell r="I378">
            <v>-3.175895765472303E-2</v>
          </cell>
        </row>
        <row r="379">
          <cell r="I379">
            <v>-6.307821698906883E-4</v>
          </cell>
        </row>
        <row r="380">
          <cell r="I380">
            <v>-2.7982326951399079E-2</v>
          </cell>
        </row>
        <row r="381">
          <cell r="I381">
            <v>8.8744588744588005E-3</v>
          </cell>
        </row>
        <row r="382">
          <cell r="I382">
            <v>4.5054709289851995E-2</v>
          </cell>
        </row>
        <row r="383">
          <cell r="I383">
            <v>5.7483063026072907E-3</v>
          </cell>
        </row>
        <row r="384">
          <cell r="I384">
            <v>4.0824658093480343E-4</v>
          </cell>
        </row>
        <row r="385">
          <cell r="I385">
            <v>1.1564477416539411E-2</v>
          </cell>
        </row>
        <row r="386">
          <cell r="I386">
            <v>1.5099223468507394E-3</v>
          </cell>
        </row>
        <row r="387">
          <cell r="I387">
            <v>5.8152056859789606E-3</v>
          </cell>
        </row>
        <row r="388">
          <cell r="I388">
            <v>-1.0064239828693918E-2</v>
          </cell>
        </row>
        <row r="389">
          <cell r="I389">
            <v>-3.0499675535366574E-2</v>
          </cell>
        </row>
        <row r="390">
          <cell r="I390">
            <v>2.3873270861222675E-2</v>
          </cell>
        </row>
        <row r="391">
          <cell r="I391">
            <v>1.3074743952930953E-2</v>
          </cell>
        </row>
        <row r="392">
          <cell r="I392">
            <v>1.1185201118520026E-2</v>
          </cell>
        </row>
        <row r="393">
          <cell r="I393">
            <v>1.0636034886195335E-3</v>
          </cell>
        </row>
        <row r="394">
          <cell r="I394">
            <v>-7.012324691882817E-3</v>
          </cell>
        </row>
        <row r="395">
          <cell r="I395">
            <v>4.0445110207575449E-2</v>
          </cell>
        </row>
        <row r="396">
          <cell r="I396">
            <v>-5.7589469354174016E-3</v>
          </cell>
        </row>
        <row r="397">
          <cell r="I397">
            <v>-8.2747207281755417E-3</v>
          </cell>
        </row>
        <row r="398">
          <cell r="I398">
            <v>1.8773466833542047E-2</v>
          </cell>
        </row>
        <row r="399">
          <cell r="I399">
            <v>2.8869778869778796E-2</v>
          </cell>
        </row>
        <row r="400">
          <cell r="I400">
            <v>-1.7313432835820843E-2</v>
          </cell>
        </row>
        <row r="401">
          <cell r="I401">
            <v>4.9615228837585977E-2</v>
          </cell>
        </row>
        <row r="402">
          <cell r="I402">
            <v>2.8747829442407911E-2</v>
          </cell>
        </row>
        <row r="403">
          <cell r="I403">
            <v>9.1897974493623785E-3</v>
          </cell>
        </row>
        <row r="404">
          <cell r="I404">
            <v>1.9513101653967611E-2</v>
          </cell>
        </row>
        <row r="405">
          <cell r="I405">
            <v>1.2942034269048502E-2</v>
          </cell>
        </row>
        <row r="406">
          <cell r="I406">
            <v>-9.3575670325715885E-3</v>
          </cell>
        </row>
        <row r="407">
          <cell r="I407">
            <v>1.2715712988192606E-3</v>
          </cell>
        </row>
        <row r="408">
          <cell r="I408">
            <v>4.8076923076923184E-2</v>
          </cell>
        </row>
        <row r="409">
          <cell r="I409">
            <v>3.2889042755755186E-3</v>
          </cell>
        </row>
        <row r="410">
          <cell r="I410">
            <v>-3.9682539682540366E-3</v>
          </cell>
        </row>
        <row r="411">
          <cell r="I411">
            <v>-3.9667417287372241E-2</v>
          </cell>
        </row>
        <row r="412">
          <cell r="I412">
            <v>-3.1204906204906149E-2</v>
          </cell>
        </row>
        <row r="413">
          <cell r="I413">
            <v>1.7501396388009641E-2</v>
          </cell>
        </row>
        <row r="414">
          <cell r="I414">
            <v>1.0978956999085504E-3</v>
          </cell>
        </row>
        <row r="415">
          <cell r="I415">
            <v>-2.7417291171631985E-3</v>
          </cell>
        </row>
        <row r="416">
          <cell r="I416">
            <v>4.8387096774193554E-2</v>
          </cell>
        </row>
        <row r="417">
          <cell r="I417">
            <v>1.2587412587412567E-2</v>
          </cell>
        </row>
        <row r="418">
          <cell r="I418">
            <v>5.3522099447512973E-3</v>
          </cell>
        </row>
        <row r="419">
          <cell r="I419">
            <v>-1.7345011162630913E-2</v>
          </cell>
        </row>
        <row r="420">
          <cell r="I420">
            <v>1.2583012932541051E-2</v>
          </cell>
        </row>
        <row r="421">
          <cell r="I421">
            <v>-3.5036244390749073E-2</v>
          </cell>
        </row>
        <row r="422">
          <cell r="I422">
            <v>3.2731175102843957E-2</v>
          </cell>
        </row>
        <row r="423">
          <cell r="I423">
            <v>-2.4246622791825522E-3</v>
          </cell>
        </row>
        <row r="424">
          <cell r="I424">
            <v>-7.1180555555556196E-3</v>
          </cell>
        </row>
        <row r="425">
          <cell r="I425">
            <v>-1.5562161216995989E-2</v>
          </cell>
        </row>
        <row r="426">
          <cell r="I426">
            <v>3.9253996447602149E-2</v>
          </cell>
        </row>
        <row r="427">
          <cell r="I427">
            <v>-1.7091095539224065E-2</v>
          </cell>
        </row>
        <row r="428">
          <cell r="I428">
            <v>-1.5301686663188933E-2</v>
          </cell>
        </row>
        <row r="429">
          <cell r="I429">
            <v>-3.8495497086349986E-2</v>
          </cell>
        </row>
        <row r="430">
          <cell r="I430">
            <v>-1.6528925619834815E-2</v>
          </cell>
        </row>
        <row r="431">
          <cell r="I431">
            <v>2.9691876750700345E-2</v>
          </cell>
        </row>
        <row r="432">
          <cell r="I432">
            <v>-2.9198404062386642E-2</v>
          </cell>
        </row>
        <row r="433">
          <cell r="I433">
            <v>2.4394237066142795E-2</v>
          </cell>
        </row>
        <row r="434">
          <cell r="I434">
            <v>-1.7420489052261522E-2</v>
          </cell>
        </row>
        <row r="435">
          <cell r="I435">
            <v>2.0657124268054702E-2</v>
          </cell>
        </row>
        <row r="436">
          <cell r="I436">
            <v>-8.9243027888446583E-3</v>
          </cell>
        </row>
        <row r="437">
          <cell r="I437">
            <v>-4.8239266763147029E-4</v>
          </cell>
        </row>
        <row r="438">
          <cell r="I438">
            <v>3.4749034749034693E-2</v>
          </cell>
        </row>
        <row r="439">
          <cell r="I439">
            <v>-1.1971393034825809E-2</v>
          </cell>
        </row>
        <row r="440">
          <cell r="I440">
            <v>2.0456333595593977E-2</v>
          </cell>
        </row>
        <row r="441">
          <cell r="I441">
            <v>-6.1680801850422743E-3</v>
          </cell>
        </row>
        <row r="442">
          <cell r="I442">
            <v>4.4685802948021651E-2</v>
          </cell>
        </row>
        <row r="443">
          <cell r="I443">
            <v>-3.5645328976681256E-3</v>
          </cell>
        </row>
        <row r="444">
          <cell r="I444">
            <v>3.1301237144133812E-3</v>
          </cell>
        </row>
        <row r="445">
          <cell r="I445">
            <v>1.129271916790498E-2</v>
          </cell>
        </row>
        <row r="446">
          <cell r="I446">
            <v>2.3067881281222349E-2</v>
          </cell>
        </row>
        <row r="447">
          <cell r="I447">
            <v>-1.4936090765474539E-2</v>
          </cell>
        </row>
        <row r="448">
          <cell r="I448">
            <v>3.1928852602420142E-2</v>
          </cell>
        </row>
        <row r="449">
          <cell r="I449">
            <v>-1.3139304888386646E-2</v>
          </cell>
        </row>
        <row r="450">
          <cell r="I450">
            <v>-8.4466714387972687E-3</v>
          </cell>
        </row>
        <row r="451">
          <cell r="I451">
            <v>-4.6202714409472618E-3</v>
          </cell>
        </row>
        <row r="452">
          <cell r="I452">
            <v>-6.9625761531767333E-3</v>
          </cell>
        </row>
        <row r="453">
          <cell r="I453">
            <v>-1.5337423312883396E-2</v>
          </cell>
        </row>
        <row r="454">
          <cell r="I454">
            <v>2.0620086040646798E-2</v>
          </cell>
        </row>
        <row r="455">
          <cell r="I455">
            <v>4.0261627906976689E-2</v>
          </cell>
        </row>
        <row r="456">
          <cell r="I456">
            <v>-1.0199804387312978E-2</v>
          </cell>
        </row>
        <row r="457">
          <cell r="I457">
            <v>-1.4680971202710421E-2</v>
          </cell>
        </row>
        <row r="458">
          <cell r="I458">
            <v>3.1948424068767967E-2</v>
          </cell>
        </row>
        <row r="459">
          <cell r="I459">
            <v>-2.6794391225878202E-2</v>
          </cell>
        </row>
        <row r="460">
          <cell r="I460">
            <v>1.1126961483594882E-2</v>
          </cell>
        </row>
        <row r="461">
          <cell r="I461">
            <v>-2.892212189616249E-2</v>
          </cell>
        </row>
        <row r="462">
          <cell r="I462">
            <v>-1.612668894377451E-2</v>
          </cell>
        </row>
        <row r="463">
          <cell r="I463">
            <v>1.5062020082693386E-2</v>
          </cell>
        </row>
        <row r="464">
          <cell r="I464">
            <v>6.5464067500727793E-3</v>
          </cell>
        </row>
        <row r="465">
          <cell r="I465">
            <v>-1.3730307847954948E-2</v>
          </cell>
        </row>
        <row r="466">
          <cell r="I466">
            <v>-1.8610785463071454E-2</v>
          </cell>
        </row>
        <row r="467">
          <cell r="I467">
            <v>4.0316559653575633E-3</v>
          </cell>
        </row>
        <row r="468">
          <cell r="I468">
            <v>-4.6698393813206437E-2</v>
          </cell>
        </row>
        <row r="469">
          <cell r="I469">
            <v>1.2324492979719288E-2</v>
          </cell>
        </row>
        <row r="470">
          <cell r="I470">
            <v>9.604239112435806E-3</v>
          </cell>
        </row>
        <row r="471">
          <cell r="I471">
            <v>-1.574544858126949E-2</v>
          </cell>
        </row>
        <row r="472">
          <cell r="I472">
            <v>3.8326945509082485E-3</v>
          </cell>
        </row>
        <row r="473">
          <cell r="I473">
            <v>3.9508632138114133E-2</v>
          </cell>
        </row>
        <row r="474">
          <cell r="I474">
            <v>1.5969338869371037E-3</v>
          </cell>
        </row>
        <row r="475">
          <cell r="I475">
            <v>-5.1498724489795866E-2</v>
          </cell>
        </row>
        <row r="476">
          <cell r="I476">
            <v>-4.6058161035468177E-2</v>
          </cell>
        </row>
        <row r="477">
          <cell r="I477">
            <v>3.5242290748899179E-3</v>
          </cell>
        </row>
        <row r="478">
          <cell r="I478">
            <v>2.1773485513608339E-2</v>
          </cell>
        </row>
        <row r="479">
          <cell r="I479">
            <v>-5.2074987982695081E-2</v>
          </cell>
        </row>
        <row r="480">
          <cell r="I480">
            <v>-1.0649087221095258E-2</v>
          </cell>
        </row>
        <row r="481">
          <cell r="I481">
            <v>6.1506919528446849E-3</v>
          </cell>
        </row>
        <row r="482">
          <cell r="I482">
            <v>3.3961623365597357E-3</v>
          </cell>
        </row>
        <row r="483">
          <cell r="I483">
            <v>1.0661702487730502E-2</v>
          </cell>
        </row>
        <row r="484">
          <cell r="I484">
            <v>-1.306095110515742E-2</v>
          </cell>
        </row>
        <row r="485">
          <cell r="I485">
            <v>3.9022734984730308E-2</v>
          </cell>
        </row>
        <row r="486">
          <cell r="I486">
            <v>2.9229261920313505E-2</v>
          </cell>
        </row>
        <row r="487">
          <cell r="I487">
            <v>-2.6495319689036994E-2</v>
          </cell>
        </row>
        <row r="488">
          <cell r="I488">
            <v>-7.9856584093872546E-3</v>
          </cell>
        </row>
        <row r="489">
          <cell r="I489">
            <v>-5.1913914900607802E-2</v>
          </cell>
        </row>
        <row r="490">
          <cell r="I490">
            <v>-2.7204990469589331E-2</v>
          </cell>
        </row>
        <row r="491">
          <cell r="I491">
            <v>3.5803348770929784E-2</v>
          </cell>
        </row>
        <row r="492">
          <cell r="I492">
            <v>2.8030954428202966E-2</v>
          </cell>
        </row>
        <row r="493">
          <cell r="I493">
            <v>2.2917363666778143E-2</v>
          </cell>
        </row>
        <row r="494">
          <cell r="I494">
            <v>-1.1283728536385899E-2</v>
          </cell>
        </row>
        <row r="495">
          <cell r="I495">
            <v>1.2570294409526927E-2</v>
          </cell>
        </row>
        <row r="496">
          <cell r="I496">
            <v>-4.3939888925187812E-2</v>
          </cell>
        </row>
        <row r="497">
          <cell r="I497">
            <v>-1.9477191184008209E-2</v>
          </cell>
        </row>
        <row r="498">
          <cell r="I498">
            <v>-1.0977522216414053E-2</v>
          </cell>
        </row>
        <row r="499">
          <cell r="I499">
            <v>8.4566596194503869E-3</v>
          </cell>
        </row>
        <row r="500">
          <cell r="I500">
            <v>4.5248078266946122E-2</v>
          </cell>
        </row>
        <row r="501">
          <cell r="I501">
            <v>0</v>
          </cell>
        </row>
        <row r="502">
          <cell r="I502">
            <v>-1.0028413839211122E-2</v>
          </cell>
        </row>
        <row r="503">
          <cell r="I503">
            <v>-2.2117170352861645E-2</v>
          </cell>
        </row>
        <row r="504">
          <cell r="I504">
            <v>1.726519337016599E-3</v>
          </cell>
        </row>
        <row r="505">
          <cell r="I505">
            <v>2.0510168907273314E-2</v>
          </cell>
        </row>
        <row r="506">
          <cell r="I506">
            <v>-1.0977875358892055E-2</v>
          </cell>
        </row>
        <row r="507">
          <cell r="I507">
            <v>3.2957650273224039E-2</v>
          </cell>
        </row>
        <row r="508">
          <cell r="I508">
            <v>4.9594974375931778E-4</v>
          </cell>
        </row>
        <row r="509">
          <cell r="I509">
            <v>1.3714474553866462E-2</v>
          </cell>
        </row>
        <row r="510">
          <cell r="I510">
            <v>3.4718826405867896E-2</v>
          </cell>
        </row>
        <row r="511">
          <cell r="I511">
            <v>4.7258979206050945E-4</v>
          </cell>
        </row>
        <row r="512">
          <cell r="I512">
            <v>5.0385766021099083E-3</v>
          </cell>
        </row>
        <row r="513">
          <cell r="I513">
            <v>-8.3033056556478333E-3</v>
          </cell>
        </row>
        <row r="514">
          <cell r="I514">
            <v>-3.4755134281200454E-3</v>
          </cell>
        </row>
        <row r="515">
          <cell r="I515">
            <v>-3.3291058972733174E-3</v>
          </cell>
        </row>
        <row r="516">
          <cell r="I516">
            <v>7.4757435979005251E-3</v>
          </cell>
        </row>
        <row r="517">
          <cell r="I517">
            <v>-2.3681717713925745E-3</v>
          </cell>
        </row>
        <row r="518">
          <cell r="I518">
            <v>-1.0919449279949324E-2</v>
          </cell>
        </row>
        <row r="519">
          <cell r="I519">
            <v>6.0800000000000411E-3</v>
          </cell>
        </row>
        <row r="520">
          <cell r="I520">
            <v>4.5960559796437553E-2</v>
          </cell>
        </row>
        <row r="521">
          <cell r="I521">
            <v>1.5204500532165299E-4</v>
          </cell>
        </row>
        <row r="522">
          <cell r="I522">
            <v>-2.2651261781696488E-2</v>
          </cell>
        </row>
        <row r="523">
          <cell r="I523">
            <v>3.2664489034063418E-3</v>
          </cell>
        </row>
        <row r="524">
          <cell r="I524">
            <v>-4.8062015503876326E-3</v>
          </cell>
        </row>
        <row r="525">
          <cell r="I525">
            <v>3.2715376226827848E-3</v>
          </cell>
        </row>
        <row r="526">
          <cell r="I526">
            <v>1.8633540372670631E-2</v>
          </cell>
        </row>
        <row r="527">
          <cell r="I527">
            <v>-1.9207317073170596E-2</v>
          </cell>
        </row>
        <row r="528">
          <cell r="I528">
            <v>2.4867889337891916E-3</v>
          </cell>
        </row>
        <row r="529">
          <cell r="I529">
            <v>1.3488372093023327E-2</v>
          </cell>
        </row>
        <row r="530">
          <cell r="I530">
            <v>5.3541379837845236E-3</v>
          </cell>
        </row>
        <row r="531">
          <cell r="I531">
            <v>2.617163724893486E-2</v>
          </cell>
        </row>
        <row r="532">
          <cell r="I532">
            <v>-4.5966785290629045E-3</v>
          </cell>
        </row>
        <row r="533">
          <cell r="I533">
            <v>7.0013406822582881E-3</v>
          </cell>
        </row>
        <row r="534">
          <cell r="I534">
            <v>-4.5857988165678709E-3</v>
          </cell>
        </row>
        <row r="535">
          <cell r="I535">
            <v>1.144300787635601E-2</v>
          </cell>
        </row>
        <row r="536">
          <cell r="I536">
            <v>-2.3655598001763142E-2</v>
          </cell>
        </row>
        <row r="537">
          <cell r="I537">
            <v>-2.4078254326560808E-3</v>
          </cell>
        </row>
        <row r="538">
          <cell r="I538">
            <v>-1.5085231558304419E-2</v>
          </cell>
        </row>
        <row r="539">
          <cell r="I539">
            <v>-3.8750191453515208E-2</v>
          </cell>
        </row>
        <row r="540">
          <cell r="I540">
            <v>3.5213511790949663E-2</v>
          </cell>
        </row>
        <row r="541">
          <cell r="I541">
            <v>-1.5391719255039914E-3</v>
          </cell>
        </row>
        <row r="542">
          <cell r="I542">
            <v>2.2660706027439477E-2</v>
          </cell>
        </row>
        <row r="543">
          <cell r="I543">
            <v>2.3515224600542693E-2</v>
          </cell>
        </row>
        <row r="544">
          <cell r="I544">
            <v>-1.0751104565537612E-2</v>
          </cell>
        </row>
        <row r="545">
          <cell r="I545">
            <v>7.2949233288669771E-3</v>
          </cell>
        </row>
        <row r="546">
          <cell r="I546">
            <v>-1.8474726574046706E-2</v>
          </cell>
        </row>
        <row r="547">
          <cell r="I547">
            <v>3.0266526125583577E-2</v>
          </cell>
        </row>
        <row r="548">
          <cell r="I548">
            <v>1.4323297281496696E-2</v>
          </cell>
        </row>
        <row r="549">
          <cell r="I549">
            <v>-1.8731988472623869E-3</v>
          </cell>
        </row>
        <row r="550">
          <cell r="I550">
            <v>2.9161253067706228E-2</v>
          </cell>
        </row>
        <row r="551">
          <cell r="I551">
            <v>5.1760415205498629E-2</v>
          </cell>
        </row>
        <row r="552">
          <cell r="I552">
            <v>2.8007468658308048E-3</v>
          </cell>
        </row>
        <row r="553">
          <cell r="I553">
            <v>-3.5909030456177157E-3</v>
          </cell>
        </row>
        <row r="554">
          <cell r="I554">
            <v>-1.6150560597971274E-2</v>
          </cell>
        </row>
        <row r="555">
          <cell r="I555">
            <v>1.3159679826346672E-2</v>
          </cell>
        </row>
        <row r="556">
          <cell r="I556">
            <v>-2.7182645956079284E-2</v>
          </cell>
        </row>
        <row r="557">
          <cell r="I557">
            <v>-3.991741225051703E-3</v>
          </cell>
        </row>
        <row r="558">
          <cell r="I558">
            <v>1.5892758430071943E-2</v>
          </cell>
        </row>
        <row r="559">
          <cell r="I559">
            <v>-1.115494490545514E-2</v>
          </cell>
        </row>
        <row r="560">
          <cell r="I560">
            <v>-3.0265511074425489E-3</v>
          </cell>
        </row>
        <row r="561">
          <cell r="I561">
            <v>9.659169311439255E-3</v>
          </cell>
        </row>
        <row r="562">
          <cell r="I562">
            <v>-1.5033483668169937E-3</v>
          </cell>
        </row>
        <row r="563">
          <cell r="I563">
            <v>5.2012044894606552E-3</v>
          </cell>
        </row>
        <row r="564">
          <cell r="I564">
            <v>-8.3061002178649156E-3</v>
          </cell>
        </row>
        <row r="565">
          <cell r="I565">
            <v>1.2906769188521183E-2</v>
          </cell>
        </row>
        <row r="566">
          <cell r="I566">
            <v>7.1844923410600671E-3</v>
          </cell>
        </row>
        <row r="567">
          <cell r="I567">
            <v>-9.0174966352624727E-3</v>
          </cell>
        </row>
        <row r="568">
          <cell r="I568">
            <v>1.3038163791932745E-2</v>
          </cell>
        </row>
        <row r="569">
          <cell r="I569">
            <v>9.3846360101890718E-3</v>
          </cell>
        </row>
        <row r="570">
          <cell r="I570">
            <v>-6.3753486518794518E-3</v>
          </cell>
        </row>
        <row r="571">
          <cell r="I571">
            <v>-3.2081272557145982E-3</v>
          </cell>
        </row>
        <row r="572">
          <cell r="I572">
            <v>0</v>
          </cell>
        </row>
        <row r="573">
          <cell r="I573">
            <v>6.0345983639533713E-3</v>
          </cell>
        </row>
        <row r="574">
          <cell r="I574">
            <v>1.2529992002132735E-2</v>
          </cell>
        </row>
        <row r="575">
          <cell r="I575">
            <v>-1.7509215376513933E-2</v>
          </cell>
        </row>
        <row r="576">
          <cell r="I576">
            <v>-1.0317566662200135E-2</v>
          </cell>
        </row>
        <row r="577">
          <cell r="I577">
            <v>1.2997562956945489E-2</v>
          </cell>
        </row>
        <row r="578">
          <cell r="I578">
            <v>2.4859663191660167E-2</v>
          </cell>
        </row>
        <row r="579">
          <cell r="I579">
            <v>-1.1085028690662604E-2</v>
          </cell>
        </row>
        <row r="580">
          <cell r="I580">
            <v>1.5824871422920289E-3</v>
          </cell>
        </row>
        <row r="581">
          <cell r="I581">
            <v>1.7248189598420043E-2</v>
          </cell>
        </row>
        <row r="582">
          <cell r="I582">
            <v>8.1542842350504196E-3</v>
          </cell>
        </row>
        <row r="583">
          <cell r="I583">
            <v>-1.5663114648863767E-2</v>
          </cell>
        </row>
        <row r="584">
          <cell r="I584">
            <v>9.9126124951089741E-3</v>
          </cell>
        </row>
        <row r="585">
          <cell r="I585">
            <v>6.3282965258942897E-3</v>
          </cell>
        </row>
        <row r="586">
          <cell r="I586">
            <v>-5.6468172484599299E-3</v>
          </cell>
        </row>
        <row r="587">
          <cell r="I587">
            <v>-3.7429013939081122E-2</v>
          </cell>
        </row>
        <row r="588">
          <cell r="I588">
            <v>2.0112630732099759E-2</v>
          </cell>
        </row>
        <row r="589">
          <cell r="I589">
            <v>4.6004206098844442E-3</v>
          </cell>
        </row>
        <row r="590">
          <cell r="I590">
            <v>7.4578045270180969E-3</v>
          </cell>
        </row>
        <row r="591">
          <cell r="I591">
            <v>1.1818181818181775E-2</v>
          </cell>
        </row>
        <row r="592">
          <cell r="I592">
            <v>-1.4247208317289173E-2</v>
          </cell>
        </row>
        <row r="593">
          <cell r="I593">
            <v>1.9401041666666785E-2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and Honor Code"/>
      <sheetName val="Problem 1"/>
      <sheetName val="Problem2"/>
      <sheetName val="Problem 3"/>
      <sheetName val="Problem 4"/>
      <sheetName val="Problem 5"/>
      <sheetName val="Problem 6"/>
      <sheetName val="Problem 7"/>
      <sheetName val="Problem 8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D2">
            <v>1000</v>
          </cell>
        </row>
        <row r="3">
          <cell r="D3">
            <v>0.4</v>
          </cell>
        </row>
        <row r="4">
          <cell r="D4">
            <v>100</v>
          </cell>
        </row>
        <row r="5">
          <cell r="D5">
            <v>0.2</v>
          </cell>
        </row>
        <row r="6">
          <cell r="D6">
            <v>0.08</v>
          </cell>
        </row>
        <row r="7">
          <cell r="D7">
            <v>3</v>
          </cell>
        </row>
      </sheetData>
      <sheetData sheetId="7"/>
      <sheetData sheetId="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FE67BF-CF62-4141-9C53-F1F07A373D0E}" name="Table2" displayName="Table2" ref="F2:M16" totalsRowShown="0">
  <autoFilter ref="F2:M16" xr:uid="{00000000-0009-0000-0100-000001000000}"/>
  <tableColumns count="8">
    <tableColumn id="1" xr3:uid="{9249CB39-CFDF-4459-88C5-D499F18C7E2B}" name=" Name 1"/>
    <tableColumn id="2" xr3:uid="{F20C4BBC-FBF4-4C86-B424-8FEF847C0BB0}" name="Name 2"/>
    <tableColumn id="3" xr3:uid="{B9B273B9-03DF-4968-BC8D-8871A28D2CC0}" name=" Name 3"/>
    <tableColumn id="4" xr3:uid="{BF9148C6-BA0E-4B58-BC21-E951D1757BC0}" name=" Name 4"/>
    <tableColumn id="5" xr3:uid="{359FFE0B-64D3-4EF0-A374-7AE53A60444A}" name=" Name 5"/>
    <tableColumn id="6" xr3:uid="{3FBDB76E-1915-4434-A597-89DC428CDB83}" name=" Name 6"/>
    <tableColumn id="7" xr3:uid="{F43B82A5-EF48-4587-9B2A-AF4634695409}" name=" Name 7"/>
    <tableColumn id="8" xr3:uid="{B3571C78-757C-4EB9-8B14-8FD00EEEA206}" name=" Name 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590"/>
  <sheetViews>
    <sheetView topLeftCell="A6" workbookViewId="0">
      <selection activeCell="E24" sqref="E24"/>
    </sheetView>
  </sheetViews>
  <sheetFormatPr defaultColWidth="10.25" defaultRowHeight="12" x14ac:dyDescent="0.15"/>
  <cols>
    <col min="1" max="1" width="11.5" customWidth="1"/>
    <col min="2" max="2" width="7.5" customWidth="1"/>
    <col min="3" max="3" width="8" customWidth="1"/>
    <col min="4" max="4" width="6.5" customWidth="1"/>
    <col min="5" max="5" width="7.625" customWidth="1"/>
    <col min="6" max="6" width="10.25" customWidth="1"/>
    <col min="7" max="7" width="10" customWidth="1"/>
  </cols>
  <sheetData>
    <row r="1" spans="1:3" hidden="1" x14ac:dyDescent="0.15"/>
    <row r="2" spans="1:3" hidden="1" x14ac:dyDescent="0.15">
      <c r="A2" t="s">
        <v>4</v>
      </c>
    </row>
    <row r="3" spans="1:3" hidden="1" x14ac:dyDescent="0.15">
      <c r="A3" t="s">
        <v>5</v>
      </c>
    </row>
    <row r="4" spans="1:3" hidden="1" x14ac:dyDescent="0.15"/>
    <row r="5" spans="1:3" hidden="1" x14ac:dyDescent="0.15"/>
    <row r="6" spans="1:3" x14ac:dyDescent="0.15">
      <c r="B6" t="s">
        <v>0</v>
      </c>
    </row>
    <row r="7" spans="1:3" x14ac:dyDescent="0.15">
      <c r="B7" t="s">
        <v>1</v>
      </c>
    </row>
    <row r="8" spans="1:3" x14ac:dyDescent="0.15">
      <c r="A8" t="s">
        <v>2</v>
      </c>
      <c r="B8" t="s">
        <v>3</v>
      </c>
      <c r="C8" t="s">
        <v>6</v>
      </c>
    </row>
    <row r="9" spans="1:3" x14ac:dyDescent="0.15">
      <c r="A9">
        <v>1871.01</v>
      </c>
      <c r="B9">
        <v>4.4400000000000004</v>
      </c>
    </row>
    <row r="10" spans="1:3" x14ac:dyDescent="0.15">
      <c r="A10">
        <v>1871.02</v>
      </c>
      <c r="B10">
        <v>4.5</v>
      </c>
      <c r="C10">
        <v>1.3513513513513375E-2</v>
      </c>
    </row>
    <row r="11" spans="1:3" x14ac:dyDescent="0.15">
      <c r="A11">
        <v>1871.03</v>
      </c>
      <c r="B11">
        <v>4.6100000000000003</v>
      </c>
      <c r="C11">
        <v>2.4444444444444491E-2</v>
      </c>
    </row>
    <row r="12" spans="1:3" x14ac:dyDescent="0.15">
      <c r="A12">
        <v>1871.04</v>
      </c>
      <c r="B12">
        <v>4.74</v>
      </c>
      <c r="C12">
        <v>2.8199566160520551E-2</v>
      </c>
    </row>
    <row r="13" spans="1:3" x14ac:dyDescent="0.15">
      <c r="A13">
        <v>1871.05</v>
      </c>
      <c r="B13">
        <v>4.8600000000000003</v>
      </c>
      <c r="C13">
        <v>2.5316455696202445E-2</v>
      </c>
    </row>
    <row r="14" spans="1:3" x14ac:dyDescent="0.15">
      <c r="A14">
        <v>1871.06</v>
      </c>
      <c r="B14">
        <v>4.82</v>
      </c>
      <c r="C14">
        <v>-8.2304526748970819E-3</v>
      </c>
    </row>
    <row r="15" spans="1:3" x14ac:dyDescent="0.15">
      <c r="A15">
        <v>1871.07</v>
      </c>
      <c r="B15">
        <v>4.7300000000000004</v>
      </c>
      <c r="C15">
        <v>-1.8672199170124415E-2</v>
      </c>
    </row>
    <row r="16" spans="1:3" x14ac:dyDescent="0.15">
      <c r="A16">
        <v>1871.08</v>
      </c>
      <c r="B16">
        <v>4.79</v>
      </c>
      <c r="C16">
        <v>1.2684989429175397E-2</v>
      </c>
    </row>
    <row r="17" spans="1:3" x14ac:dyDescent="0.15">
      <c r="A17">
        <v>1871.09</v>
      </c>
      <c r="B17">
        <v>4.84</v>
      </c>
      <c r="C17">
        <v>1.0438413361169019E-2</v>
      </c>
    </row>
    <row r="18" spans="1:3" x14ac:dyDescent="0.15">
      <c r="A18">
        <v>1871.1</v>
      </c>
      <c r="B18">
        <v>4.59</v>
      </c>
      <c r="C18">
        <v>-5.1652892561983466E-2</v>
      </c>
    </row>
    <row r="19" spans="1:3" x14ac:dyDescent="0.15">
      <c r="A19">
        <v>1871.11</v>
      </c>
      <c r="B19">
        <v>4.6399999999999997</v>
      </c>
      <c r="C19">
        <v>1.089324618736387E-2</v>
      </c>
    </row>
    <row r="20" spans="1:3" x14ac:dyDescent="0.15">
      <c r="A20">
        <v>1871.12</v>
      </c>
      <c r="B20">
        <v>4.74</v>
      </c>
      <c r="C20">
        <v>2.155172413793105E-2</v>
      </c>
    </row>
    <row r="21" spans="1:3" x14ac:dyDescent="0.15">
      <c r="A21">
        <v>1872.01</v>
      </c>
      <c r="B21">
        <v>4.8600000000000003</v>
      </c>
      <c r="C21">
        <v>2.5316455696202445E-2</v>
      </c>
    </row>
    <row r="22" spans="1:3" x14ac:dyDescent="0.15">
      <c r="A22">
        <v>1872.02</v>
      </c>
      <c r="B22">
        <v>4.88</v>
      </c>
      <c r="C22">
        <v>4.1152263374484299E-3</v>
      </c>
    </row>
    <row r="23" spans="1:3" x14ac:dyDescent="0.15">
      <c r="A23">
        <v>1872.03</v>
      </c>
      <c r="B23">
        <v>5.04</v>
      </c>
      <c r="C23">
        <v>3.2786885245901676E-2</v>
      </c>
    </row>
    <row r="24" spans="1:3" x14ac:dyDescent="0.15">
      <c r="A24">
        <v>1872.04</v>
      </c>
      <c r="B24">
        <v>5.18</v>
      </c>
      <c r="C24">
        <v>2.7777777777777679E-2</v>
      </c>
    </row>
    <row r="25" spans="1:3" x14ac:dyDescent="0.15">
      <c r="A25">
        <v>1872.05</v>
      </c>
      <c r="B25">
        <v>5.18</v>
      </c>
      <c r="C25">
        <v>0</v>
      </c>
    </row>
    <row r="26" spans="1:3" x14ac:dyDescent="0.15">
      <c r="A26">
        <v>1872.06</v>
      </c>
      <c r="B26">
        <v>5.13</v>
      </c>
      <c r="C26">
        <v>-9.6525096525096332E-3</v>
      </c>
    </row>
    <row r="27" spans="1:3" x14ac:dyDescent="0.15">
      <c r="A27">
        <v>1872.07</v>
      </c>
      <c r="B27">
        <v>5.0999999999999996</v>
      </c>
      <c r="C27">
        <v>-5.8479532163743242E-3</v>
      </c>
    </row>
    <row r="28" spans="1:3" x14ac:dyDescent="0.15">
      <c r="A28">
        <v>1872.08</v>
      </c>
      <c r="B28">
        <v>5.04</v>
      </c>
      <c r="C28">
        <v>-1.1764705882352899E-2</v>
      </c>
    </row>
    <row r="29" spans="1:3" x14ac:dyDescent="0.15">
      <c r="A29">
        <v>1872.09</v>
      </c>
      <c r="B29">
        <v>4.95</v>
      </c>
      <c r="C29">
        <v>-1.7857142857142794E-2</v>
      </c>
    </row>
    <row r="30" spans="1:3" x14ac:dyDescent="0.15">
      <c r="A30">
        <v>1872.1</v>
      </c>
      <c r="B30">
        <v>4.97</v>
      </c>
      <c r="C30">
        <v>4.0404040404038444E-3</v>
      </c>
    </row>
    <row r="31" spans="1:3" x14ac:dyDescent="0.15">
      <c r="A31">
        <v>1872.11</v>
      </c>
      <c r="B31">
        <v>4.95</v>
      </c>
      <c r="C31">
        <v>-4.0241448692152071E-3</v>
      </c>
    </row>
    <row r="32" spans="1:3" x14ac:dyDescent="0.15">
      <c r="A32">
        <v>1872.12</v>
      </c>
      <c r="B32">
        <v>5.07</v>
      </c>
      <c r="C32">
        <v>2.4242424242424176E-2</v>
      </c>
    </row>
    <row r="33" spans="1:3" x14ac:dyDescent="0.15">
      <c r="A33">
        <v>1873.01</v>
      </c>
      <c r="B33">
        <v>5.1100000000000003</v>
      </c>
      <c r="C33">
        <v>7.8895463510848529E-3</v>
      </c>
    </row>
    <row r="34" spans="1:3" x14ac:dyDescent="0.15">
      <c r="A34">
        <v>1873.02</v>
      </c>
      <c r="B34">
        <v>5.15</v>
      </c>
      <c r="C34">
        <v>7.8277886497064575E-3</v>
      </c>
    </row>
    <row r="35" spans="1:3" x14ac:dyDescent="0.15">
      <c r="A35">
        <v>1873.03</v>
      </c>
      <c r="B35">
        <v>5.1100000000000003</v>
      </c>
      <c r="C35">
        <v>-7.7669902912621547E-3</v>
      </c>
    </row>
    <row r="36" spans="1:3" x14ac:dyDescent="0.15">
      <c r="A36">
        <v>1873.04</v>
      </c>
      <c r="B36">
        <v>5.04</v>
      </c>
      <c r="C36">
        <v>-1.3698630136986356E-2</v>
      </c>
    </row>
    <row r="37" spans="1:3" x14ac:dyDescent="0.15">
      <c r="A37">
        <v>1873.05</v>
      </c>
      <c r="B37">
        <v>5.05</v>
      </c>
      <c r="C37">
        <v>1.9841269841269771E-3</v>
      </c>
    </row>
    <row r="38" spans="1:3" x14ac:dyDescent="0.15">
      <c r="A38">
        <v>1873.06</v>
      </c>
      <c r="B38">
        <v>4.9800000000000004</v>
      </c>
      <c r="C38">
        <v>-1.3861386138613763E-2</v>
      </c>
    </row>
    <row r="39" spans="1:3" x14ac:dyDescent="0.15">
      <c r="A39">
        <v>1873.07</v>
      </c>
      <c r="B39">
        <v>4.97</v>
      </c>
      <c r="C39">
        <v>-2.0080321285141922E-3</v>
      </c>
    </row>
    <row r="40" spans="1:3" x14ac:dyDescent="0.15">
      <c r="A40">
        <v>1873.08</v>
      </c>
      <c r="B40">
        <v>4.97</v>
      </c>
      <c r="C40">
        <v>0</v>
      </c>
    </row>
    <row r="41" spans="1:3" x14ac:dyDescent="0.15">
      <c r="A41">
        <v>1873.09</v>
      </c>
      <c r="B41">
        <v>4.59</v>
      </c>
      <c r="C41">
        <v>-7.6458752515090489E-2</v>
      </c>
    </row>
    <row r="42" spans="1:3" x14ac:dyDescent="0.15">
      <c r="A42">
        <v>1873.1</v>
      </c>
      <c r="B42">
        <v>4.1900000000000004</v>
      </c>
      <c r="C42">
        <v>-8.7145969498910514E-2</v>
      </c>
    </row>
    <row r="43" spans="1:3" x14ac:dyDescent="0.15">
      <c r="A43">
        <v>1873.11</v>
      </c>
      <c r="B43">
        <v>4.04</v>
      </c>
      <c r="C43">
        <v>-3.5799522673031103E-2</v>
      </c>
    </row>
    <row r="44" spans="1:3" x14ac:dyDescent="0.15">
      <c r="A44">
        <v>1873.12</v>
      </c>
      <c r="B44">
        <v>4.42</v>
      </c>
      <c r="C44">
        <v>9.4059405940594143E-2</v>
      </c>
    </row>
    <row r="45" spans="1:3" x14ac:dyDescent="0.15">
      <c r="A45">
        <v>1874.01</v>
      </c>
      <c r="B45">
        <v>4.66</v>
      </c>
      <c r="C45">
        <v>5.4298642533936681E-2</v>
      </c>
    </row>
    <row r="46" spans="1:3" x14ac:dyDescent="0.15">
      <c r="A46">
        <v>1874.02</v>
      </c>
      <c r="B46">
        <v>4.8</v>
      </c>
      <c r="C46">
        <v>3.0042918454935563E-2</v>
      </c>
    </row>
    <row r="47" spans="1:3" x14ac:dyDescent="0.15">
      <c r="A47">
        <v>1874.03</v>
      </c>
      <c r="B47">
        <v>4.7300000000000004</v>
      </c>
      <c r="C47">
        <v>-1.4583333333333171E-2</v>
      </c>
    </row>
    <row r="48" spans="1:3" x14ac:dyDescent="0.15">
      <c r="A48">
        <v>1874.04</v>
      </c>
      <c r="B48">
        <v>4.5999999999999996</v>
      </c>
      <c r="C48">
        <v>-2.7484143763213731E-2</v>
      </c>
    </row>
    <row r="49" spans="1:3" x14ac:dyDescent="0.15">
      <c r="A49">
        <v>1874.05</v>
      </c>
      <c r="B49">
        <v>4.4800000000000004</v>
      </c>
      <c r="C49">
        <v>-2.608695652173898E-2</v>
      </c>
    </row>
    <row r="50" spans="1:3" x14ac:dyDescent="0.15">
      <c r="A50">
        <v>1874.06</v>
      </c>
      <c r="B50">
        <v>4.46</v>
      </c>
      <c r="C50">
        <v>-4.4642857142858094E-3</v>
      </c>
    </row>
    <row r="51" spans="1:3" x14ac:dyDescent="0.15">
      <c r="A51">
        <v>1874.07</v>
      </c>
      <c r="B51">
        <v>4.46</v>
      </c>
      <c r="C51">
        <v>0</v>
      </c>
    </row>
    <row r="52" spans="1:3" x14ac:dyDescent="0.15">
      <c r="A52">
        <v>1874.08</v>
      </c>
      <c r="B52">
        <v>4.47</v>
      </c>
      <c r="C52">
        <v>2.2421524663676085E-3</v>
      </c>
    </row>
    <row r="53" spans="1:3" x14ac:dyDescent="0.15">
      <c r="A53">
        <v>1874.09</v>
      </c>
      <c r="B53">
        <v>4.54</v>
      </c>
      <c r="C53">
        <v>1.5659955257270708E-2</v>
      </c>
    </row>
    <row r="54" spans="1:3" x14ac:dyDescent="0.15">
      <c r="A54">
        <v>1874.1</v>
      </c>
      <c r="B54">
        <v>4.53</v>
      </c>
      <c r="C54">
        <v>-2.2026431718060735E-3</v>
      </c>
    </row>
    <row r="55" spans="1:3" x14ac:dyDescent="0.15">
      <c r="A55">
        <v>1874.11</v>
      </c>
      <c r="B55">
        <v>4.57</v>
      </c>
      <c r="C55">
        <v>8.8300220750552327E-3</v>
      </c>
    </row>
    <row r="56" spans="1:3" x14ac:dyDescent="0.15">
      <c r="A56">
        <v>1874.12</v>
      </c>
      <c r="B56">
        <v>4.54</v>
      </c>
      <c r="C56">
        <v>-6.5645514223194867E-3</v>
      </c>
    </row>
    <row r="57" spans="1:3" x14ac:dyDescent="0.15">
      <c r="A57">
        <v>1875.01</v>
      </c>
      <c r="B57">
        <v>4.54</v>
      </c>
      <c r="C57">
        <v>0</v>
      </c>
    </row>
    <row r="58" spans="1:3" x14ac:dyDescent="0.15">
      <c r="A58">
        <v>1875.02</v>
      </c>
      <c r="B58">
        <v>4.53</v>
      </c>
      <c r="C58">
        <v>-2.2026431718060735E-3</v>
      </c>
    </row>
    <row r="59" spans="1:3" x14ac:dyDescent="0.15">
      <c r="A59">
        <v>1875.03</v>
      </c>
      <c r="B59">
        <v>4.59</v>
      </c>
      <c r="C59">
        <v>1.3245033112582627E-2</v>
      </c>
    </row>
    <row r="60" spans="1:3" x14ac:dyDescent="0.15">
      <c r="A60">
        <v>1875.04</v>
      </c>
      <c r="B60">
        <v>4.6500000000000004</v>
      </c>
      <c r="C60">
        <v>1.3071895424836777E-2</v>
      </c>
    </row>
    <row r="61" spans="1:3" x14ac:dyDescent="0.15">
      <c r="A61">
        <v>1875.05</v>
      </c>
      <c r="B61">
        <v>4.47</v>
      </c>
      <c r="C61">
        <v>-3.8709677419354938E-2</v>
      </c>
    </row>
    <row r="62" spans="1:3" x14ac:dyDescent="0.15">
      <c r="A62">
        <v>1875.06</v>
      </c>
      <c r="B62">
        <v>4.38</v>
      </c>
      <c r="C62">
        <v>-2.0134228187919434E-2</v>
      </c>
    </row>
    <row r="63" spans="1:3" x14ac:dyDescent="0.15">
      <c r="A63">
        <v>1875.07</v>
      </c>
      <c r="B63">
        <v>4.3899999999999997</v>
      </c>
      <c r="C63">
        <v>2.2831050228309113E-3</v>
      </c>
    </row>
    <row r="64" spans="1:3" x14ac:dyDescent="0.15">
      <c r="A64">
        <v>1875.08</v>
      </c>
      <c r="B64">
        <v>4.41</v>
      </c>
      <c r="C64">
        <v>4.5558086560364419E-3</v>
      </c>
    </row>
    <row r="65" spans="1:3" x14ac:dyDescent="0.15">
      <c r="A65">
        <v>1875.09</v>
      </c>
      <c r="B65">
        <v>4.37</v>
      </c>
      <c r="C65">
        <v>-9.0702947845805459E-3</v>
      </c>
    </row>
    <row r="66" spans="1:3" x14ac:dyDescent="0.15">
      <c r="A66">
        <v>1875.1</v>
      </c>
      <c r="B66">
        <v>4.3</v>
      </c>
      <c r="C66">
        <v>-1.6018306636155666E-2</v>
      </c>
    </row>
    <row r="67" spans="1:3" x14ac:dyDescent="0.15">
      <c r="A67">
        <v>1875.11</v>
      </c>
      <c r="B67">
        <v>4.37</v>
      </c>
      <c r="C67">
        <v>1.6279069767441978E-2</v>
      </c>
    </row>
    <row r="68" spans="1:3" x14ac:dyDescent="0.15">
      <c r="A68">
        <v>1875.12</v>
      </c>
      <c r="B68">
        <v>4.37</v>
      </c>
      <c r="C68">
        <v>0</v>
      </c>
    </row>
    <row r="69" spans="1:3" x14ac:dyDescent="0.15">
      <c r="A69">
        <v>1876.01</v>
      </c>
      <c r="B69">
        <v>4.46</v>
      </c>
      <c r="C69">
        <v>2.0594965675057253E-2</v>
      </c>
    </row>
    <row r="70" spans="1:3" x14ac:dyDescent="0.15">
      <c r="A70">
        <v>1876.02</v>
      </c>
      <c r="B70">
        <v>4.5199999999999996</v>
      </c>
      <c r="C70">
        <v>1.3452914798206095E-2</v>
      </c>
    </row>
    <row r="71" spans="1:3" x14ac:dyDescent="0.15">
      <c r="A71">
        <v>1876.03</v>
      </c>
      <c r="B71">
        <v>4.51</v>
      </c>
      <c r="C71">
        <v>-2.2123893805309214E-3</v>
      </c>
    </row>
    <row r="72" spans="1:3" x14ac:dyDescent="0.15">
      <c r="A72">
        <v>1876.04</v>
      </c>
      <c r="B72">
        <v>4.34</v>
      </c>
      <c r="C72">
        <v>-3.7694013303769425E-2</v>
      </c>
    </row>
    <row r="73" spans="1:3" x14ac:dyDescent="0.15">
      <c r="A73">
        <v>1876.05</v>
      </c>
      <c r="B73">
        <v>4.18</v>
      </c>
      <c r="C73">
        <v>-3.6866359447004671E-2</v>
      </c>
    </row>
    <row r="74" spans="1:3" x14ac:dyDescent="0.15">
      <c r="A74">
        <v>1876.06</v>
      </c>
      <c r="B74">
        <v>4.1500000000000004</v>
      </c>
      <c r="C74">
        <v>-7.1770334928228374E-3</v>
      </c>
    </row>
    <row r="75" spans="1:3" x14ac:dyDescent="0.15">
      <c r="A75">
        <v>1876.07</v>
      </c>
      <c r="B75">
        <v>4.0999999999999996</v>
      </c>
      <c r="C75">
        <v>-1.2048192771084487E-2</v>
      </c>
    </row>
    <row r="76" spans="1:3" x14ac:dyDescent="0.15">
      <c r="A76">
        <v>1876.08</v>
      </c>
      <c r="B76">
        <v>3.93</v>
      </c>
      <c r="C76">
        <v>-4.1463414634146267E-2</v>
      </c>
    </row>
    <row r="77" spans="1:3" x14ac:dyDescent="0.15">
      <c r="A77">
        <v>1876.09</v>
      </c>
      <c r="B77">
        <v>3.69</v>
      </c>
      <c r="C77">
        <v>-6.1068702290076438E-2</v>
      </c>
    </row>
    <row r="78" spans="1:3" x14ac:dyDescent="0.15">
      <c r="A78">
        <v>1876.1</v>
      </c>
      <c r="B78">
        <v>3.67</v>
      </c>
      <c r="C78">
        <v>-5.4200542005420349E-3</v>
      </c>
    </row>
    <row r="79" spans="1:3" x14ac:dyDescent="0.15">
      <c r="A79">
        <v>1876.11</v>
      </c>
      <c r="B79">
        <v>3.6</v>
      </c>
      <c r="C79">
        <v>-1.9073569482288777E-2</v>
      </c>
    </row>
    <row r="80" spans="1:3" x14ac:dyDescent="0.15">
      <c r="A80">
        <v>1876.12</v>
      </c>
      <c r="B80">
        <v>3.58</v>
      </c>
      <c r="C80">
        <v>-5.5555555555555358E-3</v>
      </c>
    </row>
    <row r="81" spans="1:3" x14ac:dyDescent="0.15">
      <c r="A81">
        <v>1877.01</v>
      </c>
      <c r="B81">
        <v>3.55</v>
      </c>
      <c r="C81">
        <v>-8.379888268156499E-3</v>
      </c>
    </row>
    <row r="82" spans="1:3" x14ac:dyDescent="0.15">
      <c r="A82">
        <v>1877.02</v>
      </c>
      <c r="B82">
        <v>3.34</v>
      </c>
      <c r="C82">
        <v>-5.9154929577464821E-2</v>
      </c>
    </row>
    <row r="83" spans="1:3" x14ac:dyDescent="0.15">
      <c r="A83">
        <v>1877.03</v>
      </c>
      <c r="B83">
        <v>3.17</v>
      </c>
      <c r="C83">
        <v>-5.0898203592814384E-2</v>
      </c>
    </row>
    <row r="84" spans="1:3" x14ac:dyDescent="0.15">
      <c r="A84">
        <v>1877.04</v>
      </c>
      <c r="B84">
        <v>2.94</v>
      </c>
      <c r="C84">
        <v>-7.2555205047318605E-2</v>
      </c>
    </row>
    <row r="85" spans="1:3" x14ac:dyDescent="0.15">
      <c r="A85">
        <v>1877.05</v>
      </c>
      <c r="B85">
        <v>2.94</v>
      </c>
      <c r="C85">
        <v>0</v>
      </c>
    </row>
    <row r="86" spans="1:3" x14ac:dyDescent="0.15">
      <c r="A86">
        <v>1877.06</v>
      </c>
      <c r="B86">
        <v>2.73</v>
      </c>
      <c r="C86">
        <v>-7.1428571428571397E-2</v>
      </c>
    </row>
    <row r="87" spans="1:3" x14ac:dyDescent="0.15">
      <c r="A87">
        <v>1877.07</v>
      </c>
      <c r="B87">
        <v>2.85</v>
      </c>
      <c r="C87">
        <v>4.3956043956044022E-2</v>
      </c>
    </row>
    <row r="88" spans="1:3" x14ac:dyDescent="0.15">
      <c r="A88">
        <v>1877.08</v>
      </c>
      <c r="B88">
        <v>3.05</v>
      </c>
      <c r="C88">
        <v>7.0175438596491224E-2</v>
      </c>
    </row>
    <row r="89" spans="1:3" x14ac:dyDescent="0.15">
      <c r="A89">
        <v>1877.09</v>
      </c>
      <c r="B89">
        <v>3.24</v>
      </c>
      <c r="C89">
        <v>6.2295081967213228E-2</v>
      </c>
    </row>
    <row r="90" spans="1:3" x14ac:dyDescent="0.15">
      <c r="A90">
        <v>1877.1</v>
      </c>
      <c r="B90">
        <v>3.31</v>
      </c>
      <c r="C90">
        <v>2.1604938271604812E-2</v>
      </c>
    </row>
    <row r="91" spans="1:3" x14ac:dyDescent="0.15">
      <c r="A91">
        <v>1877.11</v>
      </c>
      <c r="B91">
        <v>3.26</v>
      </c>
      <c r="C91">
        <v>-1.5105740181268978E-2</v>
      </c>
    </row>
    <row r="92" spans="1:3" x14ac:dyDescent="0.15">
      <c r="A92">
        <v>1877.12</v>
      </c>
      <c r="B92">
        <v>3.25</v>
      </c>
      <c r="C92">
        <v>-3.0674846625766694E-3</v>
      </c>
    </row>
    <row r="93" spans="1:3" x14ac:dyDescent="0.15">
      <c r="A93">
        <v>1878.01</v>
      </c>
      <c r="B93">
        <v>3.25</v>
      </c>
      <c r="C93">
        <v>0</v>
      </c>
    </row>
    <row r="94" spans="1:3" x14ac:dyDescent="0.15">
      <c r="A94">
        <v>1878.02</v>
      </c>
      <c r="B94">
        <v>3.18</v>
      </c>
      <c r="C94">
        <v>-2.1538461538461506E-2</v>
      </c>
    </row>
    <row r="95" spans="1:3" x14ac:dyDescent="0.15">
      <c r="A95">
        <v>1878.03</v>
      </c>
      <c r="B95">
        <v>3.24</v>
      </c>
      <c r="C95">
        <v>1.8867924528301883E-2</v>
      </c>
    </row>
    <row r="96" spans="1:3" x14ac:dyDescent="0.15">
      <c r="A96">
        <v>1878.04</v>
      </c>
      <c r="B96">
        <v>3.33</v>
      </c>
      <c r="C96">
        <v>2.7777777777777679E-2</v>
      </c>
    </row>
    <row r="97" spans="1:3" x14ac:dyDescent="0.15">
      <c r="A97">
        <v>1878.05</v>
      </c>
      <c r="B97">
        <v>3.34</v>
      </c>
      <c r="C97">
        <v>3.0030030030030463E-3</v>
      </c>
    </row>
    <row r="98" spans="1:3" x14ac:dyDescent="0.15">
      <c r="A98">
        <v>1878.06</v>
      </c>
      <c r="B98">
        <v>3.41</v>
      </c>
      <c r="C98">
        <v>2.0958083832335328E-2</v>
      </c>
    </row>
    <row r="99" spans="1:3" x14ac:dyDescent="0.15">
      <c r="A99">
        <v>1878.07</v>
      </c>
      <c r="B99">
        <v>3.48</v>
      </c>
      <c r="C99">
        <v>2.0527859237536639E-2</v>
      </c>
    </row>
    <row r="100" spans="1:3" x14ac:dyDescent="0.15">
      <c r="A100">
        <v>1878.08</v>
      </c>
      <c r="B100">
        <v>3.45</v>
      </c>
      <c r="C100">
        <v>-8.6206896551723755E-3</v>
      </c>
    </row>
    <row r="101" spans="1:3" x14ac:dyDescent="0.15">
      <c r="A101">
        <v>1878.09</v>
      </c>
      <c r="B101">
        <v>3.52</v>
      </c>
      <c r="C101">
        <v>2.0289855072463725E-2</v>
      </c>
    </row>
    <row r="102" spans="1:3" x14ac:dyDescent="0.15">
      <c r="A102">
        <v>1878.1</v>
      </c>
      <c r="B102">
        <v>3.48</v>
      </c>
      <c r="C102">
        <v>-1.1363636363636354E-2</v>
      </c>
    </row>
    <row r="103" spans="1:3" x14ac:dyDescent="0.15">
      <c r="A103">
        <v>1878.11</v>
      </c>
      <c r="B103">
        <v>3.47</v>
      </c>
      <c r="C103">
        <v>-2.8735632183907178E-3</v>
      </c>
    </row>
    <row r="104" spans="1:3" x14ac:dyDescent="0.15">
      <c r="A104">
        <v>1878.12</v>
      </c>
      <c r="B104">
        <v>3.45</v>
      </c>
      <c r="C104">
        <v>-5.7636887608069065E-3</v>
      </c>
    </row>
    <row r="105" spans="1:3" x14ac:dyDescent="0.15">
      <c r="A105">
        <v>1879.01</v>
      </c>
      <c r="B105">
        <v>3.58</v>
      </c>
      <c r="C105">
        <v>3.7681159420289712E-2</v>
      </c>
    </row>
    <row r="106" spans="1:3" x14ac:dyDescent="0.15">
      <c r="A106">
        <v>1879.02</v>
      </c>
      <c r="B106">
        <v>3.71</v>
      </c>
      <c r="C106">
        <v>3.6312849162011052E-2</v>
      </c>
    </row>
    <row r="107" spans="1:3" x14ac:dyDescent="0.15">
      <c r="A107">
        <v>1879.03</v>
      </c>
      <c r="B107">
        <v>3.65</v>
      </c>
      <c r="C107">
        <v>-1.6172506738544534E-2</v>
      </c>
    </row>
    <row r="108" spans="1:3" x14ac:dyDescent="0.15">
      <c r="A108">
        <v>1879.04</v>
      </c>
      <c r="B108">
        <v>3.77</v>
      </c>
      <c r="C108">
        <v>3.287671232876721E-2</v>
      </c>
    </row>
    <row r="109" spans="1:3" x14ac:dyDescent="0.15">
      <c r="A109">
        <v>1879.05</v>
      </c>
      <c r="B109">
        <v>3.94</v>
      </c>
      <c r="C109">
        <v>4.5092838196286511E-2</v>
      </c>
    </row>
    <row r="110" spans="1:3" x14ac:dyDescent="0.15">
      <c r="A110">
        <v>1879.06</v>
      </c>
      <c r="B110">
        <v>3.96</v>
      </c>
      <c r="C110">
        <v>5.0761421319795996E-3</v>
      </c>
    </row>
    <row r="111" spans="1:3" x14ac:dyDescent="0.15">
      <c r="A111">
        <v>1879.07</v>
      </c>
      <c r="B111">
        <v>4.04</v>
      </c>
      <c r="C111">
        <v>2.020202020202011E-2</v>
      </c>
    </row>
    <row r="112" spans="1:3" x14ac:dyDescent="0.15">
      <c r="A112">
        <v>1879.08</v>
      </c>
      <c r="B112">
        <v>4.07</v>
      </c>
      <c r="C112">
        <v>7.4257425742574323E-3</v>
      </c>
    </row>
    <row r="113" spans="1:3" x14ac:dyDescent="0.15">
      <c r="A113">
        <v>1879.09</v>
      </c>
      <c r="B113">
        <v>4.22</v>
      </c>
      <c r="C113">
        <v>3.685503685503666E-2</v>
      </c>
    </row>
    <row r="114" spans="1:3" x14ac:dyDescent="0.15">
      <c r="A114">
        <v>1879.1</v>
      </c>
      <c r="B114">
        <v>4.68</v>
      </c>
      <c r="C114">
        <v>0.1090047393364928</v>
      </c>
    </row>
    <row r="115" spans="1:3" x14ac:dyDescent="0.15">
      <c r="A115">
        <v>1879.11</v>
      </c>
      <c r="B115">
        <v>4.93</v>
      </c>
      <c r="C115">
        <v>5.3418803418803451E-2</v>
      </c>
    </row>
    <row r="116" spans="1:3" x14ac:dyDescent="0.15">
      <c r="A116">
        <v>1879.12</v>
      </c>
      <c r="B116">
        <v>4.92</v>
      </c>
      <c r="C116">
        <v>-2.0283975659228792E-3</v>
      </c>
    </row>
    <row r="117" spans="1:3" x14ac:dyDescent="0.15">
      <c r="A117">
        <v>1880.01</v>
      </c>
      <c r="B117">
        <v>5.1100000000000003</v>
      </c>
      <c r="C117">
        <v>3.8617886178861971E-2</v>
      </c>
    </row>
    <row r="118" spans="1:3" x14ac:dyDescent="0.15">
      <c r="A118">
        <v>1880.02</v>
      </c>
      <c r="B118">
        <v>5.2</v>
      </c>
      <c r="C118">
        <v>1.7612524461839474E-2</v>
      </c>
    </row>
    <row r="119" spans="1:3" x14ac:dyDescent="0.15">
      <c r="A119">
        <v>1880.03</v>
      </c>
      <c r="B119">
        <v>5.3</v>
      </c>
      <c r="C119">
        <v>1.9230769230769162E-2</v>
      </c>
    </row>
    <row r="120" spans="1:3" x14ac:dyDescent="0.15">
      <c r="A120">
        <v>1880.04</v>
      </c>
      <c r="B120">
        <v>5.18</v>
      </c>
      <c r="C120">
        <v>-2.2641509433962259E-2</v>
      </c>
    </row>
    <row r="121" spans="1:3" x14ac:dyDescent="0.15">
      <c r="A121">
        <v>1880.05</v>
      </c>
      <c r="B121">
        <v>4.7699999999999996</v>
      </c>
      <c r="C121">
        <v>-7.9150579150579214E-2</v>
      </c>
    </row>
    <row r="122" spans="1:3" x14ac:dyDescent="0.15">
      <c r="A122">
        <v>1880.06</v>
      </c>
      <c r="B122">
        <v>4.79</v>
      </c>
      <c r="C122">
        <v>4.1928721174004924E-3</v>
      </c>
    </row>
    <row r="123" spans="1:3" x14ac:dyDescent="0.15">
      <c r="A123">
        <v>1880.07</v>
      </c>
      <c r="B123">
        <v>5.01</v>
      </c>
      <c r="C123">
        <v>4.5929018789143905E-2</v>
      </c>
    </row>
    <row r="124" spans="1:3" x14ac:dyDescent="0.15">
      <c r="A124">
        <v>1880.08</v>
      </c>
      <c r="B124">
        <v>5.19</v>
      </c>
      <c r="C124">
        <v>3.5928143712574911E-2</v>
      </c>
    </row>
    <row r="125" spans="1:3" x14ac:dyDescent="0.15">
      <c r="A125">
        <v>1880.09</v>
      </c>
      <c r="B125">
        <v>5.18</v>
      </c>
      <c r="C125">
        <v>-1.9267822736032114E-3</v>
      </c>
    </row>
    <row r="126" spans="1:3" x14ac:dyDescent="0.15">
      <c r="A126">
        <v>1880.1</v>
      </c>
      <c r="B126">
        <v>5.33</v>
      </c>
      <c r="C126">
        <v>2.8957528957529011E-2</v>
      </c>
    </row>
    <row r="127" spans="1:3" x14ac:dyDescent="0.15">
      <c r="A127">
        <v>1880.11</v>
      </c>
      <c r="B127">
        <v>5.61</v>
      </c>
      <c r="C127">
        <v>5.2532833020638048E-2</v>
      </c>
    </row>
    <row r="128" spans="1:3" x14ac:dyDescent="0.15">
      <c r="A128">
        <v>1880.12</v>
      </c>
      <c r="B128">
        <v>5.84</v>
      </c>
      <c r="C128">
        <v>4.099821746880572E-2</v>
      </c>
    </row>
    <row r="129" spans="1:3" x14ac:dyDescent="0.15">
      <c r="A129">
        <v>1881.01</v>
      </c>
      <c r="B129">
        <v>6.19</v>
      </c>
      <c r="C129">
        <v>5.9931506849315141E-2</v>
      </c>
    </row>
    <row r="130" spans="1:3" x14ac:dyDescent="0.15">
      <c r="A130">
        <v>1881.02</v>
      </c>
      <c r="B130">
        <v>6.17</v>
      </c>
      <c r="C130">
        <v>-3.231017770597866E-3</v>
      </c>
    </row>
    <row r="131" spans="1:3" x14ac:dyDescent="0.15">
      <c r="A131">
        <v>1881.03</v>
      </c>
      <c r="B131">
        <v>6.24</v>
      </c>
      <c r="C131">
        <v>1.1345218800648427E-2</v>
      </c>
    </row>
    <row r="132" spans="1:3" x14ac:dyDescent="0.15">
      <c r="A132">
        <v>1881.04</v>
      </c>
      <c r="B132">
        <v>6.22</v>
      </c>
      <c r="C132">
        <v>-3.2051282051283048E-3</v>
      </c>
    </row>
    <row r="133" spans="1:3" x14ac:dyDescent="0.15">
      <c r="A133">
        <v>1881.05</v>
      </c>
      <c r="B133">
        <v>6.5</v>
      </c>
      <c r="C133">
        <v>4.5016077170418001E-2</v>
      </c>
    </row>
    <row r="134" spans="1:3" x14ac:dyDescent="0.15">
      <c r="A134">
        <v>1881.06</v>
      </c>
      <c r="B134">
        <v>6.58</v>
      </c>
      <c r="C134">
        <v>1.2307692307692353E-2</v>
      </c>
    </row>
    <row r="135" spans="1:3" x14ac:dyDescent="0.15">
      <c r="A135">
        <v>1881.07</v>
      </c>
      <c r="B135">
        <v>6.35</v>
      </c>
      <c r="C135">
        <v>-3.4954407294832901E-2</v>
      </c>
    </row>
    <row r="136" spans="1:3" x14ac:dyDescent="0.15">
      <c r="A136">
        <v>1881.08</v>
      </c>
      <c r="B136">
        <v>6.2</v>
      </c>
      <c r="C136">
        <v>-2.3622047244094446E-2</v>
      </c>
    </row>
    <row r="137" spans="1:3" x14ac:dyDescent="0.15">
      <c r="A137">
        <v>1881.09</v>
      </c>
      <c r="B137">
        <v>6.25</v>
      </c>
      <c r="C137">
        <v>8.0645161290322509E-3</v>
      </c>
    </row>
    <row r="138" spans="1:3" x14ac:dyDescent="0.15">
      <c r="A138">
        <v>1881.1</v>
      </c>
      <c r="B138">
        <v>6.15</v>
      </c>
      <c r="C138">
        <v>-1.5999999999999903E-2</v>
      </c>
    </row>
    <row r="139" spans="1:3" x14ac:dyDescent="0.15">
      <c r="A139">
        <v>1881.11</v>
      </c>
      <c r="B139">
        <v>6.19</v>
      </c>
      <c r="C139">
        <v>6.5040650406504863E-3</v>
      </c>
    </row>
    <row r="140" spans="1:3" x14ac:dyDescent="0.15">
      <c r="A140">
        <v>1881.12</v>
      </c>
      <c r="B140">
        <v>6.01</v>
      </c>
      <c r="C140">
        <v>-2.9079159935379795E-2</v>
      </c>
    </row>
    <row r="141" spans="1:3" x14ac:dyDescent="0.15">
      <c r="A141">
        <v>1882.01</v>
      </c>
      <c r="B141">
        <v>5.92</v>
      </c>
      <c r="C141">
        <v>-1.4975041597337757E-2</v>
      </c>
    </row>
    <row r="142" spans="1:3" x14ac:dyDescent="0.15">
      <c r="A142">
        <v>1882.02</v>
      </c>
      <c r="B142">
        <v>5.79</v>
      </c>
      <c r="C142">
        <v>-2.1959459459459429E-2</v>
      </c>
    </row>
    <row r="143" spans="1:3" x14ac:dyDescent="0.15">
      <c r="A143">
        <v>1882.03</v>
      </c>
      <c r="B143">
        <v>5.78</v>
      </c>
      <c r="C143">
        <v>-1.7271157167529916E-3</v>
      </c>
    </row>
    <row r="144" spans="1:3" x14ac:dyDescent="0.15">
      <c r="A144">
        <v>1882.04</v>
      </c>
      <c r="B144">
        <v>5.78</v>
      </c>
      <c r="C144">
        <v>0</v>
      </c>
    </row>
    <row r="145" spans="1:3" x14ac:dyDescent="0.15">
      <c r="A145">
        <v>1882.05</v>
      </c>
      <c r="B145">
        <v>5.71</v>
      </c>
      <c r="C145">
        <v>-1.211072664359869E-2</v>
      </c>
    </row>
    <row r="146" spans="1:3" x14ac:dyDescent="0.15">
      <c r="A146">
        <v>1882.06</v>
      </c>
      <c r="B146">
        <v>5.68</v>
      </c>
      <c r="C146">
        <v>-5.2539404553415547E-3</v>
      </c>
    </row>
    <row r="147" spans="1:3" x14ac:dyDescent="0.15">
      <c r="A147">
        <v>1882.07</v>
      </c>
      <c r="B147">
        <v>6</v>
      </c>
      <c r="C147">
        <v>5.6338028169014231E-2</v>
      </c>
    </row>
    <row r="148" spans="1:3" x14ac:dyDescent="0.15">
      <c r="A148">
        <v>1882.08</v>
      </c>
      <c r="B148">
        <v>6.18</v>
      </c>
      <c r="C148">
        <v>0.03</v>
      </c>
    </row>
    <row r="149" spans="1:3" x14ac:dyDescent="0.15">
      <c r="A149">
        <v>1882.09</v>
      </c>
      <c r="B149">
        <v>6.24</v>
      </c>
      <c r="C149">
        <v>9.7087378640776656E-3</v>
      </c>
    </row>
    <row r="150" spans="1:3" x14ac:dyDescent="0.15">
      <c r="A150">
        <v>1882.1</v>
      </c>
      <c r="B150">
        <v>6.07</v>
      </c>
      <c r="C150">
        <v>-2.7243589743589758E-2</v>
      </c>
    </row>
    <row r="151" spans="1:3" x14ac:dyDescent="0.15">
      <c r="A151">
        <v>1882.11</v>
      </c>
      <c r="B151">
        <v>5.81</v>
      </c>
      <c r="C151">
        <v>-4.2833607907743154E-2</v>
      </c>
    </row>
    <row r="152" spans="1:3" x14ac:dyDescent="0.15">
      <c r="A152">
        <v>1882.12</v>
      </c>
      <c r="B152">
        <v>5.84</v>
      </c>
      <c r="C152">
        <v>5.1635111876076056E-3</v>
      </c>
    </row>
    <row r="153" spans="1:3" x14ac:dyDescent="0.15">
      <c r="A153">
        <v>1883.01</v>
      </c>
      <c r="B153">
        <v>5.81</v>
      </c>
      <c r="C153">
        <v>-5.1369863013699391E-3</v>
      </c>
    </row>
    <row r="154" spans="1:3" x14ac:dyDescent="0.15">
      <c r="A154">
        <v>1883.02</v>
      </c>
      <c r="B154">
        <v>5.68</v>
      </c>
      <c r="C154">
        <v>-2.2375215146299476E-2</v>
      </c>
    </row>
    <row r="155" spans="1:3" x14ac:dyDescent="0.15">
      <c r="A155">
        <v>1883.03</v>
      </c>
      <c r="B155">
        <v>5.75</v>
      </c>
      <c r="C155">
        <v>1.2323943661971981E-2</v>
      </c>
    </row>
    <row r="156" spans="1:3" x14ac:dyDescent="0.15">
      <c r="A156">
        <v>1883.04</v>
      </c>
      <c r="B156">
        <v>5.87</v>
      </c>
      <c r="C156">
        <v>2.0869565217391362E-2</v>
      </c>
    </row>
    <row r="157" spans="1:3" x14ac:dyDescent="0.15">
      <c r="A157">
        <v>1883.05</v>
      </c>
      <c r="B157">
        <v>5.77</v>
      </c>
      <c r="C157">
        <v>-1.7035775127768438E-2</v>
      </c>
    </row>
    <row r="158" spans="1:3" x14ac:dyDescent="0.15">
      <c r="A158">
        <v>1883.06</v>
      </c>
      <c r="B158">
        <v>5.82</v>
      </c>
      <c r="C158">
        <v>8.6655112651647936E-3</v>
      </c>
    </row>
    <row r="159" spans="1:3" x14ac:dyDescent="0.15">
      <c r="A159">
        <v>1883.07</v>
      </c>
      <c r="B159">
        <v>5.73</v>
      </c>
      <c r="C159">
        <v>-1.5463917525773141E-2</v>
      </c>
    </row>
    <row r="160" spans="1:3" x14ac:dyDescent="0.15">
      <c r="A160">
        <v>1883.08</v>
      </c>
      <c r="B160">
        <v>5.47</v>
      </c>
      <c r="C160">
        <v>-4.5375218150087382E-2</v>
      </c>
    </row>
    <row r="161" spans="1:3" x14ac:dyDescent="0.15">
      <c r="A161">
        <v>1883.09</v>
      </c>
      <c r="B161">
        <v>5.53</v>
      </c>
      <c r="C161">
        <v>1.0968921389396868E-2</v>
      </c>
    </row>
    <row r="162" spans="1:3" x14ac:dyDescent="0.15">
      <c r="A162">
        <v>1883.1</v>
      </c>
      <c r="B162">
        <v>5.38</v>
      </c>
      <c r="C162">
        <v>-2.7124773960217063E-2</v>
      </c>
    </row>
    <row r="163" spans="1:3" x14ac:dyDescent="0.15">
      <c r="A163">
        <v>1883.11</v>
      </c>
      <c r="B163">
        <v>5.46</v>
      </c>
      <c r="C163">
        <v>1.4869888475836479E-2</v>
      </c>
    </row>
    <row r="164" spans="1:3" x14ac:dyDescent="0.15">
      <c r="A164">
        <v>1883.12</v>
      </c>
      <c r="B164">
        <v>5.34</v>
      </c>
      <c r="C164">
        <v>-2.1978021978022011E-2</v>
      </c>
    </row>
    <row r="165" spans="1:3" x14ac:dyDescent="0.15">
      <c r="A165">
        <v>1884.01</v>
      </c>
      <c r="B165">
        <v>5.18</v>
      </c>
      <c r="C165">
        <v>-2.9962546816479474E-2</v>
      </c>
    </row>
    <row r="166" spans="1:3" x14ac:dyDescent="0.15">
      <c r="A166">
        <v>1884.02</v>
      </c>
      <c r="B166">
        <v>5.32</v>
      </c>
      <c r="C166">
        <v>2.7027027027027195E-2</v>
      </c>
    </row>
    <row r="167" spans="1:3" x14ac:dyDescent="0.15">
      <c r="A167">
        <v>1884.03</v>
      </c>
      <c r="B167">
        <v>5.3</v>
      </c>
      <c r="C167">
        <v>-3.7593984962407401E-3</v>
      </c>
    </row>
    <row r="168" spans="1:3" x14ac:dyDescent="0.15">
      <c r="A168">
        <v>1884.04</v>
      </c>
      <c r="B168">
        <v>5.0599999999999996</v>
      </c>
      <c r="C168">
        <v>-4.5283018867924518E-2</v>
      </c>
    </row>
    <row r="169" spans="1:3" x14ac:dyDescent="0.15">
      <c r="A169">
        <v>1884.05</v>
      </c>
      <c r="B169">
        <v>4.6500000000000004</v>
      </c>
      <c r="C169">
        <v>-8.1027667984189589E-2</v>
      </c>
    </row>
    <row r="170" spans="1:3" x14ac:dyDescent="0.15">
      <c r="A170">
        <v>1884.06</v>
      </c>
      <c r="B170">
        <v>4.46</v>
      </c>
      <c r="C170">
        <v>-4.0860215053763471E-2</v>
      </c>
    </row>
    <row r="171" spans="1:3" x14ac:dyDescent="0.15">
      <c r="A171">
        <v>1884.07</v>
      </c>
      <c r="B171">
        <v>4.46</v>
      </c>
      <c r="C171">
        <v>0</v>
      </c>
    </row>
    <row r="172" spans="1:3" x14ac:dyDescent="0.15">
      <c r="A172">
        <v>1884.08</v>
      </c>
      <c r="B172">
        <v>4.74</v>
      </c>
      <c r="C172">
        <v>6.2780269058295923E-2</v>
      </c>
    </row>
    <row r="173" spans="1:3" x14ac:dyDescent="0.15">
      <c r="A173">
        <v>1884.09</v>
      </c>
      <c r="B173">
        <v>4.59</v>
      </c>
      <c r="C173">
        <v>-3.1645569620253222E-2</v>
      </c>
    </row>
    <row r="174" spans="1:3" x14ac:dyDescent="0.15">
      <c r="A174">
        <v>1884.1</v>
      </c>
      <c r="B174">
        <v>4.4400000000000004</v>
      </c>
      <c r="C174">
        <v>-3.2679738562091387E-2</v>
      </c>
    </row>
    <row r="175" spans="1:3" x14ac:dyDescent="0.15">
      <c r="A175">
        <v>1884.11</v>
      </c>
      <c r="B175">
        <v>4.3499999999999996</v>
      </c>
      <c r="C175">
        <v>-2.0270270270270396E-2</v>
      </c>
    </row>
    <row r="176" spans="1:3" x14ac:dyDescent="0.15">
      <c r="A176">
        <v>1884.12</v>
      </c>
      <c r="B176">
        <v>4.34</v>
      </c>
      <c r="C176">
        <v>-2.2988505747125743E-3</v>
      </c>
    </row>
    <row r="177" spans="1:3" x14ac:dyDescent="0.15">
      <c r="A177">
        <v>1885.01</v>
      </c>
      <c r="B177">
        <v>4.24</v>
      </c>
      <c r="C177">
        <v>-2.304147465437778E-2</v>
      </c>
    </row>
    <row r="178" spans="1:3" x14ac:dyDescent="0.15">
      <c r="A178">
        <v>1885.02</v>
      </c>
      <c r="B178">
        <v>4.37</v>
      </c>
      <c r="C178">
        <v>3.0660377358490587E-2</v>
      </c>
    </row>
    <row r="179" spans="1:3" x14ac:dyDescent="0.15">
      <c r="A179">
        <v>1885.03</v>
      </c>
      <c r="B179">
        <v>4.38</v>
      </c>
      <c r="C179">
        <v>2.2883295194506825E-3</v>
      </c>
    </row>
    <row r="180" spans="1:3" x14ac:dyDescent="0.15">
      <c r="A180">
        <v>1885.04</v>
      </c>
      <c r="B180">
        <v>4.37</v>
      </c>
      <c r="C180">
        <v>-2.2831050228310223E-3</v>
      </c>
    </row>
    <row r="181" spans="1:3" x14ac:dyDescent="0.15">
      <c r="A181">
        <v>1885.05</v>
      </c>
      <c r="B181">
        <v>4.32</v>
      </c>
      <c r="C181">
        <v>-1.1441647597253968E-2</v>
      </c>
    </row>
    <row r="182" spans="1:3" x14ac:dyDescent="0.15">
      <c r="A182">
        <v>1885.06</v>
      </c>
      <c r="B182">
        <v>4.3</v>
      </c>
      <c r="C182">
        <v>-4.6296296296297612E-3</v>
      </c>
    </row>
    <row r="183" spans="1:3" x14ac:dyDescent="0.15">
      <c r="A183">
        <v>1885.07</v>
      </c>
      <c r="B183">
        <v>4.46</v>
      </c>
      <c r="C183">
        <v>3.7209302325581506E-2</v>
      </c>
    </row>
    <row r="184" spans="1:3" x14ac:dyDescent="0.15">
      <c r="A184">
        <v>1885.08</v>
      </c>
      <c r="B184">
        <v>4.71</v>
      </c>
      <c r="C184">
        <v>5.6053811659192876E-2</v>
      </c>
    </row>
    <row r="185" spans="1:3" x14ac:dyDescent="0.15">
      <c r="A185">
        <v>1885.09</v>
      </c>
      <c r="B185">
        <v>4.6500000000000004</v>
      </c>
      <c r="C185">
        <v>-1.27388535031846E-2</v>
      </c>
    </row>
    <row r="186" spans="1:3" x14ac:dyDescent="0.15">
      <c r="A186">
        <v>1885.1</v>
      </c>
      <c r="B186">
        <v>4.92</v>
      </c>
      <c r="C186">
        <v>5.8064516129032073E-2</v>
      </c>
    </row>
    <row r="187" spans="1:3" x14ac:dyDescent="0.15">
      <c r="A187">
        <v>1885.11</v>
      </c>
      <c r="B187">
        <v>5.24</v>
      </c>
      <c r="C187">
        <v>6.5040650406504197E-2</v>
      </c>
    </row>
    <row r="188" spans="1:3" x14ac:dyDescent="0.15">
      <c r="A188">
        <v>1885.12</v>
      </c>
      <c r="B188">
        <v>5.2</v>
      </c>
      <c r="C188">
        <v>-7.6335877862595547E-3</v>
      </c>
    </row>
    <row r="189" spans="1:3" x14ac:dyDescent="0.15">
      <c r="A189">
        <v>1886.01</v>
      </c>
      <c r="B189">
        <v>5.2</v>
      </c>
      <c r="C189">
        <v>0</v>
      </c>
    </row>
    <row r="190" spans="1:3" x14ac:dyDescent="0.15">
      <c r="A190">
        <v>1886.02</v>
      </c>
      <c r="B190">
        <v>5.3</v>
      </c>
      <c r="C190">
        <v>1.9230769230769162E-2</v>
      </c>
    </row>
    <row r="191" spans="1:3" x14ac:dyDescent="0.15">
      <c r="A191">
        <v>1886.03</v>
      </c>
      <c r="B191">
        <v>5.19</v>
      </c>
      <c r="C191">
        <v>-2.075471698113196E-2</v>
      </c>
    </row>
    <row r="192" spans="1:3" x14ac:dyDescent="0.15">
      <c r="A192">
        <v>1886.04</v>
      </c>
      <c r="B192">
        <v>5.12</v>
      </c>
      <c r="C192">
        <v>-1.3487475915221592E-2</v>
      </c>
    </row>
    <row r="193" spans="1:3" x14ac:dyDescent="0.15">
      <c r="A193">
        <v>1886.05</v>
      </c>
      <c r="B193">
        <v>5.0199999999999996</v>
      </c>
      <c r="C193">
        <v>-1.9531250000000111E-2</v>
      </c>
    </row>
    <row r="194" spans="1:3" x14ac:dyDescent="0.15">
      <c r="A194">
        <v>1886.06</v>
      </c>
      <c r="B194">
        <v>5.25</v>
      </c>
      <c r="C194">
        <v>4.5816733067729265E-2</v>
      </c>
    </row>
    <row r="195" spans="1:3" x14ac:dyDescent="0.15">
      <c r="A195">
        <v>1886.07</v>
      </c>
      <c r="B195">
        <v>5.33</v>
      </c>
      <c r="C195">
        <v>1.5238095238095273E-2</v>
      </c>
    </row>
    <row r="196" spans="1:3" x14ac:dyDescent="0.15">
      <c r="A196">
        <v>1886.08</v>
      </c>
      <c r="B196">
        <v>5.37</v>
      </c>
      <c r="C196">
        <v>7.5046904315196894E-3</v>
      </c>
    </row>
    <row r="197" spans="1:3" x14ac:dyDescent="0.15">
      <c r="A197">
        <v>1886.09</v>
      </c>
      <c r="B197">
        <v>5.51</v>
      </c>
      <c r="C197">
        <v>2.607076350093096E-2</v>
      </c>
    </row>
    <row r="198" spans="1:3" x14ac:dyDescent="0.15">
      <c r="A198">
        <v>1886.1</v>
      </c>
      <c r="B198">
        <v>5.65</v>
      </c>
      <c r="C198">
        <v>2.5408348457350405E-2</v>
      </c>
    </row>
    <row r="199" spans="1:3" x14ac:dyDescent="0.15">
      <c r="A199">
        <v>1886.11</v>
      </c>
      <c r="B199">
        <v>5.79</v>
      </c>
      <c r="C199">
        <v>2.4778761061946764E-2</v>
      </c>
    </row>
    <row r="200" spans="1:3" x14ac:dyDescent="0.15">
      <c r="A200">
        <v>1886.12</v>
      </c>
      <c r="B200">
        <v>5.64</v>
      </c>
      <c r="C200">
        <v>-2.5906735751295429E-2</v>
      </c>
    </row>
    <row r="201" spans="1:3" x14ac:dyDescent="0.15">
      <c r="A201">
        <v>1887.01</v>
      </c>
      <c r="B201">
        <v>5.58</v>
      </c>
      <c r="C201">
        <v>-1.0638297872340385E-2</v>
      </c>
    </row>
    <row r="202" spans="1:3" x14ac:dyDescent="0.15">
      <c r="A202">
        <v>1887.02</v>
      </c>
      <c r="B202">
        <v>5.54</v>
      </c>
      <c r="C202">
        <v>-7.1684587813619638E-3</v>
      </c>
    </row>
    <row r="203" spans="1:3" x14ac:dyDescent="0.15">
      <c r="A203">
        <v>1887.03</v>
      </c>
      <c r="B203">
        <v>5.67</v>
      </c>
      <c r="C203">
        <v>2.3465703971119023E-2</v>
      </c>
    </row>
    <row r="204" spans="1:3" x14ac:dyDescent="0.15">
      <c r="A204">
        <v>1887.04</v>
      </c>
      <c r="B204">
        <v>5.8</v>
      </c>
      <c r="C204">
        <v>2.2927689594356204E-2</v>
      </c>
    </row>
    <row r="205" spans="1:3" x14ac:dyDescent="0.15">
      <c r="A205">
        <v>1887.05</v>
      </c>
      <c r="B205">
        <v>5.9</v>
      </c>
      <c r="C205">
        <v>1.7241379310344973E-2</v>
      </c>
    </row>
    <row r="206" spans="1:3" x14ac:dyDescent="0.15">
      <c r="A206">
        <v>1887.06</v>
      </c>
      <c r="B206">
        <v>5.73</v>
      </c>
      <c r="C206">
        <v>-2.8813559322033888E-2</v>
      </c>
    </row>
    <row r="207" spans="1:3" x14ac:dyDescent="0.15">
      <c r="A207">
        <v>1887.07</v>
      </c>
      <c r="B207">
        <v>5.59</v>
      </c>
      <c r="C207">
        <v>-2.4432809773124009E-2</v>
      </c>
    </row>
    <row r="208" spans="1:3" x14ac:dyDescent="0.15">
      <c r="A208">
        <v>1887.08</v>
      </c>
      <c r="B208">
        <v>5.45</v>
      </c>
      <c r="C208">
        <v>-2.5044722719141266E-2</v>
      </c>
    </row>
    <row r="209" spans="1:3" x14ac:dyDescent="0.15">
      <c r="A209">
        <v>1887.09</v>
      </c>
      <c r="B209">
        <v>5.38</v>
      </c>
      <c r="C209">
        <v>-1.2844036697247763E-2</v>
      </c>
    </row>
    <row r="210" spans="1:3" x14ac:dyDescent="0.15">
      <c r="A210">
        <v>1887.1</v>
      </c>
      <c r="B210">
        <v>5.2</v>
      </c>
      <c r="C210">
        <v>-3.3457249070631967E-2</v>
      </c>
    </row>
    <row r="211" spans="1:3" x14ac:dyDescent="0.15">
      <c r="A211">
        <v>1887.11</v>
      </c>
      <c r="B211">
        <v>5.3</v>
      </c>
      <c r="C211">
        <v>1.9230769230769162E-2</v>
      </c>
    </row>
    <row r="212" spans="1:3" x14ac:dyDescent="0.15">
      <c r="A212">
        <v>1887.12</v>
      </c>
      <c r="B212">
        <v>5.27</v>
      </c>
      <c r="C212">
        <v>-5.6603773584905648E-3</v>
      </c>
    </row>
    <row r="213" spans="1:3" x14ac:dyDescent="0.15">
      <c r="A213">
        <v>1888.01</v>
      </c>
      <c r="B213">
        <v>5.31</v>
      </c>
      <c r="C213">
        <v>7.5901328273244584E-3</v>
      </c>
    </row>
    <row r="214" spans="1:3" x14ac:dyDescent="0.15">
      <c r="A214">
        <v>1888.02</v>
      </c>
      <c r="B214">
        <v>5.28</v>
      </c>
      <c r="C214">
        <v>-5.6497175141241307E-3</v>
      </c>
    </row>
    <row r="215" spans="1:3" x14ac:dyDescent="0.15">
      <c r="A215">
        <v>1888.03</v>
      </c>
      <c r="B215">
        <v>5.08</v>
      </c>
      <c r="C215">
        <v>-3.7878787878787956E-2</v>
      </c>
    </row>
    <row r="216" spans="1:3" x14ac:dyDescent="0.15">
      <c r="A216">
        <v>1888.04</v>
      </c>
      <c r="B216">
        <v>5.0999999999999996</v>
      </c>
      <c r="C216">
        <v>3.937007874015741E-3</v>
      </c>
    </row>
    <row r="217" spans="1:3" x14ac:dyDescent="0.15">
      <c r="A217">
        <v>1888.05</v>
      </c>
      <c r="B217">
        <v>5.17</v>
      </c>
      <c r="C217">
        <v>1.3725490196078383E-2</v>
      </c>
    </row>
    <row r="218" spans="1:3" x14ac:dyDescent="0.15">
      <c r="A218">
        <v>1888.06</v>
      </c>
      <c r="B218">
        <v>5.01</v>
      </c>
      <c r="C218">
        <v>-3.0947775628626717E-2</v>
      </c>
    </row>
    <row r="219" spans="1:3" x14ac:dyDescent="0.15">
      <c r="A219">
        <v>1888.07</v>
      </c>
      <c r="B219">
        <v>5.14</v>
      </c>
      <c r="C219">
        <v>2.5948103792415189E-2</v>
      </c>
    </row>
    <row r="220" spans="1:3" x14ac:dyDescent="0.15">
      <c r="A220">
        <v>1888.08</v>
      </c>
      <c r="B220">
        <v>5.25</v>
      </c>
      <c r="C220">
        <v>2.1400778210116878E-2</v>
      </c>
    </row>
    <row r="221" spans="1:3" x14ac:dyDescent="0.15">
      <c r="A221">
        <v>1888.09</v>
      </c>
      <c r="B221">
        <v>5.38</v>
      </c>
      <c r="C221">
        <v>2.4761904761904763E-2</v>
      </c>
    </row>
    <row r="222" spans="1:3" x14ac:dyDescent="0.15">
      <c r="A222">
        <v>1888.1</v>
      </c>
      <c r="B222">
        <v>5.35</v>
      </c>
      <c r="C222">
        <v>-5.5762081784387352E-3</v>
      </c>
    </row>
    <row r="223" spans="1:3" x14ac:dyDescent="0.15">
      <c r="A223">
        <v>1888.11</v>
      </c>
      <c r="B223">
        <v>5.24</v>
      </c>
      <c r="C223">
        <v>-2.0560747663551315E-2</v>
      </c>
    </row>
    <row r="224" spans="1:3" x14ac:dyDescent="0.15">
      <c r="A224">
        <v>1888.12</v>
      </c>
      <c r="B224">
        <v>5.14</v>
      </c>
      <c r="C224">
        <v>-1.9083969465648942E-2</v>
      </c>
    </row>
    <row r="225" spans="1:3" x14ac:dyDescent="0.15">
      <c r="A225">
        <v>1889.01</v>
      </c>
      <c r="B225">
        <v>5.24</v>
      </c>
      <c r="C225">
        <v>1.9455252918288091E-2</v>
      </c>
    </row>
    <row r="226" spans="1:3" x14ac:dyDescent="0.15">
      <c r="A226">
        <v>1889.02</v>
      </c>
      <c r="B226">
        <v>5.3</v>
      </c>
      <c r="C226">
        <v>1.1450381679389166E-2</v>
      </c>
    </row>
    <row r="227" spans="1:3" x14ac:dyDescent="0.15">
      <c r="A227">
        <v>1889.03</v>
      </c>
      <c r="B227">
        <v>5.19</v>
      </c>
      <c r="C227">
        <v>-2.075471698113196E-2</v>
      </c>
    </row>
    <row r="228" spans="1:3" x14ac:dyDescent="0.15">
      <c r="A228">
        <v>1889.04</v>
      </c>
      <c r="B228">
        <v>5.18</v>
      </c>
      <c r="C228">
        <v>-1.9267822736032114E-3</v>
      </c>
    </row>
    <row r="229" spans="1:3" x14ac:dyDescent="0.15">
      <c r="A229">
        <v>1889.05</v>
      </c>
      <c r="B229">
        <v>5.32</v>
      </c>
      <c r="C229">
        <v>2.7027027027027195E-2</v>
      </c>
    </row>
    <row r="230" spans="1:3" x14ac:dyDescent="0.15">
      <c r="A230">
        <v>1889.06</v>
      </c>
      <c r="B230">
        <v>5.41</v>
      </c>
      <c r="C230">
        <v>1.6917293233082775E-2</v>
      </c>
    </row>
    <row r="231" spans="1:3" x14ac:dyDescent="0.15">
      <c r="A231">
        <v>1889.07</v>
      </c>
      <c r="B231">
        <v>5.3</v>
      </c>
      <c r="C231">
        <v>-2.0332717190388205E-2</v>
      </c>
    </row>
    <row r="232" spans="1:3" x14ac:dyDescent="0.15">
      <c r="A232">
        <v>1889.08</v>
      </c>
      <c r="B232">
        <v>5.37</v>
      </c>
      <c r="C232">
        <v>1.3207547169811429E-2</v>
      </c>
    </row>
    <row r="233" spans="1:3" x14ac:dyDescent="0.15">
      <c r="A233">
        <v>1889.09</v>
      </c>
      <c r="B233">
        <v>5.5</v>
      </c>
      <c r="C233">
        <v>2.4208566108007368E-2</v>
      </c>
    </row>
    <row r="234" spans="1:3" x14ac:dyDescent="0.15">
      <c r="A234">
        <v>1889.1</v>
      </c>
      <c r="B234">
        <v>5.4</v>
      </c>
      <c r="C234">
        <v>-1.8181818181818077E-2</v>
      </c>
    </row>
    <row r="235" spans="1:3" x14ac:dyDescent="0.15">
      <c r="A235">
        <v>1889.11</v>
      </c>
      <c r="B235">
        <v>5.35</v>
      </c>
      <c r="C235">
        <v>-9.2592592592594114E-3</v>
      </c>
    </row>
    <row r="236" spans="1:3" x14ac:dyDescent="0.15">
      <c r="A236">
        <v>1889.12</v>
      </c>
      <c r="B236">
        <v>5.32</v>
      </c>
      <c r="C236">
        <v>-5.6074766355138639E-3</v>
      </c>
    </row>
    <row r="237" spans="1:3" x14ac:dyDescent="0.15">
      <c r="A237">
        <v>1890.01</v>
      </c>
      <c r="B237">
        <v>5.38</v>
      </c>
      <c r="C237">
        <v>1.1278195488721776E-2</v>
      </c>
    </row>
    <row r="238" spans="1:3" x14ac:dyDescent="0.15">
      <c r="A238">
        <v>1890.02</v>
      </c>
      <c r="B238">
        <v>5.32</v>
      </c>
      <c r="C238">
        <v>-1.1152416356877248E-2</v>
      </c>
    </row>
    <row r="239" spans="1:3" x14ac:dyDescent="0.15">
      <c r="A239">
        <v>1890.03</v>
      </c>
      <c r="B239">
        <v>5.28</v>
      </c>
      <c r="C239">
        <v>-7.5187969924812581E-3</v>
      </c>
    </row>
    <row r="240" spans="1:3" x14ac:dyDescent="0.15">
      <c r="A240">
        <v>1890.04</v>
      </c>
      <c r="B240">
        <v>5.39</v>
      </c>
      <c r="C240">
        <v>2.0833333333333259E-2</v>
      </c>
    </row>
    <row r="241" spans="1:3" x14ac:dyDescent="0.15">
      <c r="A241">
        <v>1890.05</v>
      </c>
      <c r="B241">
        <v>5.62</v>
      </c>
      <c r="C241">
        <v>4.2671614100185717E-2</v>
      </c>
    </row>
    <row r="242" spans="1:3" x14ac:dyDescent="0.15">
      <c r="A242">
        <v>1890.06</v>
      </c>
      <c r="B242">
        <v>5.58</v>
      </c>
      <c r="C242">
        <v>-7.1174377224199059E-3</v>
      </c>
    </row>
    <row r="243" spans="1:3" x14ac:dyDescent="0.15">
      <c r="A243">
        <v>1890.07</v>
      </c>
      <c r="B243">
        <v>5.54</v>
      </c>
      <c r="C243">
        <v>-7.1684587813619638E-3</v>
      </c>
    </row>
    <row r="244" spans="1:3" x14ac:dyDescent="0.15">
      <c r="A244">
        <v>1890.08</v>
      </c>
      <c r="B244">
        <v>5.41</v>
      </c>
      <c r="C244">
        <v>-2.3465703971119134E-2</v>
      </c>
    </row>
    <row r="245" spans="1:3" x14ac:dyDescent="0.15">
      <c r="A245">
        <v>1890.09</v>
      </c>
      <c r="B245">
        <v>5.32</v>
      </c>
      <c r="C245">
        <v>-1.6635859519408491E-2</v>
      </c>
    </row>
    <row r="246" spans="1:3" x14ac:dyDescent="0.15">
      <c r="A246">
        <v>1890.1</v>
      </c>
      <c r="B246">
        <v>5.08</v>
      </c>
      <c r="C246">
        <v>-4.5112781954887216E-2</v>
      </c>
    </row>
    <row r="247" spans="1:3" x14ac:dyDescent="0.15">
      <c r="A247">
        <v>1890.11</v>
      </c>
      <c r="B247">
        <v>4.71</v>
      </c>
      <c r="C247">
        <v>-7.283464566929132E-2</v>
      </c>
    </row>
    <row r="248" spans="1:3" x14ac:dyDescent="0.15">
      <c r="A248">
        <v>1890.12</v>
      </c>
      <c r="B248">
        <v>4.5999999999999996</v>
      </c>
      <c r="C248">
        <v>-2.3354564755838747E-2</v>
      </c>
    </row>
    <row r="249" spans="1:3" x14ac:dyDescent="0.15">
      <c r="A249">
        <v>1891.01</v>
      </c>
      <c r="B249">
        <v>4.84</v>
      </c>
      <c r="C249">
        <v>5.2173913043478404E-2</v>
      </c>
    </row>
    <row r="250" spans="1:3" x14ac:dyDescent="0.15">
      <c r="A250">
        <v>1891.02</v>
      </c>
      <c r="B250">
        <v>4.9000000000000004</v>
      </c>
      <c r="C250">
        <v>1.2396694214876103E-2</v>
      </c>
    </row>
    <row r="251" spans="1:3" x14ac:dyDescent="0.15">
      <c r="A251">
        <v>1891.03</v>
      </c>
      <c r="B251">
        <v>4.8099999999999996</v>
      </c>
      <c r="C251">
        <v>-1.8367346938775619E-2</v>
      </c>
    </row>
    <row r="252" spans="1:3" x14ac:dyDescent="0.15">
      <c r="A252">
        <v>1891.04</v>
      </c>
      <c r="B252">
        <v>4.97</v>
      </c>
      <c r="C252">
        <v>3.3264033264033266E-2</v>
      </c>
    </row>
    <row r="253" spans="1:3" x14ac:dyDescent="0.15">
      <c r="A253">
        <v>1891.05</v>
      </c>
      <c r="B253">
        <v>4.95</v>
      </c>
      <c r="C253">
        <v>-4.0241448692152071E-3</v>
      </c>
    </row>
    <row r="254" spans="1:3" x14ac:dyDescent="0.15">
      <c r="A254">
        <v>1891.06</v>
      </c>
      <c r="B254">
        <v>4.8499999999999996</v>
      </c>
      <c r="C254">
        <v>-2.0202020202020332E-2</v>
      </c>
    </row>
    <row r="255" spans="1:3" x14ac:dyDescent="0.15">
      <c r="A255">
        <v>1891.07</v>
      </c>
      <c r="B255">
        <v>4.7699999999999996</v>
      </c>
      <c r="C255">
        <v>-1.6494845360824795E-2</v>
      </c>
    </row>
    <row r="256" spans="1:3" x14ac:dyDescent="0.15">
      <c r="A256">
        <v>1891.08</v>
      </c>
      <c r="B256">
        <v>4.93</v>
      </c>
      <c r="C256">
        <v>3.3542976939203495E-2</v>
      </c>
    </row>
    <row r="257" spans="1:3" x14ac:dyDescent="0.15">
      <c r="A257">
        <v>1891.09</v>
      </c>
      <c r="B257">
        <v>5.33</v>
      </c>
      <c r="C257">
        <v>8.1135902636916946E-2</v>
      </c>
    </row>
    <row r="258" spans="1:3" x14ac:dyDescent="0.15">
      <c r="A258">
        <v>1891.1</v>
      </c>
      <c r="B258">
        <v>5.33</v>
      </c>
      <c r="C258">
        <v>0</v>
      </c>
    </row>
    <row r="259" spans="1:3" x14ac:dyDescent="0.15">
      <c r="A259">
        <v>1891.11</v>
      </c>
      <c r="B259">
        <v>5.25</v>
      </c>
      <c r="C259">
        <v>-1.5009380863039379E-2</v>
      </c>
    </row>
    <row r="260" spans="1:3" x14ac:dyDescent="0.15">
      <c r="A260">
        <v>1891.12</v>
      </c>
      <c r="B260">
        <v>5.41</v>
      </c>
      <c r="C260">
        <v>3.0476190476190546E-2</v>
      </c>
    </row>
    <row r="261" spans="1:3" x14ac:dyDescent="0.15">
      <c r="A261">
        <v>1892.01</v>
      </c>
      <c r="B261">
        <v>5.51</v>
      </c>
      <c r="C261">
        <v>1.8484288354898348E-2</v>
      </c>
    </row>
    <row r="262" spans="1:3" x14ac:dyDescent="0.15">
      <c r="A262">
        <v>1892.02</v>
      </c>
      <c r="B262">
        <v>5.52</v>
      </c>
      <c r="C262">
        <v>1.814882032667775E-3</v>
      </c>
    </row>
    <row r="263" spans="1:3" x14ac:dyDescent="0.15">
      <c r="A263">
        <v>1892.03</v>
      </c>
      <c r="B263">
        <v>5.58</v>
      </c>
      <c r="C263">
        <v>1.0869565217391353E-2</v>
      </c>
    </row>
    <row r="264" spans="1:3" x14ac:dyDescent="0.15">
      <c r="A264">
        <v>1892.04</v>
      </c>
      <c r="B264">
        <v>5.57</v>
      </c>
      <c r="C264">
        <v>-1.7921146953404632E-3</v>
      </c>
    </row>
    <row r="265" spans="1:3" x14ac:dyDescent="0.15">
      <c r="A265">
        <v>1892.05</v>
      </c>
      <c r="B265">
        <v>5.57</v>
      </c>
      <c r="C265">
        <v>0</v>
      </c>
    </row>
    <row r="266" spans="1:3" x14ac:dyDescent="0.15">
      <c r="A266">
        <v>1892.06</v>
      </c>
      <c r="B266">
        <v>5.54</v>
      </c>
      <c r="C266">
        <v>-5.3859964093357915E-3</v>
      </c>
    </row>
    <row r="267" spans="1:3" x14ac:dyDescent="0.15">
      <c r="A267">
        <v>1892.07</v>
      </c>
      <c r="B267">
        <v>5.54</v>
      </c>
      <c r="C267">
        <v>0</v>
      </c>
    </row>
    <row r="268" spans="1:3" x14ac:dyDescent="0.15">
      <c r="A268">
        <v>1892.08</v>
      </c>
      <c r="B268">
        <v>5.62</v>
      </c>
      <c r="C268">
        <v>1.4440433212996373E-2</v>
      </c>
    </row>
    <row r="269" spans="1:3" x14ac:dyDescent="0.15">
      <c r="A269">
        <v>1892.09</v>
      </c>
      <c r="B269">
        <v>5.48</v>
      </c>
      <c r="C269">
        <v>-2.4911032028469671E-2</v>
      </c>
    </row>
    <row r="270" spans="1:3" x14ac:dyDescent="0.15">
      <c r="A270">
        <v>1892.1</v>
      </c>
      <c r="B270">
        <v>5.59</v>
      </c>
      <c r="C270">
        <v>2.007299270072993E-2</v>
      </c>
    </row>
    <row r="271" spans="1:3" x14ac:dyDescent="0.15">
      <c r="A271">
        <v>1892.11</v>
      </c>
      <c r="B271">
        <v>5.57</v>
      </c>
      <c r="C271">
        <v>-3.5778175313058158E-3</v>
      </c>
    </row>
    <row r="272" spans="1:3" x14ac:dyDescent="0.15">
      <c r="A272">
        <v>1892.12</v>
      </c>
      <c r="B272">
        <v>5.51</v>
      </c>
      <c r="C272">
        <v>-1.0771992818671583E-2</v>
      </c>
    </row>
    <row r="273" spans="1:3" x14ac:dyDescent="0.15">
      <c r="A273">
        <v>1893.01</v>
      </c>
      <c r="B273">
        <v>5.61</v>
      </c>
      <c r="C273">
        <v>1.8148820326678861E-2</v>
      </c>
    </row>
    <row r="274" spans="1:3" x14ac:dyDescent="0.15">
      <c r="A274">
        <v>1893.02</v>
      </c>
      <c r="B274">
        <v>5.51</v>
      </c>
      <c r="C274">
        <v>-1.782531194295911E-2</v>
      </c>
    </row>
    <row r="275" spans="1:3" x14ac:dyDescent="0.15">
      <c r="A275">
        <v>1893.03</v>
      </c>
      <c r="B275">
        <v>5.31</v>
      </c>
      <c r="C275">
        <v>-3.629764065335761E-2</v>
      </c>
    </row>
    <row r="276" spans="1:3" x14ac:dyDescent="0.15">
      <c r="A276">
        <v>1893.04</v>
      </c>
      <c r="B276">
        <v>5.31</v>
      </c>
      <c r="C276">
        <v>0</v>
      </c>
    </row>
    <row r="277" spans="1:3" x14ac:dyDescent="0.15">
      <c r="A277">
        <v>1893.05</v>
      </c>
      <c r="B277">
        <v>4.84</v>
      </c>
      <c r="C277">
        <v>-8.851224105461386E-2</v>
      </c>
    </row>
    <row r="278" spans="1:3" x14ac:dyDescent="0.15">
      <c r="A278">
        <v>1893.06</v>
      </c>
      <c r="B278">
        <v>4.6100000000000003</v>
      </c>
      <c r="C278">
        <v>-4.7520661157024691E-2</v>
      </c>
    </row>
    <row r="279" spans="1:3" x14ac:dyDescent="0.15">
      <c r="A279">
        <v>1893.07</v>
      </c>
      <c r="B279">
        <v>4.18</v>
      </c>
      <c r="C279">
        <v>-9.3275488069414436E-2</v>
      </c>
    </row>
    <row r="280" spans="1:3" x14ac:dyDescent="0.15">
      <c r="A280">
        <v>1893.08</v>
      </c>
      <c r="B280">
        <v>4.08</v>
      </c>
      <c r="C280">
        <v>-2.3923444976076458E-2</v>
      </c>
    </row>
    <row r="281" spans="1:3" x14ac:dyDescent="0.15">
      <c r="A281">
        <v>1893.09</v>
      </c>
      <c r="B281">
        <v>4.37</v>
      </c>
      <c r="C281">
        <v>7.1078431372548989E-2</v>
      </c>
    </row>
    <row r="282" spans="1:3" x14ac:dyDescent="0.15">
      <c r="A282">
        <v>1893.1</v>
      </c>
      <c r="B282">
        <v>4.5</v>
      </c>
      <c r="C282">
        <v>2.9748283752860427E-2</v>
      </c>
    </row>
    <row r="283" spans="1:3" x14ac:dyDescent="0.15">
      <c r="A283">
        <v>1893.11</v>
      </c>
      <c r="B283">
        <v>4.57</v>
      </c>
      <c r="C283">
        <v>1.5555555555555545E-2</v>
      </c>
    </row>
    <row r="284" spans="1:3" x14ac:dyDescent="0.15">
      <c r="A284">
        <v>1893.12</v>
      </c>
      <c r="B284">
        <v>4.41</v>
      </c>
      <c r="C284">
        <v>-3.5010940919037226E-2</v>
      </c>
    </row>
    <row r="285" spans="1:3" x14ac:dyDescent="0.15">
      <c r="A285">
        <v>1894.01</v>
      </c>
      <c r="B285">
        <v>4.32</v>
      </c>
      <c r="C285">
        <v>-2.0408163265306034E-2</v>
      </c>
    </row>
    <row r="286" spans="1:3" x14ac:dyDescent="0.15">
      <c r="A286">
        <v>1894.02</v>
      </c>
      <c r="B286">
        <v>4.38</v>
      </c>
      <c r="C286">
        <v>1.388888888888884E-2</v>
      </c>
    </row>
    <row r="287" spans="1:3" x14ac:dyDescent="0.15">
      <c r="A287">
        <v>1894.03</v>
      </c>
      <c r="B287">
        <v>4.51</v>
      </c>
      <c r="C287">
        <v>2.9680365296803624E-2</v>
      </c>
    </row>
    <row r="288" spans="1:3" x14ac:dyDescent="0.15">
      <c r="A288">
        <v>1894.04</v>
      </c>
      <c r="B288">
        <v>4.57</v>
      </c>
      <c r="C288">
        <v>1.330376940133049E-2</v>
      </c>
    </row>
    <row r="289" spans="1:3" x14ac:dyDescent="0.15">
      <c r="A289">
        <v>1894.05</v>
      </c>
      <c r="B289">
        <v>4.4000000000000004</v>
      </c>
      <c r="C289">
        <v>-3.7199124726477018E-2</v>
      </c>
    </row>
    <row r="290" spans="1:3" x14ac:dyDescent="0.15">
      <c r="A290">
        <v>1894.06</v>
      </c>
      <c r="B290">
        <v>4.34</v>
      </c>
      <c r="C290">
        <v>-1.363636363636378E-2</v>
      </c>
    </row>
    <row r="291" spans="1:3" x14ac:dyDescent="0.15">
      <c r="A291">
        <v>1894.07</v>
      </c>
      <c r="B291">
        <v>4.25</v>
      </c>
      <c r="C291">
        <v>-2.0737327188940058E-2</v>
      </c>
    </row>
    <row r="292" spans="1:3" x14ac:dyDescent="0.15">
      <c r="A292">
        <v>1894.08</v>
      </c>
      <c r="B292">
        <v>4.41</v>
      </c>
      <c r="C292">
        <v>3.7647058823529367E-2</v>
      </c>
    </row>
    <row r="293" spans="1:3" x14ac:dyDescent="0.15">
      <c r="A293">
        <v>1894.09</v>
      </c>
      <c r="B293">
        <v>4.4800000000000004</v>
      </c>
      <c r="C293">
        <v>1.5873015873016039E-2</v>
      </c>
    </row>
    <row r="294" spans="1:3" x14ac:dyDescent="0.15">
      <c r="A294">
        <v>1894.1</v>
      </c>
      <c r="B294">
        <v>4.34</v>
      </c>
      <c r="C294">
        <v>-3.1250000000000111E-2</v>
      </c>
    </row>
    <row r="295" spans="1:3" x14ac:dyDescent="0.15">
      <c r="A295">
        <v>1894.11</v>
      </c>
      <c r="B295">
        <v>4.34</v>
      </c>
      <c r="C295">
        <v>0</v>
      </c>
    </row>
    <row r="296" spans="1:3" x14ac:dyDescent="0.15">
      <c r="A296">
        <v>1894.12</v>
      </c>
      <c r="B296">
        <v>4.3</v>
      </c>
      <c r="C296">
        <v>-9.2165898617511122E-3</v>
      </c>
    </row>
    <row r="297" spans="1:3" x14ac:dyDescent="0.15">
      <c r="A297">
        <v>1895.01</v>
      </c>
      <c r="B297">
        <v>4.25</v>
      </c>
      <c r="C297">
        <v>-1.1627906976744096E-2</v>
      </c>
    </row>
    <row r="298" spans="1:3" x14ac:dyDescent="0.15">
      <c r="A298">
        <v>1895.02</v>
      </c>
      <c r="B298">
        <v>4.1900000000000004</v>
      </c>
      <c r="C298">
        <v>-1.4117647058823457E-2</v>
      </c>
    </row>
    <row r="299" spans="1:3" x14ac:dyDescent="0.15">
      <c r="A299">
        <v>1895.03</v>
      </c>
      <c r="B299">
        <v>4.1900000000000004</v>
      </c>
      <c r="C299">
        <v>0</v>
      </c>
    </row>
    <row r="300" spans="1:3" x14ac:dyDescent="0.15">
      <c r="A300">
        <v>1895.04</v>
      </c>
      <c r="B300">
        <v>4.37</v>
      </c>
      <c r="C300">
        <v>4.2959427207637235E-2</v>
      </c>
    </row>
    <row r="301" spans="1:3" x14ac:dyDescent="0.15">
      <c r="A301">
        <v>1895.05</v>
      </c>
      <c r="B301">
        <v>4.6100000000000003</v>
      </c>
      <c r="C301">
        <v>5.4919908466819267E-2</v>
      </c>
    </row>
    <row r="302" spans="1:3" x14ac:dyDescent="0.15">
      <c r="A302">
        <v>1895.06</v>
      </c>
      <c r="B302">
        <v>4.7</v>
      </c>
      <c r="C302">
        <v>1.9522776572667988E-2</v>
      </c>
    </row>
    <row r="303" spans="1:3" x14ac:dyDescent="0.15">
      <c r="A303">
        <v>1895.07</v>
      </c>
      <c r="B303">
        <v>4.72</v>
      </c>
      <c r="C303">
        <v>4.2553191489360653E-3</v>
      </c>
    </row>
    <row r="304" spans="1:3" x14ac:dyDescent="0.15">
      <c r="A304">
        <v>1895.08</v>
      </c>
      <c r="B304">
        <v>4.79</v>
      </c>
      <c r="C304">
        <v>1.4830508474576343E-2</v>
      </c>
    </row>
    <row r="305" spans="1:3" x14ac:dyDescent="0.15">
      <c r="A305">
        <v>1895.09</v>
      </c>
      <c r="B305">
        <v>4.82</v>
      </c>
      <c r="C305">
        <v>6.2630480167014113E-3</v>
      </c>
    </row>
    <row r="306" spans="1:3" x14ac:dyDescent="0.15">
      <c r="A306">
        <v>1895.1</v>
      </c>
      <c r="B306">
        <v>4.75</v>
      </c>
      <c r="C306">
        <v>-1.4522821576763545E-2</v>
      </c>
    </row>
    <row r="307" spans="1:3" x14ac:dyDescent="0.15">
      <c r="A307">
        <v>1895.11</v>
      </c>
      <c r="B307">
        <v>4.59</v>
      </c>
      <c r="C307">
        <v>-3.3684210526315872E-2</v>
      </c>
    </row>
    <row r="308" spans="1:3" x14ac:dyDescent="0.15">
      <c r="A308">
        <v>1895.12</v>
      </c>
      <c r="B308">
        <v>4.32</v>
      </c>
      <c r="C308">
        <v>-5.8823529411764608E-2</v>
      </c>
    </row>
    <row r="309" spans="1:3" x14ac:dyDescent="0.15">
      <c r="A309">
        <v>1896.01</v>
      </c>
      <c r="B309">
        <v>4.2699999999999996</v>
      </c>
      <c r="C309">
        <v>-1.1574074074074292E-2</v>
      </c>
    </row>
    <row r="310" spans="1:3" x14ac:dyDescent="0.15">
      <c r="A310">
        <v>1896.02</v>
      </c>
      <c r="B310">
        <v>4.45</v>
      </c>
      <c r="C310">
        <v>4.2154566744730726E-2</v>
      </c>
    </row>
    <row r="311" spans="1:3" x14ac:dyDescent="0.15">
      <c r="A311">
        <v>1896.03</v>
      </c>
      <c r="B311">
        <v>4.38</v>
      </c>
      <c r="C311">
        <v>-1.573033707865179E-2</v>
      </c>
    </row>
    <row r="312" spans="1:3" x14ac:dyDescent="0.15">
      <c r="A312">
        <v>1896.04</v>
      </c>
      <c r="B312">
        <v>4.42</v>
      </c>
      <c r="C312">
        <v>9.1324200913243114E-3</v>
      </c>
    </row>
    <row r="313" spans="1:3" x14ac:dyDescent="0.15">
      <c r="A313">
        <v>1896.05</v>
      </c>
      <c r="B313">
        <v>4.4000000000000004</v>
      </c>
      <c r="C313">
        <v>-4.5248868778279272E-3</v>
      </c>
    </row>
    <row r="314" spans="1:3" x14ac:dyDescent="0.15">
      <c r="A314">
        <v>1896.06</v>
      </c>
      <c r="B314">
        <v>4.32</v>
      </c>
      <c r="C314">
        <v>-1.8181818181818188E-2</v>
      </c>
    </row>
    <row r="315" spans="1:3" x14ac:dyDescent="0.15">
      <c r="A315">
        <v>1896.07</v>
      </c>
      <c r="B315">
        <v>4.04</v>
      </c>
      <c r="C315">
        <v>-6.4814814814814881E-2</v>
      </c>
    </row>
    <row r="316" spans="1:3" x14ac:dyDescent="0.15">
      <c r="A316">
        <v>1896.08</v>
      </c>
      <c r="B316">
        <v>3.81</v>
      </c>
      <c r="C316">
        <v>-5.6930693069306981E-2</v>
      </c>
    </row>
    <row r="317" spans="1:3" x14ac:dyDescent="0.15">
      <c r="A317">
        <v>1896.09</v>
      </c>
      <c r="B317">
        <v>4.01</v>
      </c>
      <c r="C317">
        <v>5.2493438320209806E-2</v>
      </c>
    </row>
    <row r="318" spans="1:3" x14ac:dyDescent="0.15">
      <c r="A318">
        <v>1896.1</v>
      </c>
      <c r="B318">
        <v>4.0999999999999996</v>
      </c>
      <c r="C318">
        <v>2.244389027431426E-2</v>
      </c>
    </row>
    <row r="319" spans="1:3" x14ac:dyDescent="0.15">
      <c r="A319">
        <v>1896.11</v>
      </c>
      <c r="B319">
        <v>4.38</v>
      </c>
      <c r="C319">
        <v>6.8292682926829329E-2</v>
      </c>
    </row>
    <row r="320" spans="1:3" x14ac:dyDescent="0.15">
      <c r="A320">
        <v>1896.12</v>
      </c>
      <c r="B320">
        <v>4.22</v>
      </c>
      <c r="C320">
        <v>-3.6529680365296802E-2</v>
      </c>
    </row>
    <row r="321" spans="1:3" x14ac:dyDescent="0.15">
      <c r="A321">
        <v>1897.01</v>
      </c>
      <c r="B321">
        <v>4.22</v>
      </c>
      <c r="C321">
        <v>0</v>
      </c>
    </row>
    <row r="322" spans="1:3" x14ac:dyDescent="0.15">
      <c r="A322">
        <v>1897.02</v>
      </c>
      <c r="B322">
        <v>4.18</v>
      </c>
      <c r="C322">
        <v>-9.4786729857819774E-3</v>
      </c>
    </row>
    <row r="323" spans="1:3" x14ac:dyDescent="0.15">
      <c r="A323">
        <v>1897.03</v>
      </c>
      <c r="B323">
        <v>4.1900000000000004</v>
      </c>
      <c r="C323">
        <v>2.3923444976077235E-3</v>
      </c>
    </row>
    <row r="324" spans="1:3" x14ac:dyDescent="0.15">
      <c r="A324">
        <v>1897.04</v>
      </c>
      <c r="B324">
        <v>4.0599999999999996</v>
      </c>
      <c r="C324">
        <v>-3.1026252983293756E-2</v>
      </c>
    </row>
    <row r="325" spans="1:3" x14ac:dyDescent="0.15">
      <c r="A325">
        <v>1897.05</v>
      </c>
      <c r="B325">
        <v>4.08</v>
      </c>
      <c r="C325">
        <v>4.9261083743843415E-3</v>
      </c>
    </row>
    <row r="326" spans="1:3" x14ac:dyDescent="0.15">
      <c r="A326">
        <v>1897.06</v>
      </c>
      <c r="B326">
        <v>4.2699999999999996</v>
      </c>
      <c r="C326">
        <v>4.6568627450980227E-2</v>
      </c>
    </row>
    <row r="327" spans="1:3" x14ac:dyDescent="0.15">
      <c r="A327">
        <v>1897.07</v>
      </c>
      <c r="B327">
        <v>4.46</v>
      </c>
      <c r="C327">
        <v>4.4496487119437989E-2</v>
      </c>
    </row>
    <row r="328" spans="1:3" x14ac:dyDescent="0.15">
      <c r="A328">
        <v>1897.08</v>
      </c>
      <c r="B328">
        <v>4.75</v>
      </c>
      <c r="C328">
        <v>6.5022421524663754E-2</v>
      </c>
    </row>
    <row r="329" spans="1:3" x14ac:dyDescent="0.15">
      <c r="A329">
        <v>1897.09</v>
      </c>
      <c r="B329">
        <v>4.9800000000000004</v>
      </c>
      <c r="C329">
        <v>4.8421052631579142E-2</v>
      </c>
    </row>
    <row r="330" spans="1:3" x14ac:dyDescent="0.15">
      <c r="A330">
        <v>1897.1</v>
      </c>
      <c r="B330">
        <v>4.82</v>
      </c>
      <c r="C330">
        <v>-3.2128514056224966E-2</v>
      </c>
    </row>
    <row r="331" spans="1:3" x14ac:dyDescent="0.15">
      <c r="A331">
        <v>1897.11</v>
      </c>
      <c r="B331">
        <v>4.6500000000000004</v>
      </c>
      <c r="C331">
        <v>-3.526970954356845E-2</v>
      </c>
    </row>
    <row r="332" spans="1:3" x14ac:dyDescent="0.15">
      <c r="A332">
        <v>1897.12</v>
      </c>
      <c r="B332">
        <v>4.75</v>
      </c>
      <c r="C332">
        <v>2.1505376344086002E-2</v>
      </c>
    </row>
    <row r="333" spans="1:3" x14ac:dyDescent="0.15">
      <c r="A333">
        <v>1898.01</v>
      </c>
      <c r="B333">
        <v>4.88</v>
      </c>
      <c r="C333">
        <v>2.7368421052631486E-2</v>
      </c>
    </row>
    <row r="334" spans="1:3" x14ac:dyDescent="0.15">
      <c r="A334">
        <v>1898.02</v>
      </c>
      <c r="B334">
        <v>4.87</v>
      </c>
      <c r="C334">
        <v>-2.049180327868827E-3</v>
      </c>
    </row>
    <row r="335" spans="1:3" x14ac:dyDescent="0.15">
      <c r="A335">
        <v>1898.03</v>
      </c>
      <c r="B335">
        <v>4.6500000000000004</v>
      </c>
      <c r="C335">
        <v>-4.5174537987679675E-2</v>
      </c>
    </row>
    <row r="336" spans="1:3" x14ac:dyDescent="0.15">
      <c r="A336">
        <v>1898.04</v>
      </c>
      <c r="B336">
        <v>4.57</v>
      </c>
      <c r="C336">
        <v>-1.7204301075268824E-2</v>
      </c>
    </row>
    <row r="337" spans="1:3" x14ac:dyDescent="0.15">
      <c r="A337">
        <v>1898.05</v>
      </c>
      <c r="B337">
        <v>4.87</v>
      </c>
      <c r="C337">
        <v>6.5645514223194645E-2</v>
      </c>
    </row>
    <row r="338" spans="1:3" x14ac:dyDescent="0.15">
      <c r="A338">
        <v>1898.06</v>
      </c>
      <c r="B338">
        <v>5.0599999999999996</v>
      </c>
      <c r="C338">
        <v>3.9014373716632411E-2</v>
      </c>
    </row>
    <row r="339" spans="1:3" x14ac:dyDescent="0.15">
      <c r="A339">
        <v>1898.07</v>
      </c>
      <c r="B339">
        <v>5.08</v>
      </c>
      <c r="C339">
        <v>3.9525691699606735E-3</v>
      </c>
    </row>
    <row r="340" spans="1:3" x14ac:dyDescent="0.15">
      <c r="A340">
        <v>1898.08</v>
      </c>
      <c r="B340">
        <v>5.27</v>
      </c>
      <c r="C340">
        <v>3.740157480314954E-2</v>
      </c>
    </row>
    <row r="341" spans="1:3" x14ac:dyDescent="0.15">
      <c r="A341">
        <v>1898.09</v>
      </c>
      <c r="B341">
        <v>5.26</v>
      </c>
      <c r="C341">
        <v>-1.8975332068310591E-3</v>
      </c>
    </row>
    <row r="342" spans="1:3" x14ac:dyDescent="0.15">
      <c r="A342">
        <v>1898.1</v>
      </c>
      <c r="B342">
        <v>5.15</v>
      </c>
      <c r="C342">
        <v>-2.0912547528517011E-2</v>
      </c>
    </row>
    <row r="343" spans="1:3" x14ac:dyDescent="0.15">
      <c r="A343">
        <v>1898.11</v>
      </c>
      <c r="B343">
        <v>5.32</v>
      </c>
      <c r="C343">
        <v>3.3009708737864019E-2</v>
      </c>
    </row>
    <row r="344" spans="1:3" x14ac:dyDescent="0.15">
      <c r="A344">
        <v>1898.12</v>
      </c>
      <c r="B344">
        <v>5.65</v>
      </c>
      <c r="C344">
        <v>6.203007518796988E-2</v>
      </c>
    </row>
    <row r="345" spans="1:3" x14ac:dyDescent="0.15">
      <c r="A345">
        <v>1899.01</v>
      </c>
      <c r="B345">
        <v>6.08</v>
      </c>
      <c r="C345">
        <v>7.6106194690265472E-2</v>
      </c>
    </row>
    <row r="346" spans="1:3" x14ac:dyDescent="0.15">
      <c r="A346">
        <v>1899.02</v>
      </c>
      <c r="B346">
        <v>6.31</v>
      </c>
      <c r="C346">
        <v>3.7828947368421018E-2</v>
      </c>
    </row>
    <row r="347" spans="1:3" x14ac:dyDescent="0.15">
      <c r="A347">
        <v>1899.03</v>
      </c>
      <c r="B347">
        <v>6.4</v>
      </c>
      <c r="C347">
        <v>1.4263074484944571E-2</v>
      </c>
    </row>
    <row r="348" spans="1:3" x14ac:dyDescent="0.15">
      <c r="A348">
        <v>1899.04</v>
      </c>
      <c r="B348">
        <v>6.48</v>
      </c>
      <c r="C348">
        <v>1.2500000000000001E-2</v>
      </c>
    </row>
    <row r="349" spans="1:3" x14ac:dyDescent="0.15">
      <c r="A349">
        <v>1899.05</v>
      </c>
      <c r="B349">
        <v>6.21</v>
      </c>
      <c r="C349">
        <v>-4.1666666666666741E-2</v>
      </c>
    </row>
    <row r="350" spans="1:3" x14ac:dyDescent="0.15">
      <c r="A350">
        <v>1899.06</v>
      </c>
      <c r="B350">
        <v>6.07</v>
      </c>
      <c r="C350">
        <v>-2.254428341384862E-2</v>
      </c>
    </row>
    <row r="351" spans="1:3" x14ac:dyDescent="0.15">
      <c r="A351">
        <v>1899.07</v>
      </c>
      <c r="B351">
        <v>6.28</v>
      </c>
      <c r="C351">
        <v>3.4596375617792496E-2</v>
      </c>
    </row>
    <row r="352" spans="1:3" x14ac:dyDescent="0.15">
      <c r="A352">
        <v>1899.08</v>
      </c>
      <c r="B352">
        <v>6.44</v>
      </c>
      <c r="C352">
        <v>2.5477707006369421E-2</v>
      </c>
    </row>
    <row r="353" spans="1:3" x14ac:dyDescent="0.15">
      <c r="A353">
        <v>1899.09</v>
      </c>
      <c r="B353">
        <v>6.37</v>
      </c>
      <c r="C353">
        <v>-1.0869565217391353E-2</v>
      </c>
    </row>
    <row r="354" spans="1:3" x14ac:dyDescent="0.15">
      <c r="A354">
        <v>1899.1</v>
      </c>
      <c r="B354">
        <v>6.34</v>
      </c>
      <c r="C354">
        <v>-4.7095761381475976E-3</v>
      </c>
    </row>
    <row r="355" spans="1:3" x14ac:dyDescent="0.15">
      <c r="A355">
        <v>1899.11</v>
      </c>
      <c r="B355">
        <v>6.46</v>
      </c>
      <c r="C355">
        <v>1.8927444794952786E-2</v>
      </c>
    </row>
    <row r="356" spans="1:3" x14ac:dyDescent="0.15">
      <c r="A356">
        <v>1899.12</v>
      </c>
      <c r="B356">
        <v>6.02</v>
      </c>
      <c r="C356">
        <v>-6.8111455108359142E-2</v>
      </c>
    </row>
    <row r="357" spans="1:3" x14ac:dyDescent="0.15">
      <c r="A357">
        <v>1900.01</v>
      </c>
      <c r="B357">
        <v>6.1</v>
      </c>
      <c r="C357">
        <v>1.3289036544850585E-2</v>
      </c>
    </row>
    <row r="358" spans="1:3" x14ac:dyDescent="0.15">
      <c r="A358">
        <v>1900.02</v>
      </c>
      <c r="B358">
        <v>6.21</v>
      </c>
      <c r="C358">
        <v>1.8032786885245899E-2</v>
      </c>
    </row>
    <row r="359" spans="1:3" x14ac:dyDescent="0.15">
      <c r="A359">
        <v>1900.03</v>
      </c>
      <c r="B359">
        <v>6.26</v>
      </c>
      <c r="C359">
        <v>8.0515297906602612E-3</v>
      </c>
    </row>
    <row r="360" spans="1:3" x14ac:dyDescent="0.15">
      <c r="A360">
        <v>1900.04</v>
      </c>
      <c r="B360">
        <v>6.34</v>
      </c>
      <c r="C360">
        <v>1.2779552715654896E-2</v>
      </c>
    </row>
    <row r="361" spans="1:3" x14ac:dyDescent="0.15">
      <c r="A361">
        <v>1900.05</v>
      </c>
      <c r="B361">
        <v>6.04</v>
      </c>
      <c r="C361">
        <v>-4.7318611987381631E-2</v>
      </c>
    </row>
    <row r="362" spans="1:3" x14ac:dyDescent="0.15">
      <c r="A362">
        <v>1900.06</v>
      </c>
      <c r="B362">
        <v>5.86</v>
      </c>
      <c r="C362">
        <v>-2.9801324503311188E-2</v>
      </c>
    </row>
    <row r="363" spans="1:3" x14ac:dyDescent="0.15">
      <c r="A363">
        <v>1900.07</v>
      </c>
      <c r="B363">
        <v>5.86</v>
      </c>
      <c r="C363">
        <v>0</v>
      </c>
    </row>
    <row r="364" spans="1:3" x14ac:dyDescent="0.15">
      <c r="A364">
        <v>1900.08</v>
      </c>
      <c r="B364">
        <v>5.94</v>
      </c>
      <c r="C364">
        <v>1.3651877133105783E-2</v>
      </c>
    </row>
    <row r="365" spans="1:3" x14ac:dyDescent="0.15">
      <c r="A365">
        <v>1900.09</v>
      </c>
      <c r="B365">
        <v>5.8</v>
      </c>
      <c r="C365">
        <v>-2.3569023569023684E-2</v>
      </c>
    </row>
    <row r="366" spans="1:3" x14ac:dyDescent="0.15">
      <c r="A366">
        <v>1900.1</v>
      </c>
      <c r="B366">
        <v>6.01</v>
      </c>
      <c r="C366">
        <v>3.6206896551724155E-2</v>
      </c>
    </row>
    <row r="367" spans="1:3" x14ac:dyDescent="0.15">
      <c r="A367">
        <v>1900.11</v>
      </c>
      <c r="B367">
        <v>6.48</v>
      </c>
      <c r="C367">
        <v>7.820299500831962E-2</v>
      </c>
    </row>
    <row r="368" spans="1:3" x14ac:dyDescent="0.15">
      <c r="A368">
        <v>1900.12</v>
      </c>
      <c r="B368">
        <v>6.87</v>
      </c>
      <c r="C368">
        <v>6.0185185185185119E-2</v>
      </c>
    </row>
    <row r="369" spans="1:3" x14ac:dyDescent="0.15">
      <c r="A369">
        <v>1901.01</v>
      </c>
      <c r="B369">
        <v>7.07</v>
      </c>
      <c r="C369">
        <v>2.9112081513828159E-2</v>
      </c>
    </row>
    <row r="370" spans="1:3" x14ac:dyDescent="0.15">
      <c r="A370">
        <v>1901.02</v>
      </c>
      <c r="B370">
        <v>7.25</v>
      </c>
      <c r="C370">
        <v>2.5459688826025451E-2</v>
      </c>
    </row>
    <row r="371" spans="1:3" x14ac:dyDescent="0.15">
      <c r="A371">
        <v>1901.03</v>
      </c>
      <c r="B371">
        <v>7.51</v>
      </c>
      <c r="C371">
        <v>3.5862068965517135E-2</v>
      </c>
    </row>
    <row r="372" spans="1:3" x14ac:dyDescent="0.15">
      <c r="A372">
        <v>1901.04</v>
      </c>
      <c r="B372">
        <v>8.14</v>
      </c>
      <c r="C372">
        <v>8.3888149134487389E-2</v>
      </c>
    </row>
    <row r="373" spans="1:3" x14ac:dyDescent="0.15">
      <c r="A373">
        <v>1901.05</v>
      </c>
      <c r="B373">
        <v>7.73</v>
      </c>
      <c r="C373">
        <v>-5.0368550368550369E-2</v>
      </c>
    </row>
    <row r="374" spans="1:3" x14ac:dyDescent="0.15">
      <c r="A374">
        <v>1901.06</v>
      </c>
      <c r="B374">
        <v>8.5</v>
      </c>
      <c r="C374">
        <v>9.9611901681759374E-2</v>
      </c>
    </row>
    <row r="375" spans="1:3" x14ac:dyDescent="0.15">
      <c r="A375">
        <v>1901.07</v>
      </c>
      <c r="B375">
        <v>7.93</v>
      </c>
      <c r="C375">
        <v>-6.7058823529411837E-2</v>
      </c>
    </row>
    <row r="376" spans="1:3" x14ac:dyDescent="0.15">
      <c r="A376">
        <v>1901.08</v>
      </c>
      <c r="B376">
        <v>8.0399999999999991</v>
      </c>
      <c r="C376">
        <v>1.3871374527112179E-2</v>
      </c>
    </row>
    <row r="377" spans="1:3" x14ac:dyDescent="0.15">
      <c r="A377">
        <v>1901.09</v>
      </c>
      <c r="B377">
        <v>8</v>
      </c>
      <c r="C377">
        <v>-4.9751243781093191E-3</v>
      </c>
    </row>
    <row r="378" spans="1:3" x14ac:dyDescent="0.15">
      <c r="A378">
        <v>1901.1</v>
      </c>
      <c r="B378">
        <v>7.91</v>
      </c>
      <c r="C378">
        <v>-1.125E-2</v>
      </c>
    </row>
    <row r="379" spans="1:3" x14ac:dyDescent="0.15">
      <c r="A379">
        <v>1901.11</v>
      </c>
      <c r="B379">
        <v>8.08</v>
      </c>
      <c r="C379">
        <v>2.1491782553729522E-2</v>
      </c>
    </row>
    <row r="380" spans="1:3" x14ac:dyDescent="0.15">
      <c r="A380">
        <v>1901.12</v>
      </c>
      <c r="B380">
        <v>7.95</v>
      </c>
      <c r="C380">
        <v>-1.6089108910891103E-2</v>
      </c>
    </row>
    <row r="381" spans="1:3" x14ac:dyDescent="0.15">
      <c r="A381">
        <v>1902.01</v>
      </c>
      <c r="B381">
        <v>8.1199999999999992</v>
      </c>
      <c r="C381">
        <v>2.1383647798741912E-2</v>
      </c>
    </row>
    <row r="382" spans="1:3" x14ac:dyDescent="0.15">
      <c r="A382">
        <v>1902.02</v>
      </c>
      <c r="B382">
        <v>8.19</v>
      </c>
      <c r="C382">
        <v>8.6206896551723755E-3</v>
      </c>
    </row>
    <row r="383" spans="1:3" x14ac:dyDescent="0.15">
      <c r="A383">
        <v>1902.03</v>
      </c>
      <c r="B383">
        <v>8.1999999999999993</v>
      </c>
      <c r="C383">
        <v>1.2210012210012167E-3</v>
      </c>
    </row>
    <row r="384" spans="1:3" x14ac:dyDescent="0.15">
      <c r="A384">
        <v>1902.04</v>
      </c>
      <c r="B384">
        <v>8.48</v>
      </c>
      <c r="C384">
        <v>3.4146341463414887E-2</v>
      </c>
    </row>
    <row r="385" spans="1:3" x14ac:dyDescent="0.15">
      <c r="A385">
        <v>1902.05</v>
      </c>
      <c r="B385">
        <v>8.4600000000000009</v>
      </c>
      <c r="C385">
        <v>-2.3584905660376521E-3</v>
      </c>
    </row>
    <row r="386" spans="1:3" x14ac:dyDescent="0.15">
      <c r="A386">
        <v>1902.06</v>
      </c>
      <c r="B386">
        <v>8.41</v>
      </c>
      <c r="C386">
        <v>-5.9101654846336338E-3</v>
      </c>
    </row>
    <row r="387" spans="1:3" x14ac:dyDescent="0.15">
      <c r="A387">
        <v>1902.07</v>
      </c>
      <c r="B387">
        <v>8.6</v>
      </c>
      <c r="C387">
        <v>2.2592152199762072E-2</v>
      </c>
    </row>
    <row r="388" spans="1:3" x14ac:dyDescent="0.15">
      <c r="A388">
        <v>1902.08</v>
      </c>
      <c r="B388">
        <v>8.83</v>
      </c>
      <c r="C388">
        <v>2.6744186046511631E-2</v>
      </c>
    </row>
    <row r="389" spans="1:3" x14ac:dyDescent="0.15">
      <c r="A389">
        <v>1902.09</v>
      </c>
      <c r="B389">
        <v>8.85</v>
      </c>
      <c r="C389">
        <v>2.2650056625141968E-3</v>
      </c>
    </row>
    <row r="390" spans="1:3" x14ac:dyDescent="0.15">
      <c r="A390">
        <v>1902.1</v>
      </c>
      <c r="B390">
        <v>8.57</v>
      </c>
      <c r="C390">
        <v>-3.1638418079095953E-2</v>
      </c>
    </row>
    <row r="391" spans="1:3" x14ac:dyDescent="0.15">
      <c r="A391">
        <v>1902.11</v>
      </c>
      <c r="B391">
        <v>8.24</v>
      </c>
      <c r="C391">
        <v>-3.8506417736289378E-2</v>
      </c>
    </row>
    <row r="392" spans="1:3" x14ac:dyDescent="0.15">
      <c r="A392">
        <v>1902.12</v>
      </c>
      <c r="B392">
        <v>8.0500000000000007</v>
      </c>
      <c r="C392">
        <v>-2.30582524271844E-2</v>
      </c>
    </row>
    <row r="393" spans="1:3" x14ac:dyDescent="0.15">
      <c r="A393">
        <v>1903.01</v>
      </c>
      <c r="B393">
        <v>8.4600000000000009</v>
      </c>
      <c r="C393">
        <v>5.0931677018633659E-2</v>
      </c>
    </row>
    <row r="394" spans="1:3" x14ac:dyDescent="0.15">
      <c r="A394">
        <v>1903.02</v>
      </c>
      <c r="B394">
        <v>8.41</v>
      </c>
      <c r="C394">
        <v>-5.9101654846336338E-3</v>
      </c>
    </row>
    <row r="395" spans="1:3" x14ac:dyDescent="0.15">
      <c r="A395">
        <v>1903.03</v>
      </c>
      <c r="B395">
        <v>8.08</v>
      </c>
      <c r="C395">
        <v>-3.9239001189060652E-2</v>
      </c>
    </row>
    <row r="396" spans="1:3" x14ac:dyDescent="0.15">
      <c r="A396">
        <v>1903.04</v>
      </c>
      <c r="B396">
        <v>7.75</v>
      </c>
      <c r="C396">
        <v>-4.0841584158415878E-2</v>
      </c>
    </row>
    <row r="397" spans="1:3" x14ac:dyDescent="0.15">
      <c r="A397">
        <v>1903.05</v>
      </c>
      <c r="B397">
        <v>7.6</v>
      </c>
      <c r="C397">
        <v>-1.9354838709677469E-2</v>
      </c>
    </row>
    <row r="398" spans="1:3" x14ac:dyDescent="0.15">
      <c r="A398">
        <v>1903.06</v>
      </c>
      <c r="B398">
        <v>7.18</v>
      </c>
      <c r="C398">
        <v>-5.5263157894736792E-2</v>
      </c>
    </row>
    <row r="399" spans="1:3" x14ac:dyDescent="0.15">
      <c r="A399">
        <v>1903.07</v>
      </c>
      <c r="B399">
        <v>6.85</v>
      </c>
      <c r="C399">
        <v>-4.5961002785515293E-2</v>
      </c>
    </row>
    <row r="400" spans="1:3" x14ac:dyDescent="0.15">
      <c r="A400">
        <v>1903.08</v>
      </c>
      <c r="B400">
        <v>6.63</v>
      </c>
      <c r="C400">
        <v>-3.2116788321167822E-2</v>
      </c>
    </row>
    <row r="401" spans="1:3" x14ac:dyDescent="0.15">
      <c r="A401">
        <v>1903.09</v>
      </c>
      <c r="B401">
        <v>6.47</v>
      </c>
      <c r="C401">
        <v>-2.4132730015082982E-2</v>
      </c>
    </row>
    <row r="402" spans="1:3" x14ac:dyDescent="0.15">
      <c r="A402">
        <v>1903.1</v>
      </c>
      <c r="B402">
        <v>6.26</v>
      </c>
      <c r="C402">
        <v>-3.2457496136012343E-2</v>
      </c>
    </row>
    <row r="403" spans="1:3" x14ac:dyDescent="0.15">
      <c r="A403">
        <v>1903.11</v>
      </c>
      <c r="B403">
        <v>6.28</v>
      </c>
      <c r="C403">
        <v>3.1948881789138905E-3</v>
      </c>
    </row>
    <row r="404" spans="1:3" x14ac:dyDescent="0.15">
      <c r="A404">
        <v>1903.12</v>
      </c>
      <c r="B404">
        <v>6.57</v>
      </c>
      <c r="C404">
        <v>4.6178343949044631E-2</v>
      </c>
    </row>
    <row r="405" spans="1:3" x14ac:dyDescent="0.15">
      <c r="A405">
        <v>1904.01</v>
      </c>
      <c r="B405">
        <v>6.68</v>
      </c>
      <c r="C405">
        <v>1.6742770167427645E-2</v>
      </c>
    </row>
    <row r="406" spans="1:3" x14ac:dyDescent="0.15">
      <c r="A406">
        <v>1904.02</v>
      </c>
      <c r="B406">
        <v>6.5</v>
      </c>
      <c r="C406">
        <v>-2.6946107784431073E-2</v>
      </c>
    </row>
    <row r="407" spans="1:3" x14ac:dyDescent="0.15">
      <c r="A407">
        <v>1904.03</v>
      </c>
      <c r="B407">
        <v>6.48</v>
      </c>
      <c r="C407">
        <v>-3.0769230769229772E-3</v>
      </c>
    </row>
    <row r="408" spans="1:3" x14ac:dyDescent="0.15">
      <c r="A408">
        <v>1904.04</v>
      </c>
      <c r="B408">
        <v>6.64</v>
      </c>
      <c r="C408">
        <v>2.4691358024691246E-2</v>
      </c>
    </row>
    <row r="409" spans="1:3" x14ac:dyDescent="0.15">
      <c r="A409">
        <v>1904.05</v>
      </c>
      <c r="B409">
        <v>6.5</v>
      </c>
      <c r="C409">
        <v>-2.1084337349397519E-2</v>
      </c>
    </row>
    <row r="410" spans="1:3" x14ac:dyDescent="0.15">
      <c r="A410">
        <v>1904.06</v>
      </c>
      <c r="B410">
        <v>6.51</v>
      </c>
      <c r="C410">
        <v>1.5384615384614886E-3</v>
      </c>
    </row>
    <row r="411" spans="1:3" x14ac:dyDescent="0.15">
      <c r="A411">
        <v>1904.07</v>
      </c>
      <c r="B411">
        <v>6.78</v>
      </c>
      <c r="C411">
        <v>4.1474654377880338E-2</v>
      </c>
    </row>
    <row r="412" spans="1:3" x14ac:dyDescent="0.15">
      <c r="A412">
        <v>1904.08</v>
      </c>
      <c r="B412">
        <v>7.01</v>
      </c>
      <c r="C412">
        <v>3.3923303834808127E-2</v>
      </c>
    </row>
    <row r="413" spans="1:3" x14ac:dyDescent="0.15">
      <c r="A413">
        <v>1904.09</v>
      </c>
      <c r="B413">
        <v>7.32</v>
      </c>
      <c r="C413">
        <v>4.4222539229672009E-2</v>
      </c>
    </row>
    <row r="414" spans="1:3" x14ac:dyDescent="0.15">
      <c r="A414">
        <v>1904.1</v>
      </c>
      <c r="B414">
        <v>7.75</v>
      </c>
      <c r="C414">
        <v>5.8743169398907114E-2</v>
      </c>
    </row>
    <row r="415" spans="1:3" x14ac:dyDescent="0.15">
      <c r="A415">
        <v>1904.11</v>
      </c>
      <c r="B415">
        <v>8.17</v>
      </c>
      <c r="C415">
        <v>5.4193548387096779E-2</v>
      </c>
    </row>
    <row r="416" spans="1:3" x14ac:dyDescent="0.15">
      <c r="A416">
        <v>1904.12</v>
      </c>
      <c r="B416">
        <v>8.25</v>
      </c>
      <c r="C416">
        <v>9.7919216646267238E-3</v>
      </c>
    </row>
    <row r="417" spans="1:3" x14ac:dyDescent="0.15">
      <c r="A417">
        <v>1905.01</v>
      </c>
      <c r="B417">
        <v>8.43</v>
      </c>
      <c r="C417">
        <v>2.1818181818181737E-2</v>
      </c>
    </row>
    <row r="418" spans="1:3" x14ac:dyDescent="0.15">
      <c r="A418">
        <v>1905.02</v>
      </c>
      <c r="B418">
        <v>8.8000000000000007</v>
      </c>
      <c r="C418">
        <v>4.3890865954923086E-2</v>
      </c>
    </row>
    <row r="419" spans="1:3" x14ac:dyDescent="0.15">
      <c r="A419">
        <v>1905.03</v>
      </c>
      <c r="B419">
        <v>9.0500000000000007</v>
      </c>
      <c r="C419">
        <v>2.8409090909090828E-2</v>
      </c>
    </row>
    <row r="420" spans="1:3" x14ac:dyDescent="0.15">
      <c r="A420">
        <v>1905.04</v>
      </c>
      <c r="B420">
        <v>8.94</v>
      </c>
      <c r="C420">
        <v>-1.2154696132596787E-2</v>
      </c>
    </row>
    <row r="421" spans="1:3" x14ac:dyDescent="0.15">
      <c r="A421">
        <v>1905.05</v>
      </c>
      <c r="B421">
        <v>8.5</v>
      </c>
      <c r="C421">
        <v>-4.9217002237136431E-2</v>
      </c>
    </row>
    <row r="422" spans="1:3" x14ac:dyDescent="0.15">
      <c r="A422">
        <v>1905.06</v>
      </c>
      <c r="B422">
        <v>8.6</v>
      </c>
      <c r="C422">
        <v>1.1764705882352899E-2</v>
      </c>
    </row>
    <row r="423" spans="1:3" x14ac:dyDescent="0.15">
      <c r="A423">
        <v>1905.07</v>
      </c>
      <c r="B423">
        <v>8.8699999999999992</v>
      </c>
      <c r="C423">
        <v>3.139534883720918E-2</v>
      </c>
    </row>
    <row r="424" spans="1:3" x14ac:dyDescent="0.15">
      <c r="A424">
        <v>1905.08</v>
      </c>
      <c r="B424">
        <v>9.1999999999999993</v>
      </c>
      <c r="C424">
        <v>3.7204058624577208E-2</v>
      </c>
    </row>
    <row r="425" spans="1:3" x14ac:dyDescent="0.15">
      <c r="A425">
        <v>1905.09</v>
      </c>
      <c r="B425">
        <v>9.23</v>
      </c>
      <c r="C425">
        <v>3.260869565217428E-3</v>
      </c>
    </row>
    <row r="426" spans="1:3" x14ac:dyDescent="0.15">
      <c r="A426">
        <v>1905.1</v>
      </c>
      <c r="B426">
        <v>9.36</v>
      </c>
      <c r="C426">
        <v>1.4084507042253502E-2</v>
      </c>
    </row>
    <row r="427" spans="1:3" x14ac:dyDescent="0.15">
      <c r="A427">
        <v>1905.11</v>
      </c>
      <c r="B427">
        <v>9.31</v>
      </c>
      <c r="C427">
        <v>-5.3418803418802119E-3</v>
      </c>
    </row>
    <row r="428" spans="1:3" x14ac:dyDescent="0.15">
      <c r="A428">
        <v>1905.12</v>
      </c>
      <c r="B428">
        <v>9.5399999999999991</v>
      </c>
      <c r="C428">
        <v>2.4704618689580959E-2</v>
      </c>
    </row>
    <row r="429" spans="1:3" x14ac:dyDescent="0.15">
      <c r="A429">
        <v>1906.01</v>
      </c>
      <c r="B429">
        <v>9.8699999999999992</v>
      </c>
      <c r="C429">
        <v>3.4591194968553562E-2</v>
      </c>
    </row>
    <row r="430" spans="1:3" x14ac:dyDescent="0.15">
      <c r="A430">
        <v>1906.02</v>
      </c>
      <c r="B430">
        <v>9.8000000000000007</v>
      </c>
      <c r="C430">
        <v>-7.0921985815601829E-3</v>
      </c>
    </row>
    <row r="431" spans="1:3" x14ac:dyDescent="0.15">
      <c r="A431">
        <v>1906.03</v>
      </c>
      <c r="B431">
        <v>9.56</v>
      </c>
      <c r="C431">
        <v>-2.4489795918367419E-2</v>
      </c>
    </row>
    <row r="432" spans="1:3" x14ac:dyDescent="0.15">
      <c r="A432">
        <v>1906.04</v>
      </c>
      <c r="B432">
        <v>9.43</v>
      </c>
      <c r="C432">
        <v>-1.3598326359832713E-2</v>
      </c>
    </row>
    <row r="433" spans="1:3" x14ac:dyDescent="0.15">
      <c r="A433">
        <v>1906.05</v>
      </c>
      <c r="B433">
        <v>9.18</v>
      </c>
      <c r="C433">
        <v>-2.6511134676564185E-2</v>
      </c>
    </row>
    <row r="434" spans="1:3" x14ac:dyDescent="0.15">
      <c r="A434">
        <v>1906.06</v>
      </c>
      <c r="B434">
        <v>9.3000000000000007</v>
      </c>
      <c r="C434">
        <v>1.3071895424836777E-2</v>
      </c>
    </row>
    <row r="435" spans="1:3" x14ac:dyDescent="0.15">
      <c r="A435">
        <v>1906.07</v>
      </c>
      <c r="B435">
        <v>9.06</v>
      </c>
      <c r="C435">
        <v>-2.5806451612903292E-2</v>
      </c>
    </row>
    <row r="436" spans="1:3" x14ac:dyDescent="0.15">
      <c r="A436">
        <v>1906.08</v>
      </c>
      <c r="B436">
        <v>9.73</v>
      </c>
      <c r="C436">
        <v>7.3951434878587241E-2</v>
      </c>
    </row>
    <row r="437" spans="1:3" x14ac:dyDescent="0.15">
      <c r="A437">
        <v>1906.09</v>
      </c>
      <c r="B437">
        <v>10.029999999999999</v>
      </c>
      <c r="C437">
        <v>3.0832476875642278E-2</v>
      </c>
    </row>
    <row r="438" spans="1:3" x14ac:dyDescent="0.15">
      <c r="A438">
        <v>1906.1</v>
      </c>
      <c r="B438">
        <v>9.73</v>
      </c>
      <c r="C438">
        <v>-2.9910269192422678E-2</v>
      </c>
    </row>
    <row r="439" spans="1:3" x14ac:dyDescent="0.15">
      <c r="A439">
        <v>1906.11</v>
      </c>
      <c r="B439">
        <v>9.93</v>
      </c>
      <c r="C439">
        <v>2.0554984583761593E-2</v>
      </c>
    </row>
    <row r="440" spans="1:3" x14ac:dyDescent="0.15">
      <c r="A440">
        <v>1906.12</v>
      </c>
      <c r="B440">
        <v>9.84</v>
      </c>
      <c r="C440">
        <v>-9.0634441087613649E-3</v>
      </c>
    </row>
    <row r="441" spans="1:3" x14ac:dyDescent="0.15">
      <c r="A441">
        <v>1907.01</v>
      </c>
      <c r="B441">
        <v>9.56</v>
      </c>
      <c r="C441">
        <v>-2.8455284552845517E-2</v>
      </c>
    </row>
    <row r="442" spans="1:3" x14ac:dyDescent="0.15">
      <c r="A442">
        <v>1907.02</v>
      </c>
      <c r="B442">
        <v>9.26</v>
      </c>
      <c r="C442">
        <v>-3.1380753138075423E-2</v>
      </c>
    </row>
    <row r="443" spans="1:3" x14ac:dyDescent="0.15">
      <c r="A443">
        <v>1907.03</v>
      </c>
      <c r="B443">
        <v>8.35</v>
      </c>
      <c r="C443">
        <v>-9.8272138228941652E-2</v>
      </c>
    </row>
    <row r="444" spans="1:3" x14ac:dyDescent="0.15">
      <c r="A444">
        <v>1907.04</v>
      </c>
      <c r="B444">
        <v>8.39</v>
      </c>
      <c r="C444">
        <v>4.7904191616767733E-3</v>
      </c>
    </row>
    <row r="445" spans="1:3" x14ac:dyDescent="0.15">
      <c r="A445">
        <v>1907.05</v>
      </c>
      <c r="B445">
        <v>8.1</v>
      </c>
      <c r="C445">
        <v>-3.4564958283671121E-2</v>
      </c>
    </row>
    <row r="446" spans="1:3" x14ac:dyDescent="0.15">
      <c r="A446">
        <v>1907.06</v>
      </c>
      <c r="B446">
        <v>7.84</v>
      </c>
      <c r="C446">
        <v>-3.2098765432098775E-2</v>
      </c>
    </row>
    <row r="447" spans="1:3" x14ac:dyDescent="0.15">
      <c r="A447">
        <v>1907.07</v>
      </c>
      <c r="B447">
        <v>8.14</v>
      </c>
      <c r="C447">
        <v>3.8265306122449161E-2</v>
      </c>
    </row>
    <row r="448" spans="1:3" x14ac:dyDescent="0.15">
      <c r="A448">
        <v>1907.08</v>
      </c>
      <c r="B448">
        <v>7.53</v>
      </c>
      <c r="C448">
        <v>-7.493857493857492E-2</v>
      </c>
    </row>
    <row r="449" spans="1:3" x14ac:dyDescent="0.15">
      <c r="A449">
        <v>1907.09</v>
      </c>
      <c r="B449">
        <v>7.45</v>
      </c>
      <c r="C449">
        <v>-1.0624169986719778E-2</v>
      </c>
    </row>
    <row r="450" spans="1:3" x14ac:dyDescent="0.15">
      <c r="A450">
        <v>1907.1</v>
      </c>
      <c r="B450">
        <v>6.64</v>
      </c>
      <c r="C450">
        <v>-0.10872483221476514</v>
      </c>
    </row>
    <row r="451" spans="1:3" x14ac:dyDescent="0.15">
      <c r="A451">
        <v>1907.11</v>
      </c>
      <c r="B451">
        <v>6.25</v>
      </c>
      <c r="C451">
        <v>-5.8734939759036098E-2</v>
      </c>
    </row>
    <row r="452" spans="1:3" x14ac:dyDescent="0.15">
      <c r="A452">
        <v>1907.12</v>
      </c>
      <c r="B452">
        <v>6.57</v>
      </c>
      <c r="C452">
        <v>5.1200000000000134E-2</v>
      </c>
    </row>
    <row r="453" spans="1:3" x14ac:dyDescent="0.15">
      <c r="A453">
        <v>1908.01</v>
      </c>
      <c r="B453">
        <v>6.85</v>
      </c>
      <c r="C453">
        <v>4.2617960426179602E-2</v>
      </c>
    </row>
    <row r="454" spans="1:3" x14ac:dyDescent="0.15">
      <c r="A454">
        <v>1908.02</v>
      </c>
      <c r="B454">
        <v>6.6</v>
      </c>
      <c r="C454">
        <v>-3.6496350364963459E-2</v>
      </c>
    </row>
    <row r="455" spans="1:3" x14ac:dyDescent="0.15">
      <c r="A455">
        <v>1908.03</v>
      </c>
      <c r="B455">
        <v>6.87</v>
      </c>
      <c r="C455">
        <v>4.0909090909091006E-2</v>
      </c>
    </row>
    <row r="456" spans="1:3" x14ac:dyDescent="0.15">
      <c r="A456">
        <v>1908.04</v>
      </c>
      <c r="B456">
        <v>7.24</v>
      </c>
      <c r="C456">
        <v>5.3857350800582182E-2</v>
      </c>
    </row>
    <row r="457" spans="1:3" x14ac:dyDescent="0.15">
      <c r="A457">
        <v>1908.05</v>
      </c>
      <c r="B457">
        <v>7.63</v>
      </c>
      <c r="C457">
        <v>5.3867403314917128E-2</v>
      </c>
    </row>
    <row r="458" spans="1:3" x14ac:dyDescent="0.15">
      <c r="A458">
        <v>1908.06</v>
      </c>
      <c r="B458">
        <v>7.64</v>
      </c>
      <c r="C458">
        <v>1.3106159895150959E-3</v>
      </c>
    </row>
    <row r="459" spans="1:3" x14ac:dyDescent="0.15">
      <c r="A459">
        <v>1908.07</v>
      </c>
      <c r="B459">
        <v>7.92</v>
      </c>
      <c r="C459">
        <v>3.6649214659685958E-2</v>
      </c>
    </row>
    <row r="460" spans="1:3" x14ac:dyDescent="0.15">
      <c r="A460">
        <v>1908.08</v>
      </c>
      <c r="B460">
        <v>8.26</v>
      </c>
      <c r="C460">
        <v>4.2929292929292817E-2</v>
      </c>
    </row>
    <row r="461" spans="1:3" x14ac:dyDescent="0.15">
      <c r="A461">
        <v>1908.09</v>
      </c>
      <c r="B461">
        <v>8.17</v>
      </c>
      <c r="C461">
        <v>-1.0895883777239712E-2</v>
      </c>
    </row>
    <row r="462" spans="1:3" x14ac:dyDescent="0.15">
      <c r="A462">
        <v>1908.1</v>
      </c>
      <c r="B462">
        <v>8.27</v>
      </c>
      <c r="C462">
        <v>1.2239902080783294E-2</v>
      </c>
    </row>
    <row r="463" spans="1:3" x14ac:dyDescent="0.15">
      <c r="A463">
        <v>1908.11</v>
      </c>
      <c r="B463">
        <v>8.83</v>
      </c>
      <c r="C463">
        <v>6.7714631197097974E-2</v>
      </c>
    </row>
    <row r="464" spans="1:3" x14ac:dyDescent="0.15">
      <c r="A464">
        <v>1908.12</v>
      </c>
      <c r="B464">
        <v>9.0299999999999994</v>
      </c>
      <c r="C464">
        <v>2.2650056625141524E-2</v>
      </c>
    </row>
    <row r="465" spans="1:3" x14ac:dyDescent="0.15">
      <c r="A465">
        <v>1909.01</v>
      </c>
      <c r="B465">
        <v>9.06</v>
      </c>
      <c r="C465">
        <v>3.3222591362127574E-3</v>
      </c>
    </row>
    <row r="466" spans="1:3" x14ac:dyDescent="0.15">
      <c r="A466">
        <v>1909.02</v>
      </c>
      <c r="B466">
        <v>8.8000000000000007</v>
      </c>
      <c r="C466">
        <v>-2.8697571743929284E-2</v>
      </c>
    </row>
    <row r="467" spans="1:3" x14ac:dyDescent="0.15">
      <c r="A467">
        <v>1909.03</v>
      </c>
      <c r="B467">
        <v>8.92</v>
      </c>
      <c r="C467">
        <v>1.3636363636363447E-2</v>
      </c>
    </row>
    <row r="468" spans="1:3" x14ac:dyDescent="0.15">
      <c r="A468">
        <v>1909.04</v>
      </c>
      <c r="B468">
        <v>9.32</v>
      </c>
      <c r="C468">
        <v>4.484304932735439E-2</v>
      </c>
    </row>
    <row r="469" spans="1:3" x14ac:dyDescent="0.15">
      <c r="A469">
        <v>1909.05</v>
      </c>
      <c r="B469">
        <v>9.6300000000000008</v>
      </c>
      <c r="C469">
        <v>3.3261802575107247E-2</v>
      </c>
    </row>
    <row r="470" spans="1:3" x14ac:dyDescent="0.15">
      <c r="A470">
        <v>1909.06</v>
      </c>
      <c r="B470">
        <v>9.8000000000000007</v>
      </c>
      <c r="C470">
        <v>1.7653167185877505E-2</v>
      </c>
    </row>
    <row r="471" spans="1:3" x14ac:dyDescent="0.15">
      <c r="A471">
        <v>1909.07</v>
      </c>
      <c r="B471">
        <v>9.94</v>
      </c>
      <c r="C471">
        <v>1.4285714285714235E-2</v>
      </c>
    </row>
    <row r="472" spans="1:3" x14ac:dyDescent="0.15">
      <c r="A472">
        <v>1909.08</v>
      </c>
      <c r="B472">
        <v>10.18</v>
      </c>
      <c r="C472">
        <v>2.4144869215291687E-2</v>
      </c>
    </row>
    <row r="473" spans="1:3" x14ac:dyDescent="0.15">
      <c r="A473">
        <v>1909.09</v>
      </c>
      <c r="B473">
        <v>10.19</v>
      </c>
      <c r="C473">
        <v>9.8231827111971981E-4</v>
      </c>
    </row>
    <row r="474" spans="1:3" x14ac:dyDescent="0.15">
      <c r="A474">
        <v>1909.1</v>
      </c>
      <c r="B474">
        <v>10.23</v>
      </c>
      <c r="C474">
        <v>3.9254170755642637E-3</v>
      </c>
    </row>
    <row r="475" spans="1:3" x14ac:dyDescent="0.15">
      <c r="A475">
        <v>1909.11</v>
      </c>
      <c r="B475">
        <v>10.18</v>
      </c>
      <c r="C475">
        <v>-4.8875855327469298E-3</v>
      </c>
    </row>
    <row r="476" spans="1:3" x14ac:dyDescent="0.15">
      <c r="A476">
        <v>1909.12</v>
      </c>
      <c r="B476">
        <v>10.3</v>
      </c>
      <c r="C476">
        <v>1.1787819253438192E-2</v>
      </c>
    </row>
    <row r="477" spans="1:3" x14ac:dyDescent="0.15">
      <c r="A477">
        <v>1910.01</v>
      </c>
      <c r="B477">
        <v>10.08</v>
      </c>
      <c r="C477">
        <v>-2.1359223300970953E-2</v>
      </c>
    </row>
    <row r="478" spans="1:3" x14ac:dyDescent="0.15">
      <c r="A478">
        <v>1910.02</v>
      </c>
      <c r="B478">
        <v>9.7200000000000006</v>
      </c>
      <c r="C478">
        <v>-3.5714285714285698E-2</v>
      </c>
    </row>
    <row r="479" spans="1:3" x14ac:dyDescent="0.15">
      <c r="A479">
        <v>1910.03</v>
      </c>
      <c r="B479">
        <v>9.9600000000000009</v>
      </c>
      <c r="C479">
        <v>2.4691358024691468E-2</v>
      </c>
    </row>
    <row r="480" spans="1:3" x14ac:dyDescent="0.15">
      <c r="A480">
        <v>1910.04</v>
      </c>
      <c r="B480">
        <v>9.7200000000000006</v>
      </c>
      <c r="C480">
        <v>-2.4096385542168641E-2</v>
      </c>
    </row>
    <row r="481" spans="1:3" x14ac:dyDescent="0.15">
      <c r="A481">
        <v>1910.05</v>
      </c>
      <c r="B481">
        <v>9.56</v>
      </c>
      <c r="C481">
        <v>-1.6460905349794275E-2</v>
      </c>
    </row>
    <row r="482" spans="1:3" x14ac:dyDescent="0.15">
      <c r="A482">
        <v>1910.06</v>
      </c>
      <c r="B482">
        <v>9.1</v>
      </c>
      <c r="C482">
        <v>-4.8117154811715523E-2</v>
      </c>
    </row>
    <row r="483" spans="1:3" x14ac:dyDescent="0.15">
      <c r="A483">
        <v>1910.07</v>
      </c>
      <c r="B483">
        <v>8.64</v>
      </c>
      <c r="C483">
        <v>-5.0549450549450481E-2</v>
      </c>
    </row>
    <row r="484" spans="1:3" x14ac:dyDescent="0.15">
      <c r="A484">
        <v>1910.08</v>
      </c>
      <c r="B484">
        <v>8.85</v>
      </c>
      <c r="C484">
        <v>2.4305555555555358E-2</v>
      </c>
    </row>
    <row r="485" spans="1:3" x14ac:dyDescent="0.15">
      <c r="A485">
        <v>1910.09</v>
      </c>
      <c r="B485">
        <v>8.91</v>
      </c>
      <c r="C485">
        <v>6.7796610169492677E-3</v>
      </c>
    </row>
    <row r="486" spans="1:3" x14ac:dyDescent="0.15">
      <c r="A486">
        <v>1910.1</v>
      </c>
      <c r="B486">
        <v>9.32</v>
      </c>
      <c r="C486">
        <v>4.6015712682379473E-2</v>
      </c>
    </row>
    <row r="487" spans="1:3" x14ac:dyDescent="0.15">
      <c r="A487">
        <v>1910.11</v>
      </c>
      <c r="B487">
        <v>9.31</v>
      </c>
      <c r="C487">
        <v>-1.0729613733905241E-3</v>
      </c>
    </row>
    <row r="488" spans="1:3" x14ac:dyDescent="0.15">
      <c r="A488">
        <v>1910.12</v>
      </c>
      <c r="B488">
        <v>9.0500000000000007</v>
      </c>
      <c r="C488">
        <v>-2.7926960257787292E-2</v>
      </c>
    </row>
    <row r="489" spans="1:3" x14ac:dyDescent="0.15">
      <c r="A489">
        <v>1911.01</v>
      </c>
      <c r="B489">
        <v>9.27</v>
      </c>
      <c r="C489">
        <v>2.4309392265193353E-2</v>
      </c>
    </row>
    <row r="490" spans="1:3" x14ac:dyDescent="0.15">
      <c r="A490">
        <v>1911.02</v>
      </c>
      <c r="B490">
        <v>9.43</v>
      </c>
      <c r="C490">
        <v>1.7259978425026912E-2</v>
      </c>
    </row>
    <row r="491" spans="1:3" x14ac:dyDescent="0.15">
      <c r="A491">
        <v>1911.03</v>
      </c>
      <c r="B491">
        <v>9.32</v>
      </c>
      <c r="C491">
        <v>-1.166489925768821E-2</v>
      </c>
    </row>
    <row r="492" spans="1:3" x14ac:dyDescent="0.15">
      <c r="A492">
        <v>1911.04</v>
      </c>
      <c r="B492">
        <v>9.2799999999999994</v>
      </c>
      <c r="C492">
        <v>-4.2918454935623185E-3</v>
      </c>
    </row>
    <row r="493" spans="1:3" x14ac:dyDescent="0.15">
      <c r="A493">
        <v>1911.05</v>
      </c>
      <c r="B493">
        <v>9.48</v>
      </c>
      <c r="C493">
        <v>2.155172413793105E-2</v>
      </c>
    </row>
    <row r="494" spans="1:3" x14ac:dyDescent="0.15">
      <c r="A494">
        <v>1911.06</v>
      </c>
      <c r="B494">
        <v>9.67</v>
      </c>
      <c r="C494">
        <v>2.0042194092827037E-2</v>
      </c>
    </row>
    <row r="495" spans="1:3" x14ac:dyDescent="0.15">
      <c r="A495">
        <v>1911.07</v>
      </c>
      <c r="B495">
        <v>9.6300000000000008</v>
      </c>
      <c r="C495">
        <v>-4.1365046535676298E-3</v>
      </c>
    </row>
    <row r="496" spans="1:3" x14ac:dyDescent="0.15">
      <c r="A496">
        <v>1911.08</v>
      </c>
      <c r="B496">
        <v>9.17</v>
      </c>
      <c r="C496">
        <v>-4.7767393561786164E-2</v>
      </c>
    </row>
    <row r="497" spans="1:3" x14ac:dyDescent="0.15">
      <c r="A497">
        <v>1911.09</v>
      </c>
      <c r="B497">
        <v>8.67</v>
      </c>
      <c r="C497">
        <v>-5.4525627044710978E-2</v>
      </c>
    </row>
    <row r="498" spans="1:3" x14ac:dyDescent="0.15">
      <c r="A498">
        <v>1911.1</v>
      </c>
      <c r="B498">
        <v>8.7200000000000006</v>
      </c>
      <c r="C498">
        <v>5.7670126874280747E-3</v>
      </c>
    </row>
    <row r="499" spans="1:3" x14ac:dyDescent="0.15">
      <c r="A499">
        <v>1911.11</v>
      </c>
      <c r="B499">
        <v>9.07</v>
      </c>
      <c r="C499">
        <v>4.0137614678898981E-2</v>
      </c>
    </row>
    <row r="500" spans="1:3" x14ac:dyDescent="0.15">
      <c r="A500">
        <v>1911.12</v>
      </c>
      <c r="B500">
        <v>9.11</v>
      </c>
      <c r="C500">
        <v>4.4101433296581671E-3</v>
      </c>
    </row>
    <row r="501" spans="1:3" x14ac:dyDescent="0.15">
      <c r="A501">
        <v>1912.01</v>
      </c>
      <c r="B501">
        <v>9.1199999999999992</v>
      </c>
      <c r="C501">
        <v>1.097694840834329E-3</v>
      </c>
    </row>
    <row r="502" spans="1:3" x14ac:dyDescent="0.15">
      <c r="A502">
        <v>1912.02</v>
      </c>
      <c r="B502">
        <v>9.0399999999999991</v>
      </c>
      <c r="C502">
        <v>-8.7719298245614308E-3</v>
      </c>
    </row>
    <row r="503" spans="1:3" x14ac:dyDescent="0.15">
      <c r="A503">
        <v>1912.03</v>
      </c>
      <c r="B503">
        <v>9.3000000000000007</v>
      </c>
      <c r="C503">
        <v>2.8761061946902755E-2</v>
      </c>
    </row>
    <row r="504" spans="1:3" x14ac:dyDescent="0.15">
      <c r="A504">
        <v>1912.04</v>
      </c>
      <c r="B504">
        <v>9.59</v>
      </c>
      <c r="C504">
        <v>3.118279569892457E-2</v>
      </c>
    </row>
    <row r="505" spans="1:3" x14ac:dyDescent="0.15">
      <c r="A505">
        <v>1912.05</v>
      </c>
      <c r="B505">
        <v>9.58</v>
      </c>
      <c r="C505">
        <v>-1.0427528675703845E-3</v>
      </c>
    </row>
    <row r="506" spans="1:3" x14ac:dyDescent="0.15">
      <c r="A506">
        <v>1912.06</v>
      </c>
      <c r="B506">
        <v>9.58</v>
      </c>
      <c r="C506">
        <v>0</v>
      </c>
    </row>
    <row r="507" spans="1:3" x14ac:dyDescent="0.15">
      <c r="A507">
        <v>1912.07</v>
      </c>
      <c r="B507">
        <v>9.59</v>
      </c>
      <c r="C507">
        <v>1.0438413361169019E-3</v>
      </c>
    </row>
    <row r="508" spans="1:3" x14ac:dyDescent="0.15">
      <c r="A508">
        <v>1912.08</v>
      </c>
      <c r="B508">
        <v>9.81</v>
      </c>
      <c r="C508">
        <v>2.294056308654846E-2</v>
      </c>
    </row>
    <row r="509" spans="1:3" x14ac:dyDescent="0.15">
      <c r="A509">
        <v>1912.09</v>
      </c>
      <c r="B509">
        <v>9.86</v>
      </c>
      <c r="C509">
        <v>5.0968399592252744E-3</v>
      </c>
    </row>
    <row r="510" spans="1:3" x14ac:dyDescent="0.15">
      <c r="A510">
        <v>1912.1</v>
      </c>
      <c r="B510">
        <v>9.84</v>
      </c>
      <c r="C510">
        <v>-2.0283975659228792E-3</v>
      </c>
    </row>
    <row r="511" spans="1:3" x14ac:dyDescent="0.15">
      <c r="A511">
        <v>1912.11</v>
      </c>
      <c r="B511">
        <v>9.73</v>
      </c>
      <c r="C511">
        <v>-1.1178861788617822E-2</v>
      </c>
    </row>
    <row r="512" spans="1:3" x14ac:dyDescent="0.15">
      <c r="A512">
        <v>1912.12</v>
      </c>
      <c r="B512">
        <v>9.3800000000000008</v>
      </c>
      <c r="C512">
        <v>-3.5971223021582732E-2</v>
      </c>
    </row>
    <row r="513" spans="1:3" x14ac:dyDescent="0.15">
      <c r="A513">
        <v>1913.01</v>
      </c>
      <c r="B513">
        <v>9.3000000000000007</v>
      </c>
      <c r="C513">
        <v>-8.5287846481876262E-3</v>
      </c>
    </row>
    <row r="514" spans="1:3" x14ac:dyDescent="0.15">
      <c r="A514">
        <v>1913.02</v>
      </c>
      <c r="B514">
        <v>8.9700000000000006</v>
      </c>
      <c r="C514">
        <v>-3.5483870967741971E-2</v>
      </c>
    </row>
    <row r="515" spans="1:3" x14ac:dyDescent="0.15">
      <c r="A515">
        <v>1913.03</v>
      </c>
      <c r="B515">
        <v>8.8000000000000007</v>
      </c>
      <c r="C515">
        <v>-1.8952062430323324E-2</v>
      </c>
    </row>
    <row r="516" spans="1:3" x14ac:dyDescent="0.15">
      <c r="A516">
        <v>1913.04</v>
      </c>
      <c r="B516">
        <v>8.7899999999999991</v>
      </c>
      <c r="C516">
        <v>-1.1363636363638241E-3</v>
      </c>
    </row>
    <row r="517" spans="1:3" x14ac:dyDescent="0.15">
      <c r="A517">
        <v>1913.05</v>
      </c>
      <c r="B517">
        <v>8.5500000000000007</v>
      </c>
      <c r="C517">
        <v>-2.7303754266211455E-2</v>
      </c>
    </row>
    <row r="518" spans="1:3" x14ac:dyDescent="0.15">
      <c r="A518">
        <v>1913.06</v>
      </c>
      <c r="B518">
        <v>8.1199999999999992</v>
      </c>
      <c r="C518">
        <v>-5.0292397660818833E-2</v>
      </c>
    </row>
    <row r="519" spans="1:3" x14ac:dyDescent="0.15">
      <c r="A519">
        <v>1913.07</v>
      </c>
      <c r="B519">
        <v>8.23</v>
      </c>
      <c r="C519">
        <v>1.3546798029556717E-2</v>
      </c>
    </row>
    <row r="520" spans="1:3" x14ac:dyDescent="0.15">
      <c r="A520">
        <v>1913.08</v>
      </c>
      <c r="B520">
        <v>8.4499999999999993</v>
      </c>
      <c r="C520">
        <v>2.6731470230862531E-2</v>
      </c>
    </row>
    <row r="521" spans="1:3" x14ac:dyDescent="0.15">
      <c r="A521">
        <v>1913.09</v>
      </c>
      <c r="B521">
        <v>8.5299999999999994</v>
      </c>
      <c r="C521">
        <v>9.4674556213016903E-3</v>
      </c>
    </row>
    <row r="522" spans="1:3" x14ac:dyDescent="0.15">
      <c r="A522">
        <v>1913.1</v>
      </c>
      <c r="B522">
        <v>8.26</v>
      </c>
      <c r="C522">
        <v>-3.1652989449003521E-2</v>
      </c>
    </row>
    <row r="523" spans="1:3" x14ac:dyDescent="0.15">
      <c r="A523">
        <v>1913.11</v>
      </c>
      <c r="B523">
        <v>8.0500000000000007</v>
      </c>
      <c r="C523">
        <v>-2.5423728813559254E-2</v>
      </c>
    </row>
    <row r="524" spans="1:3" x14ac:dyDescent="0.15">
      <c r="A524">
        <v>1913.12</v>
      </c>
      <c r="B524">
        <v>8.0399999999999991</v>
      </c>
      <c r="C524">
        <v>-1.2422360248449671E-3</v>
      </c>
    </row>
    <row r="525" spans="1:3" x14ac:dyDescent="0.15">
      <c r="A525">
        <v>1914.01</v>
      </c>
      <c r="B525">
        <v>8.3699999999999992</v>
      </c>
      <c r="C525">
        <v>4.1044776119403048E-2</v>
      </c>
    </row>
    <row r="526" spans="1:3" x14ac:dyDescent="0.15">
      <c r="A526">
        <v>1914.02</v>
      </c>
      <c r="B526">
        <v>8.48</v>
      </c>
      <c r="C526">
        <v>1.31421744324971E-2</v>
      </c>
    </row>
    <row r="527" spans="1:3" x14ac:dyDescent="0.15">
      <c r="A527">
        <v>1914.03</v>
      </c>
      <c r="B527">
        <v>8.32</v>
      </c>
      <c r="C527">
        <v>-1.8867924528301883E-2</v>
      </c>
    </row>
    <row r="528" spans="1:3" x14ac:dyDescent="0.15">
      <c r="A528">
        <v>1914.04</v>
      </c>
      <c r="B528">
        <v>8.1199999999999992</v>
      </c>
      <c r="C528">
        <v>-2.4038461538461675E-2</v>
      </c>
    </row>
    <row r="529" spans="1:3" x14ac:dyDescent="0.15">
      <c r="A529">
        <v>1914.05</v>
      </c>
      <c r="B529">
        <v>8.17</v>
      </c>
      <c r="C529">
        <v>6.1576354679804268E-3</v>
      </c>
    </row>
    <row r="530" spans="1:3" x14ac:dyDescent="0.15">
      <c r="A530">
        <v>1914.06</v>
      </c>
      <c r="B530">
        <v>8.1300000000000008</v>
      </c>
      <c r="C530">
        <v>-4.8959608323132509E-3</v>
      </c>
    </row>
    <row r="531" spans="1:3" x14ac:dyDescent="0.15">
      <c r="A531">
        <v>1914.07</v>
      </c>
      <c r="B531">
        <v>7.68</v>
      </c>
      <c r="C531">
        <v>-5.5350553505535194E-2</v>
      </c>
    </row>
    <row r="532" spans="1:3" x14ac:dyDescent="0.15">
      <c r="A532">
        <v>1914.08</v>
      </c>
      <c r="B532">
        <v>7.68</v>
      </c>
      <c r="C532">
        <v>0</v>
      </c>
    </row>
    <row r="533" spans="1:3" x14ac:dyDescent="0.15">
      <c r="A533">
        <v>1914.09</v>
      </c>
      <c r="B533">
        <v>7.68</v>
      </c>
      <c r="C533">
        <v>0</v>
      </c>
    </row>
    <row r="534" spans="1:3" x14ac:dyDescent="0.15">
      <c r="A534">
        <v>1914.1</v>
      </c>
      <c r="B534">
        <v>7.68</v>
      </c>
      <c r="C534">
        <v>0</v>
      </c>
    </row>
    <row r="535" spans="1:3" x14ac:dyDescent="0.15">
      <c r="A535">
        <v>1914.11</v>
      </c>
      <c r="B535">
        <v>7.68</v>
      </c>
      <c r="C535">
        <v>0</v>
      </c>
    </row>
    <row r="536" spans="1:3" x14ac:dyDescent="0.15">
      <c r="A536">
        <v>1914.12</v>
      </c>
      <c r="B536">
        <v>7.35</v>
      </c>
      <c r="C536">
        <v>-4.296875E-2</v>
      </c>
    </row>
    <row r="537" spans="1:3" x14ac:dyDescent="0.15">
      <c r="A537">
        <v>1915.01</v>
      </c>
      <c r="B537">
        <v>7.48</v>
      </c>
      <c r="C537">
        <v>1.7687074829932037E-2</v>
      </c>
    </row>
    <row r="538" spans="1:3" x14ac:dyDescent="0.15">
      <c r="A538">
        <v>1915.02</v>
      </c>
      <c r="B538">
        <v>7.38</v>
      </c>
      <c r="C538">
        <v>-1.3368983957219305E-2</v>
      </c>
    </row>
    <row r="539" spans="1:3" x14ac:dyDescent="0.15">
      <c r="A539">
        <v>1915.03</v>
      </c>
      <c r="B539">
        <v>7.57</v>
      </c>
      <c r="C539">
        <v>2.5745257452574499E-2</v>
      </c>
    </row>
    <row r="540" spans="1:3" x14ac:dyDescent="0.15">
      <c r="A540">
        <v>1915.04</v>
      </c>
      <c r="B540">
        <v>8.14</v>
      </c>
      <c r="C540">
        <v>7.5297225891677755E-2</v>
      </c>
    </row>
    <row r="541" spans="1:3" x14ac:dyDescent="0.15">
      <c r="A541">
        <v>1915.05</v>
      </c>
      <c r="B541">
        <v>7.95</v>
      </c>
      <c r="C541">
        <v>-2.3341523341523396E-2</v>
      </c>
    </row>
    <row r="542" spans="1:3" x14ac:dyDescent="0.15">
      <c r="A542">
        <v>1915.06</v>
      </c>
      <c r="B542">
        <v>8.0399999999999991</v>
      </c>
      <c r="C542">
        <v>1.1320754716980908E-2</v>
      </c>
    </row>
    <row r="543" spans="1:3" x14ac:dyDescent="0.15">
      <c r="A543">
        <v>1915.07</v>
      </c>
      <c r="B543">
        <v>8.01</v>
      </c>
      <c r="C543">
        <v>-3.7313432835820448E-3</v>
      </c>
    </row>
    <row r="544" spans="1:3" x14ac:dyDescent="0.15">
      <c r="A544">
        <v>1915.08</v>
      </c>
      <c r="B544">
        <v>8.35</v>
      </c>
      <c r="C544">
        <v>4.2446941323345699E-2</v>
      </c>
    </row>
    <row r="545" spans="1:3" x14ac:dyDescent="0.15">
      <c r="A545">
        <v>1915.09</v>
      </c>
      <c r="B545">
        <v>8.66</v>
      </c>
      <c r="C545">
        <v>3.7125748502994105E-2</v>
      </c>
    </row>
    <row r="546" spans="1:3" x14ac:dyDescent="0.15">
      <c r="A546">
        <v>1915.1</v>
      </c>
      <c r="B546">
        <v>9.14</v>
      </c>
      <c r="C546">
        <v>5.5427251732101723E-2</v>
      </c>
    </row>
    <row r="547" spans="1:3" x14ac:dyDescent="0.15">
      <c r="A547">
        <v>1915.11</v>
      </c>
      <c r="B547">
        <v>9.4600000000000009</v>
      </c>
      <c r="C547">
        <v>3.5010940919037337E-2</v>
      </c>
    </row>
    <row r="548" spans="1:3" x14ac:dyDescent="0.15">
      <c r="A548">
        <v>1915.12</v>
      </c>
      <c r="B548">
        <v>9.48</v>
      </c>
      <c r="C548">
        <v>2.1141649048626032E-3</v>
      </c>
    </row>
    <row r="549" spans="1:3" x14ac:dyDescent="0.15">
      <c r="A549">
        <v>1916.01</v>
      </c>
      <c r="B549">
        <v>9.33</v>
      </c>
      <c r="C549">
        <v>-1.5822784810126667E-2</v>
      </c>
    </row>
    <row r="550" spans="1:3" x14ac:dyDescent="0.15">
      <c r="A550">
        <v>1916.02</v>
      </c>
      <c r="B550">
        <v>9.1999999999999993</v>
      </c>
      <c r="C550">
        <v>-1.3933547695605619E-2</v>
      </c>
    </row>
    <row r="551" spans="1:3" x14ac:dyDescent="0.15">
      <c r="A551">
        <v>1916.03</v>
      </c>
      <c r="B551">
        <v>9.17</v>
      </c>
      <c r="C551">
        <v>-3.260869565217317E-3</v>
      </c>
    </row>
    <row r="552" spans="1:3" x14ac:dyDescent="0.15">
      <c r="A552">
        <v>1916.04</v>
      </c>
      <c r="B552">
        <v>9.07</v>
      </c>
      <c r="C552">
        <v>-1.0905125408942173E-2</v>
      </c>
    </row>
    <row r="553" spans="1:3" x14ac:dyDescent="0.15">
      <c r="A553">
        <v>1916.05</v>
      </c>
      <c r="B553">
        <v>9.27</v>
      </c>
      <c r="C553">
        <v>2.2050716648291058E-2</v>
      </c>
    </row>
    <row r="554" spans="1:3" x14ac:dyDescent="0.15">
      <c r="A554">
        <v>1916.06</v>
      </c>
      <c r="B554">
        <v>9.36</v>
      </c>
      <c r="C554">
        <v>9.7087378640776656E-3</v>
      </c>
    </row>
    <row r="555" spans="1:3" x14ac:dyDescent="0.15">
      <c r="A555">
        <v>1916.07</v>
      </c>
      <c r="B555">
        <v>9.23</v>
      </c>
      <c r="C555">
        <v>-1.3888888888888729E-2</v>
      </c>
    </row>
    <row r="556" spans="1:3" x14ac:dyDescent="0.15">
      <c r="A556">
        <v>1916.08</v>
      </c>
      <c r="B556">
        <v>9.3000000000000007</v>
      </c>
      <c r="C556">
        <v>7.5839653304441423E-3</v>
      </c>
    </row>
    <row r="557" spans="1:3" x14ac:dyDescent="0.15">
      <c r="A557">
        <v>1916.09</v>
      </c>
      <c r="B557">
        <v>9.68</v>
      </c>
      <c r="C557">
        <v>4.086021505376336E-2</v>
      </c>
    </row>
    <row r="558" spans="1:3" x14ac:dyDescent="0.15">
      <c r="A558">
        <v>1916.1</v>
      </c>
      <c r="B558">
        <v>9.98</v>
      </c>
      <c r="C558">
        <v>3.0991735537190257E-2</v>
      </c>
    </row>
    <row r="559" spans="1:3" x14ac:dyDescent="0.15">
      <c r="A559">
        <v>1916.11</v>
      </c>
      <c r="B559">
        <v>10.210000000000001</v>
      </c>
      <c r="C559">
        <v>2.3046092184368705E-2</v>
      </c>
    </row>
    <row r="560" spans="1:3" x14ac:dyDescent="0.15">
      <c r="A560">
        <v>1916.12</v>
      </c>
      <c r="B560">
        <v>9.8000000000000007</v>
      </c>
      <c r="C560">
        <v>-4.0156709108716937E-2</v>
      </c>
    </row>
    <row r="561" spans="1:3" x14ac:dyDescent="0.15">
      <c r="A561">
        <v>1917.01</v>
      </c>
      <c r="B561">
        <v>9.57</v>
      </c>
      <c r="C561">
        <v>-2.34693877551021E-2</v>
      </c>
    </row>
    <row r="562" spans="1:3" x14ac:dyDescent="0.15">
      <c r="A562">
        <v>1917.02</v>
      </c>
      <c r="B562">
        <v>9.0299999999999994</v>
      </c>
      <c r="C562">
        <v>-5.6426332288401326E-2</v>
      </c>
    </row>
    <row r="563" spans="1:3" x14ac:dyDescent="0.15">
      <c r="A563">
        <v>1917.03</v>
      </c>
      <c r="B563">
        <v>9.31</v>
      </c>
      <c r="C563">
        <v>3.1007751937984551E-2</v>
      </c>
    </row>
    <row r="564" spans="1:3" x14ac:dyDescent="0.15">
      <c r="A564">
        <v>1917.04</v>
      </c>
      <c r="B564">
        <v>9.17</v>
      </c>
      <c r="C564">
        <v>-1.5037593984962516E-2</v>
      </c>
    </row>
    <row r="565" spans="1:3" x14ac:dyDescent="0.15">
      <c r="A565">
        <v>1917.05</v>
      </c>
      <c r="B565">
        <v>8.86</v>
      </c>
      <c r="C565">
        <v>-3.3805888767720838E-2</v>
      </c>
    </row>
    <row r="566" spans="1:3" x14ac:dyDescent="0.15">
      <c r="A566">
        <v>1917.06</v>
      </c>
      <c r="B566">
        <v>9.0399999999999991</v>
      </c>
      <c r="C566">
        <v>2.0316027088036037E-2</v>
      </c>
    </row>
    <row r="567" spans="1:3" x14ac:dyDescent="0.15">
      <c r="A567">
        <v>1917.07</v>
      </c>
      <c r="B567">
        <v>8.7899999999999991</v>
      </c>
      <c r="C567">
        <v>-2.7654867256637128E-2</v>
      </c>
    </row>
    <row r="568" spans="1:3" x14ac:dyDescent="0.15">
      <c r="A568">
        <v>1917.08</v>
      </c>
      <c r="B568">
        <v>8.5299999999999994</v>
      </c>
      <c r="C568">
        <v>-2.9579067121729197E-2</v>
      </c>
    </row>
    <row r="569" spans="1:3" x14ac:dyDescent="0.15">
      <c r="A569">
        <v>1917.09</v>
      </c>
      <c r="B569">
        <v>8.1199999999999992</v>
      </c>
      <c r="C569">
        <v>-4.8065650644783187E-2</v>
      </c>
    </row>
    <row r="570" spans="1:3" x14ac:dyDescent="0.15">
      <c r="A570">
        <v>1917.1</v>
      </c>
      <c r="B570">
        <v>7.68</v>
      </c>
      <c r="C570">
        <v>-5.4187192118226535E-2</v>
      </c>
    </row>
    <row r="571" spans="1:3" x14ac:dyDescent="0.15">
      <c r="A571">
        <v>1917.11</v>
      </c>
      <c r="B571">
        <v>7.04</v>
      </c>
      <c r="C571">
        <v>-8.3333333333333259E-2</v>
      </c>
    </row>
    <row r="572" spans="1:3" x14ac:dyDescent="0.15">
      <c r="A572">
        <v>1917.12</v>
      </c>
      <c r="B572">
        <v>6.8</v>
      </c>
      <c r="C572">
        <v>-3.4090909090909172E-2</v>
      </c>
    </row>
    <row r="573" spans="1:3" x14ac:dyDescent="0.15">
      <c r="A573">
        <v>1918.01</v>
      </c>
      <c r="B573">
        <v>7.21</v>
      </c>
      <c r="C573">
        <v>6.0294117647058831E-2</v>
      </c>
    </row>
    <row r="574" spans="1:3" x14ac:dyDescent="0.15">
      <c r="A574">
        <v>1918.02</v>
      </c>
      <c r="B574">
        <v>7.43</v>
      </c>
      <c r="C574">
        <v>3.0513176144244092E-2</v>
      </c>
    </row>
    <row r="575" spans="1:3" x14ac:dyDescent="0.15">
      <c r="A575">
        <v>1918.03</v>
      </c>
      <c r="B575">
        <v>7.28</v>
      </c>
      <c r="C575">
        <v>-2.0188425302826274E-2</v>
      </c>
    </row>
    <row r="576" spans="1:3" x14ac:dyDescent="0.15">
      <c r="A576">
        <v>1918.04</v>
      </c>
      <c r="B576">
        <v>7.21</v>
      </c>
      <c r="C576">
        <v>-9.6153846153846922E-3</v>
      </c>
    </row>
    <row r="577" spans="1:3" x14ac:dyDescent="0.15">
      <c r="A577">
        <v>1918.05</v>
      </c>
      <c r="B577">
        <v>7.44</v>
      </c>
      <c r="C577">
        <v>3.1900138696255187E-2</v>
      </c>
    </row>
    <row r="578" spans="1:3" x14ac:dyDescent="0.15">
      <c r="A578">
        <v>1918.06</v>
      </c>
      <c r="B578">
        <v>7.45</v>
      </c>
      <c r="C578">
        <v>1.3440860215052641E-3</v>
      </c>
    </row>
    <row r="579" spans="1:3" x14ac:dyDescent="0.15">
      <c r="A579">
        <v>1918.07</v>
      </c>
      <c r="B579">
        <v>7.51</v>
      </c>
      <c r="C579">
        <v>8.0536912751676404E-3</v>
      </c>
    </row>
    <row r="580" spans="1:3" x14ac:dyDescent="0.15">
      <c r="A580">
        <v>1918.08</v>
      </c>
      <c r="B580">
        <v>7.58</v>
      </c>
      <c r="C580">
        <v>9.320905459387463E-3</v>
      </c>
    </row>
    <row r="581" spans="1:3" x14ac:dyDescent="0.15">
      <c r="A581">
        <v>1918.09</v>
      </c>
      <c r="B581">
        <v>7.54</v>
      </c>
      <c r="C581">
        <v>-5.2770448548812299E-3</v>
      </c>
    </row>
    <row r="582" spans="1:3" x14ac:dyDescent="0.15">
      <c r="A582">
        <v>1918.1</v>
      </c>
      <c r="B582">
        <v>7.86</v>
      </c>
      <c r="C582">
        <v>4.244031830238737E-2</v>
      </c>
    </row>
    <row r="583" spans="1:3" x14ac:dyDescent="0.15">
      <c r="A583">
        <v>1918.11</v>
      </c>
      <c r="B583">
        <v>8.06</v>
      </c>
      <c r="C583">
        <v>2.5445292620865256E-2</v>
      </c>
    </row>
    <row r="584" spans="1:3" x14ac:dyDescent="0.15">
      <c r="A584">
        <v>1918.12</v>
      </c>
      <c r="B584">
        <v>7.9</v>
      </c>
      <c r="C584">
        <v>-1.9851116625310139E-2</v>
      </c>
    </row>
    <row r="585" spans="1:3" x14ac:dyDescent="0.15">
      <c r="A585">
        <v>1919.01</v>
      </c>
      <c r="B585">
        <v>7.85</v>
      </c>
      <c r="C585">
        <v>-6.3291139240507777E-3</v>
      </c>
    </row>
    <row r="586" spans="1:3" x14ac:dyDescent="0.15">
      <c r="A586">
        <v>1919.02</v>
      </c>
      <c r="B586">
        <v>7.88</v>
      </c>
      <c r="C586">
        <v>3.8216560509554132E-3</v>
      </c>
    </row>
    <row r="587" spans="1:3" x14ac:dyDescent="0.15">
      <c r="A587">
        <v>1919.03</v>
      </c>
      <c r="B587">
        <v>8.1199999999999992</v>
      </c>
      <c r="C587">
        <v>3.0456852791878042E-2</v>
      </c>
    </row>
    <row r="588" spans="1:3" x14ac:dyDescent="0.15">
      <c r="A588">
        <v>1919.04</v>
      </c>
      <c r="B588">
        <v>8.39</v>
      </c>
      <c r="C588">
        <v>3.3251231527093861E-2</v>
      </c>
    </row>
    <row r="589" spans="1:3" x14ac:dyDescent="0.15">
      <c r="A589">
        <v>1919.05</v>
      </c>
      <c r="B589">
        <v>8.9700000000000006</v>
      </c>
      <c r="C589">
        <v>6.912991656734202E-2</v>
      </c>
    </row>
    <row r="590" spans="1:3" x14ac:dyDescent="0.15">
      <c r="A590">
        <v>1919.06</v>
      </c>
      <c r="B590">
        <v>9.2100000000000009</v>
      </c>
      <c r="C590">
        <v>2.6755852842809347E-2</v>
      </c>
    </row>
    <row r="591" spans="1:3" x14ac:dyDescent="0.15">
      <c r="A591">
        <v>1919.07</v>
      </c>
      <c r="B591">
        <v>9.51</v>
      </c>
      <c r="C591">
        <v>3.2573289902279923E-2</v>
      </c>
    </row>
    <row r="592" spans="1:3" x14ac:dyDescent="0.15">
      <c r="A592">
        <v>1919.08</v>
      </c>
      <c r="B592">
        <v>8.8699999999999992</v>
      </c>
      <c r="C592">
        <v>-6.7297581493165115E-2</v>
      </c>
    </row>
    <row r="593" spans="1:3" x14ac:dyDescent="0.15">
      <c r="A593">
        <v>1919.09</v>
      </c>
      <c r="B593">
        <v>9.01</v>
      </c>
      <c r="C593">
        <v>1.5783540022547893E-2</v>
      </c>
    </row>
    <row r="594" spans="1:3" x14ac:dyDescent="0.15">
      <c r="A594">
        <v>1919.1</v>
      </c>
      <c r="B594">
        <v>9.4700000000000006</v>
      </c>
      <c r="C594">
        <v>5.1054384017758192E-2</v>
      </c>
    </row>
    <row r="595" spans="1:3" x14ac:dyDescent="0.15">
      <c r="A595">
        <v>1919.11</v>
      </c>
      <c r="B595">
        <v>9.19</v>
      </c>
      <c r="C595">
        <v>-2.9567053854276826E-2</v>
      </c>
    </row>
    <row r="596" spans="1:3" x14ac:dyDescent="0.15">
      <c r="A596">
        <v>1919.12</v>
      </c>
      <c r="B596">
        <v>8.92</v>
      </c>
      <c r="C596">
        <v>-2.9379760609357986E-2</v>
      </c>
    </row>
    <row r="597" spans="1:3" x14ac:dyDescent="0.15">
      <c r="A597">
        <v>1920.01</v>
      </c>
      <c r="B597">
        <v>8.83</v>
      </c>
      <c r="C597">
        <v>-1.0089686098654682E-2</v>
      </c>
    </row>
    <row r="598" spans="1:3" x14ac:dyDescent="0.15">
      <c r="A598">
        <v>1920.02</v>
      </c>
      <c r="B598">
        <v>8.1</v>
      </c>
      <c r="C598">
        <v>-8.2672706681766739E-2</v>
      </c>
    </row>
    <row r="599" spans="1:3" x14ac:dyDescent="0.15">
      <c r="A599">
        <v>1920.03</v>
      </c>
      <c r="B599">
        <v>8.67</v>
      </c>
      <c r="C599">
        <v>7.0370370370370416E-2</v>
      </c>
    </row>
    <row r="600" spans="1:3" x14ac:dyDescent="0.15">
      <c r="A600">
        <v>1920.04</v>
      </c>
      <c r="B600">
        <v>8.6</v>
      </c>
      <c r="C600">
        <v>-8.073817762399127E-3</v>
      </c>
    </row>
    <row r="601" spans="1:3" x14ac:dyDescent="0.15">
      <c r="A601">
        <v>1920.05</v>
      </c>
      <c r="B601">
        <v>8.06</v>
      </c>
      <c r="C601">
        <v>-6.2790697674418472E-2</v>
      </c>
    </row>
    <row r="602" spans="1:3" x14ac:dyDescent="0.15">
      <c r="A602">
        <v>1920.06</v>
      </c>
      <c r="B602">
        <v>7.92</v>
      </c>
      <c r="C602">
        <v>-1.7369727047146455E-2</v>
      </c>
    </row>
    <row r="603" spans="1:3" x14ac:dyDescent="0.15">
      <c r="A603">
        <v>1920.07</v>
      </c>
      <c r="B603">
        <v>7.91</v>
      </c>
      <c r="C603">
        <v>-1.2626262626261875E-3</v>
      </c>
    </row>
    <row r="604" spans="1:3" x14ac:dyDescent="0.15">
      <c r="A604">
        <v>1920.08</v>
      </c>
      <c r="B604">
        <v>7.6</v>
      </c>
      <c r="C604">
        <v>-3.9190897597977337E-2</v>
      </c>
    </row>
    <row r="605" spans="1:3" x14ac:dyDescent="0.15">
      <c r="A605">
        <v>1920.09</v>
      </c>
      <c r="B605">
        <v>7.87</v>
      </c>
      <c r="C605">
        <v>3.552631578947385E-2</v>
      </c>
    </row>
    <row r="606" spans="1:3" x14ac:dyDescent="0.15">
      <c r="A606">
        <v>1920.1</v>
      </c>
      <c r="B606">
        <v>7.88</v>
      </c>
      <c r="C606">
        <v>1.2706480304955914E-3</v>
      </c>
    </row>
    <row r="607" spans="1:3" x14ac:dyDescent="0.15">
      <c r="A607">
        <v>1920.11</v>
      </c>
      <c r="B607">
        <v>7.48</v>
      </c>
      <c r="C607">
        <v>-5.0761421319796884E-2</v>
      </c>
    </row>
    <row r="608" spans="1:3" x14ac:dyDescent="0.15">
      <c r="A608">
        <v>1920.12</v>
      </c>
      <c r="B608">
        <v>6.81</v>
      </c>
      <c r="C608">
        <v>-8.957219251336912E-2</v>
      </c>
    </row>
    <row r="609" spans="1:3" x14ac:dyDescent="0.15">
      <c r="A609">
        <v>1921.01</v>
      </c>
      <c r="B609">
        <v>7.11</v>
      </c>
      <c r="C609">
        <v>4.4052863436123468E-2</v>
      </c>
    </row>
    <row r="610" spans="1:3" x14ac:dyDescent="0.15">
      <c r="A610">
        <v>1921.02</v>
      </c>
      <c r="B610">
        <v>7.06</v>
      </c>
      <c r="C610">
        <v>-7.0323488045007654E-3</v>
      </c>
    </row>
    <row r="611" spans="1:3" x14ac:dyDescent="0.15">
      <c r="A611">
        <v>1921.03</v>
      </c>
      <c r="B611">
        <v>6.88</v>
      </c>
      <c r="C611">
        <v>-2.5495750708215303E-2</v>
      </c>
    </row>
    <row r="612" spans="1:3" x14ac:dyDescent="0.15">
      <c r="A612">
        <v>1921.04</v>
      </c>
      <c r="B612">
        <v>6.91</v>
      </c>
      <c r="C612">
        <v>4.3604651162791885E-3</v>
      </c>
    </row>
    <row r="613" spans="1:3" x14ac:dyDescent="0.15">
      <c r="A613">
        <v>1921.05</v>
      </c>
      <c r="B613">
        <v>7.12</v>
      </c>
      <c r="C613">
        <v>3.0390738060781519E-2</v>
      </c>
    </row>
    <row r="614" spans="1:3" x14ac:dyDescent="0.15">
      <c r="A614">
        <v>1921.06</v>
      </c>
      <c r="B614">
        <v>6.55</v>
      </c>
      <c r="C614">
        <v>-8.00561797752809E-2</v>
      </c>
    </row>
    <row r="615" spans="1:3" x14ac:dyDescent="0.15">
      <c r="A615">
        <v>1921.07</v>
      </c>
      <c r="B615">
        <v>6.53</v>
      </c>
      <c r="C615">
        <v>-3.0534351145037331E-3</v>
      </c>
    </row>
    <row r="616" spans="1:3" x14ac:dyDescent="0.15">
      <c r="A616">
        <v>1921.08</v>
      </c>
      <c r="B616">
        <v>6.45</v>
      </c>
      <c r="C616">
        <v>-1.2251148545176171E-2</v>
      </c>
    </row>
    <row r="617" spans="1:3" x14ac:dyDescent="0.15">
      <c r="A617">
        <v>1921.09</v>
      </c>
      <c r="B617">
        <v>6.61</v>
      </c>
      <c r="C617">
        <v>2.4806201550387597E-2</v>
      </c>
    </row>
    <row r="618" spans="1:3" x14ac:dyDescent="0.15">
      <c r="A618">
        <v>1921.1</v>
      </c>
      <c r="B618">
        <v>6.7</v>
      </c>
      <c r="C618">
        <v>1.3615733736762392E-2</v>
      </c>
    </row>
    <row r="619" spans="1:3" x14ac:dyDescent="0.15">
      <c r="A619">
        <v>1921.11</v>
      </c>
      <c r="B619">
        <v>7.06</v>
      </c>
      <c r="C619">
        <v>5.3731343283581978E-2</v>
      </c>
    </row>
    <row r="620" spans="1:3" x14ac:dyDescent="0.15">
      <c r="A620">
        <v>1921.12</v>
      </c>
      <c r="B620">
        <v>7.31</v>
      </c>
      <c r="C620">
        <v>3.5410764872521261E-2</v>
      </c>
    </row>
    <row r="621" spans="1:3" x14ac:dyDescent="0.15">
      <c r="A621">
        <v>1922.01</v>
      </c>
      <c r="B621">
        <v>7.3</v>
      </c>
      <c r="C621">
        <v>-1.3679890560874819E-3</v>
      </c>
    </row>
    <row r="622" spans="1:3" x14ac:dyDescent="0.15">
      <c r="A622">
        <v>1922.02</v>
      </c>
      <c r="B622">
        <v>7.46</v>
      </c>
      <c r="C622">
        <v>2.1917808219177992E-2</v>
      </c>
    </row>
    <row r="623" spans="1:3" x14ac:dyDescent="0.15">
      <c r="A623">
        <v>1922.03</v>
      </c>
      <c r="B623">
        <v>7.74</v>
      </c>
      <c r="C623">
        <v>3.7533512064343189E-2</v>
      </c>
    </row>
    <row r="624" spans="1:3" x14ac:dyDescent="0.15">
      <c r="A624">
        <v>1922.04</v>
      </c>
      <c r="B624">
        <v>8.2100000000000009</v>
      </c>
      <c r="C624">
        <v>6.0723514211886487E-2</v>
      </c>
    </row>
    <row r="625" spans="1:3" x14ac:dyDescent="0.15">
      <c r="A625">
        <v>1922.05</v>
      </c>
      <c r="B625">
        <v>8.5299999999999994</v>
      </c>
      <c r="C625">
        <v>3.8976857490864658E-2</v>
      </c>
    </row>
    <row r="626" spans="1:3" x14ac:dyDescent="0.15">
      <c r="A626">
        <v>1922.06</v>
      </c>
      <c r="B626">
        <v>8.4499999999999993</v>
      </c>
      <c r="C626">
        <v>-9.3786635404454755E-3</v>
      </c>
    </row>
    <row r="627" spans="1:3" x14ac:dyDescent="0.15">
      <c r="A627">
        <v>1922.07</v>
      </c>
      <c r="B627">
        <v>8.51</v>
      </c>
      <c r="C627">
        <v>7.1005917159763232E-3</v>
      </c>
    </row>
    <row r="628" spans="1:3" x14ac:dyDescent="0.15">
      <c r="A628">
        <v>1922.08</v>
      </c>
      <c r="B628">
        <v>8.83</v>
      </c>
      <c r="C628">
        <v>3.7602820211515953E-2</v>
      </c>
    </row>
    <row r="629" spans="1:3" x14ac:dyDescent="0.15">
      <c r="A629">
        <v>1922.09</v>
      </c>
      <c r="B629">
        <v>9.06</v>
      </c>
      <c r="C629">
        <v>2.604756511891293E-2</v>
      </c>
    </row>
    <row r="630" spans="1:3" x14ac:dyDescent="0.15">
      <c r="A630">
        <v>1922.1</v>
      </c>
      <c r="B630">
        <v>9.26</v>
      </c>
      <c r="C630">
        <v>2.207505518763786E-2</v>
      </c>
    </row>
    <row r="631" spans="1:3" x14ac:dyDescent="0.15">
      <c r="A631">
        <v>1922.11</v>
      </c>
      <c r="B631">
        <v>8.8000000000000007</v>
      </c>
      <c r="C631">
        <v>-4.9676025917926414E-2</v>
      </c>
    </row>
    <row r="632" spans="1:3" x14ac:dyDescent="0.15">
      <c r="A632">
        <v>1922.12</v>
      </c>
      <c r="B632">
        <v>8.7799999999999994</v>
      </c>
      <c r="C632">
        <v>-2.2727272727274261E-3</v>
      </c>
    </row>
    <row r="633" spans="1:3" x14ac:dyDescent="0.15">
      <c r="A633">
        <v>1923.01</v>
      </c>
      <c r="B633">
        <v>8.9</v>
      </c>
      <c r="C633">
        <v>1.3667425968109548E-2</v>
      </c>
    </row>
    <row r="634" spans="1:3" x14ac:dyDescent="0.15">
      <c r="A634">
        <v>1923.02</v>
      </c>
      <c r="B634">
        <v>9.2799999999999994</v>
      </c>
      <c r="C634">
        <v>4.2696629213482939E-2</v>
      </c>
    </row>
    <row r="635" spans="1:3" x14ac:dyDescent="0.15">
      <c r="A635">
        <v>1923.03</v>
      </c>
      <c r="B635">
        <v>9.43</v>
      </c>
      <c r="C635">
        <v>1.6163793103448398E-2</v>
      </c>
    </row>
    <row r="636" spans="1:3" x14ac:dyDescent="0.15">
      <c r="A636">
        <v>1923.04</v>
      </c>
      <c r="B636">
        <v>9.1</v>
      </c>
      <c r="C636">
        <v>-3.4994697773064742E-2</v>
      </c>
    </row>
    <row r="637" spans="1:3" x14ac:dyDescent="0.15">
      <c r="A637">
        <v>1923.05</v>
      </c>
      <c r="B637">
        <v>8.67</v>
      </c>
      <c r="C637">
        <v>-4.7252747252747196E-2</v>
      </c>
    </row>
    <row r="638" spans="1:3" x14ac:dyDescent="0.15">
      <c r="A638">
        <v>1923.06</v>
      </c>
      <c r="B638">
        <v>8.34</v>
      </c>
      <c r="C638">
        <v>-3.8062283737024249E-2</v>
      </c>
    </row>
    <row r="639" spans="1:3" x14ac:dyDescent="0.15">
      <c r="A639">
        <v>1923.07</v>
      </c>
      <c r="B639">
        <v>8.06</v>
      </c>
      <c r="C639">
        <v>-3.3573141486810454E-2</v>
      </c>
    </row>
    <row r="640" spans="1:3" x14ac:dyDescent="0.15">
      <c r="A640">
        <v>1923.08</v>
      </c>
      <c r="B640">
        <v>8.1</v>
      </c>
      <c r="C640">
        <v>4.9627791563273682E-3</v>
      </c>
    </row>
    <row r="641" spans="1:3" x14ac:dyDescent="0.15">
      <c r="A641">
        <v>1923.09</v>
      </c>
      <c r="B641">
        <v>8.15</v>
      </c>
      <c r="C641">
        <v>6.1728395061728669E-3</v>
      </c>
    </row>
    <row r="642" spans="1:3" x14ac:dyDescent="0.15">
      <c r="A642">
        <v>1923.1</v>
      </c>
      <c r="B642">
        <v>8.0299999999999994</v>
      </c>
      <c r="C642">
        <v>-1.4723926380368235E-2</v>
      </c>
    </row>
    <row r="643" spans="1:3" x14ac:dyDescent="0.15">
      <c r="A643">
        <v>1923.11</v>
      </c>
      <c r="B643">
        <v>8.27</v>
      </c>
      <c r="C643">
        <v>2.9887920298879322E-2</v>
      </c>
    </row>
    <row r="644" spans="1:3" x14ac:dyDescent="0.15">
      <c r="A644">
        <v>1923.12</v>
      </c>
      <c r="B644">
        <v>8.5500000000000007</v>
      </c>
      <c r="C644">
        <v>3.3857315598549098E-2</v>
      </c>
    </row>
    <row r="645" spans="1:3" x14ac:dyDescent="0.15">
      <c r="A645">
        <v>1924.01</v>
      </c>
      <c r="B645">
        <v>8.83</v>
      </c>
      <c r="C645">
        <v>3.274853801169586E-2</v>
      </c>
    </row>
    <row r="646" spans="1:3" x14ac:dyDescent="0.15">
      <c r="A646">
        <v>1924.02</v>
      </c>
      <c r="B646">
        <v>8.8699999999999992</v>
      </c>
      <c r="C646">
        <v>4.5300113250281715E-3</v>
      </c>
    </row>
    <row r="647" spans="1:3" x14ac:dyDescent="0.15">
      <c r="A647">
        <v>1924.03</v>
      </c>
      <c r="B647">
        <v>8.6999999999999993</v>
      </c>
      <c r="C647">
        <v>-1.916572717023679E-2</v>
      </c>
    </row>
    <row r="648" spans="1:3" x14ac:dyDescent="0.15">
      <c r="A648">
        <v>1924.04</v>
      </c>
      <c r="B648">
        <v>8.5</v>
      </c>
      <c r="C648">
        <v>-2.2988505747126409E-2</v>
      </c>
    </row>
    <row r="649" spans="1:3" x14ac:dyDescent="0.15">
      <c r="A649">
        <v>1924.05</v>
      </c>
      <c r="B649">
        <v>8.4700000000000006</v>
      </c>
      <c r="C649">
        <v>-3.529411764705781E-3</v>
      </c>
    </row>
    <row r="650" spans="1:3" x14ac:dyDescent="0.15">
      <c r="A650">
        <v>1924.06</v>
      </c>
      <c r="B650">
        <v>8.6300000000000008</v>
      </c>
      <c r="C650">
        <v>1.8890200708382432E-2</v>
      </c>
    </row>
    <row r="651" spans="1:3" x14ac:dyDescent="0.15">
      <c r="A651">
        <v>1924.07</v>
      </c>
      <c r="B651">
        <v>9.0299999999999994</v>
      </c>
      <c r="C651">
        <v>4.6349942062572147E-2</v>
      </c>
    </row>
    <row r="652" spans="1:3" x14ac:dyDescent="0.15">
      <c r="A652">
        <v>1924.08</v>
      </c>
      <c r="B652">
        <v>9.34</v>
      </c>
      <c r="C652">
        <v>3.4330011074197087E-2</v>
      </c>
    </row>
    <row r="653" spans="1:3" x14ac:dyDescent="0.15">
      <c r="A653">
        <v>1924.09</v>
      </c>
      <c r="B653">
        <v>9.25</v>
      </c>
      <c r="C653">
        <v>-9.6359743040684842E-3</v>
      </c>
    </row>
    <row r="654" spans="1:3" x14ac:dyDescent="0.15">
      <c r="A654">
        <v>1924.1</v>
      </c>
      <c r="B654">
        <v>9.1300000000000008</v>
      </c>
      <c r="C654">
        <v>-1.297297297297284E-2</v>
      </c>
    </row>
    <row r="655" spans="1:3" x14ac:dyDescent="0.15">
      <c r="A655">
        <v>1924.11</v>
      </c>
      <c r="B655">
        <v>9.64</v>
      </c>
      <c r="C655">
        <v>5.5859802847754603E-2</v>
      </c>
    </row>
    <row r="656" spans="1:3" x14ac:dyDescent="0.15">
      <c r="A656">
        <v>1924.12</v>
      </c>
      <c r="B656">
        <v>10.16</v>
      </c>
      <c r="C656">
        <v>5.3941908713692976E-2</v>
      </c>
    </row>
    <row r="657" spans="1:3" x14ac:dyDescent="0.15">
      <c r="A657">
        <v>1925.01</v>
      </c>
      <c r="B657">
        <v>10.58</v>
      </c>
      <c r="C657">
        <v>4.1338582677165281E-2</v>
      </c>
    </row>
    <row r="658" spans="1:3" x14ac:dyDescent="0.15">
      <c r="A658">
        <v>1925.02</v>
      </c>
      <c r="B658">
        <v>10.67</v>
      </c>
      <c r="C658">
        <v>8.5066162570888171E-3</v>
      </c>
    </row>
    <row r="659" spans="1:3" x14ac:dyDescent="0.15">
      <c r="A659">
        <v>1925.03</v>
      </c>
      <c r="B659">
        <v>10.39</v>
      </c>
      <c r="C659">
        <v>-2.6241799437675684E-2</v>
      </c>
    </row>
    <row r="660" spans="1:3" x14ac:dyDescent="0.15">
      <c r="A660">
        <v>1925.04</v>
      </c>
      <c r="B660">
        <v>10.28</v>
      </c>
      <c r="C660">
        <v>-1.0587102983638186E-2</v>
      </c>
    </row>
    <row r="661" spans="1:3" x14ac:dyDescent="0.15">
      <c r="A661">
        <v>1925.05</v>
      </c>
      <c r="B661">
        <v>10.61</v>
      </c>
      <c r="C661">
        <v>3.2101167315175205E-2</v>
      </c>
    </row>
    <row r="662" spans="1:3" x14ac:dyDescent="0.15">
      <c r="A662">
        <v>1925.06</v>
      </c>
      <c r="B662">
        <v>10.8</v>
      </c>
      <c r="C662">
        <v>1.7907634307257503E-2</v>
      </c>
    </row>
    <row r="663" spans="1:3" x14ac:dyDescent="0.15">
      <c r="A663">
        <v>1925.07</v>
      </c>
      <c r="B663">
        <v>11.1</v>
      </c>
      <c r="C663">
        <v>2.7777777777777679E-2</v>
      </c>
    </row>
    <row r="664" spans="1:3" x14ac:dyDescent="0.15">
      <c r="A664">
        <v>1925.08</v>
      </c>
      <c r="B664">
        <v>11.25</v>
      </c>
      <c r="C664">
        <v>1.3513513513513598E-2</v>
      </c>
    </row>
    <row r="665" spans="1:3" x14ac:dyDescent="0.15">
      <c r="A665">
        <v>1925.09</v>
      </c>
      <c r="B665">
        <v>11.51</v>
      </c>
      <c r="C665">
        <v>2.3111111111111082E-2</v>
      </c>
    </row>
    <row r="666" spans="1:3" x14ac:dyDescent="0.15">
      <c r="A666">
        <v>1925.1</v>
      </c>
      <c r="B666">
        <v>11.89</v>
      </c>
      <c r="C666">
        <v>3.3014769765421503E-2</v>
      </c>
    </row>
    <row r="667" spans="1:3" x14ac:dyDescent="0.15">
      <c r="A667">
        <v>1925.11</v>
      </c>
      <c r="B667">
        <v>12.26</v>
      </c>
      <c r="C667">
        <v>3.111858704793935E-2</v>
      </c>
    </row>
    <row r="668" spans="1:3" x14ac:dyDescent="0.15">
      <c r="A668">
        <v>1925.12</v>
      </c>
      <c r="B668">
        <v>12.46</v>
      </c>
      <c r="C668">
        <v>1.6313213703099683E-2</v>
      </c>
    </row>
    <row r="669" spans="1:3" x14ac:dyDescent="0.15">
      <c r="A669">
        <v>1926.01</v>
      </c>
      <c r="B669">
        <v>12.65</v>
      </c>
      <c r="C669">
        <v>1.5248796147672605E-2</v>
      </c>
    </row>
    <row r="670" spans="1:3" x14ac:dyDescent="0.15">
      <c r="A670">
        <v>1926.02</v>
      </c>
      <c r="B670">
        <v>12.67</v>
      </c>
      <c r="C670">
        <v>1.5810276679841806E-3</v>
      </c>
    </row>
    <row r="671" spans="1:3" x14ac:dyDescent="0.15">
      <c r="A671">
        <v>1926.03</v>
      </c>
      <c r="B671">
        <v>11.81</v>
      </c>
      <c r="C671">
        <v>-6.7876874506708762E-2</v>
      </c>
    </row>
    <row r="672" spans="1:3" x14ac:dyDescent="0.15">
      <c r="A672">
        <v>1926.04</v>
      </c>
      <c r="B672">
        <v>11.48</v>
      </c>
      <c r="C672">
        <v>-2.7942421676545259E-2</v>
      </c>
    </row>
    <row r="673" spans="1:3" x14ac:dyDescent="0.15">
      <c r="A673">
        <v>1926.05</v>
      </c>
      <c r="B673">
        <v>11.56</v>
      </c>
      <c r="C673">
        <v>6.9686411149825211E-3</v>
      </c>
    </row>
    <row r="674" spans="1:3" x14ac:dyDescent="0.15">
      <c r="A674">
        <v>1926.06</v>
      </c>
      <c r="B674">
        <v>12.11</v>
      </c>
      <c r="C674">
        <v>4.7577854671280173E-2</v>
      </c>
    </row>
    <row r="675" spans="1:3" x14ac:dyDescent="0.15">
      <c r="A675">
        <v>1926.07</v>
      </c>
      <c r="B675">
        <v>12.62</v>
      </c>
      <c r="C675">
        <v>4.2113955408753068E-2</v>
      </c>
    </row>
    <row r="676" spans="1:3" x14ac:dyDescent="0.15">
      <c r="A676">
        <v>1926.08</v>
      </c>
      <c r="B676">
        <v>13.12</v>
      </c>
      <c r="C676">
        <v>3.961965134706813E-2</v>
      </c>
    </row>
    <row r="677" spans="1:3" x14ac:dyDescent="0.15">
      <c r="A677">
        <v>1926.09</v>
      </c>
      <c r="B677">
        <v>13.32</v>
      </c>
      <c r="C677">
        <v>1.5243902439024515E-2</v>
      </c>
    </row>
    <row r="678" spans="1:3" x14ac:dyDescent="0.15">
      <c r="A678">
        <v>1926.1</v>
      </c>
      <c r="B678">
        <v>13.02</v>
      </c>
      <c r="C678">
        <v>-2.2522522522522626E-2</v>
      </c>
    </row>
    <row r="679" spans="1:3" x14ac:dyDescent="0.15">
      <c r="A679">
        <v>1926.11</v>
      </c>
      <c r="B679">
        <v>13.19</v>
      </c>
      <c r="C679">
        <v>1.3056835637480724E-2</v>
      </c>
    </row>
    <row r="680" spans="1:3" x14ac:dyDescent="0.15">
      <c r="A680">
        <v>1926.12</v>
      </c>
      <c r="B680">
        <v>13.49</v>
      </c>
      <c r="C680">
        <v>2.2744503411675554E-2</v>
      </c>
    </row>
    <row r="681" spans="1:3" x14ac:dyDescent="0.15">
      <c r="A681">
        <v>1927.01</v>
      </c>
      <c r="B681">
        <v>13.4</v>
      </c>
      <c r="C681">
        <v>-6.6716085989622087E-3</v>
      </c>
    </row>
    <row r="682" spans="1:3" x14ac:dyDescent="0.15">
      <c r="A682">
        <v>1927.02</v>
      </c>
      <c r="B682">
        <v>13.66</v>
      </c>
      <c r="C682">
        <v>1.9402985074626899E-2</v>
      </c>
    </row>
    <row r="683" spans="1:3" x14ac:dyDescent="0.15">
      <c r="A683">
        <v>1927.03</v>
      </c>
      <c r="B683">
        <v>13.87</v>
      </c>
      <c r="C683">
        <v>1.5373352855051259E-2</v>
      </c>
    </row>
    <row r="684" spans="1:3" x14ac:dyDescent="0.15">
      <c r="A684">
        <v>1927.04</v>
      </c>
      <c r="B684">
        <v>14.21</v>
      </c>
      <c r="C684">
        <v>2.4513338139870333E-2</v>
      </c>
    </row>
    <row r="685" spans="1:3" x14ac:dyDescent="0.15">
      <c r="A685">
        <v>1927.05</v>
      </c>
      <c r="B685">
        <v>14.7</v>
      </c>
      <c r="C685">
        <v>3.4482758620689502E-2</v>
      </c>
    </row>
    <row r="686" spans="1:3" x14ac:dyDescent="0.15">
      <c r="A686">
        <v>1927.06</v>
      </c>
      <c r="B686">
        <v>14.89</v>
      </c>
      <c r="C686">
        <v>1.2925170068027292E-2</v>
      </c>
    </row>
    <row r="687" spans="1:3" x14ac:dyDescent="0.15">
      <c r="A687">
        <v>1927.07</v>
      </c>
      <c r="B687">
        <v>15.22</v>
      </c>
      <c r="C687">
        <v>2.2162525184687754E-2</v>
      </c>
    </row>
    <row r="688" spans="1:3" x14ac:dyDescent="0.15">
      <c r="A688">
        <v>1927.08</v>
      </c>
      <c r="B688">
        <v>16.03</v>
      </c>
      <c r="C688">
        <v>5.3219448094612432E-2</v>
      </c>
    </row>
    <row r="689" spans="1:3" x14ac:dyDescent="0.15">
      <c r="A689">
        <v>1927.09</v>
      </c>
      <c r="B689">
        <v>16.940000000000001</v>
      </c>
      <c r="C689">
        <v>5.6768558951965087E-2</v>
      </c>
    </row>
    <row r="690" spans="1:3" x14ac:dyDescent="0.15">
      <c r="A690">
        <v>1927.1</v>
      </c>
      <c r="B690">
        <v>16.68</v>
      </c>
      <c r="C690">
        <v>-1.5348288075560879E-2</v>
      </c>
    </row>
    <row r="691" spans="1:3" x14ac:dyDescent="0.15">
      <c r="A691">
        <v>1927.11</v>
      </c>
      <c r="B691">
        <v>17.059999999999999</v>
      </c>
      <c r="C691">
        <v>2.278177458033559E-2</v>
      </c>
    </row>
    <row r="692" spans="1:3" x14ac:dyDescent="0.15">
      <c r="A692">
        <v>1927.12</v>
      </c>
      <c r="B692">
        <v>17.46</v>
      </c>
      <c r="C692">
        <v>2.3446658851113744E-2</v>
      </c>
    </row>
    <row r="693" spans="1:3" x14ac:dyDescent="0.15">
      <c r="A693">
        <v>1928.01</v>
      </c>
      <c r="B693">
        <v>17.53</v>
      </c>
      <c r="C693">
        <v>4.0091638029782217E-3</v>
      </c>
    </row>
    <row r="694" spans="1:3" x14ac:dyDescent="0.15">
      <c r="A694">
        <v>1928.02</v>
      </c>
      <c r="B694">
        <v>17.32</v>
      </c>
      <c r="C694">
        <v>-1.197946377638337E-2</v>
      </c>
    </row>
    <row r="695" spans="1:3" x14ac:dyDescent="0.15">
      <c r="A695">
        <v>1928.03</v>
      </c>
      <c r="B695">
        <v>18.25</v>
      </c>
      <c r="C695">
        <v>5.3695150115473433E-2</v>
      </c>
    </row>
    <row r="696" spans="1:3" x14ac:dyDescent="0.15">
      <c r="A696">
        <v>1928.04</v>
      </c>
      <c r="B696">
        <v>19.399999999999999</v>
      </c>
      <c r="C696">
        <v>6.3013698630136838E-2</v>
      </c>
    </row>
    <row r="697" spans="1:3" x14ac:dyDescent="0.15">
      <c r="A697">
        <v>1928.05</v>
      </c>
      <c r="B697">
        <v>20</v>
      </c>
      <c r="C697">
        <v>3.0927835051546504E-2</v>
      </c>
    </row>
    <row r="698" spans="1:3" x14ac:dyDescent="0.15">
      <c r="A698">
        <v>1928.06</v>
      </c>
      <c r="B698">
        <v>19.02</v>
      </c>
      <c r="C698">
        <v>-4.9000000000000044E-2</v>
      </c>
    </row>
    <row r="699" spans="1:3" x14ac:dyDescent="0.15">
      <c r="A699">
        <v>1928.07</v>
      </c>
      <c r="B699">
        <v>19.16</v>
      </c>
      <c r="C699">
        <v>7.3606729758148859E-3</v>
      </c>
    </row>
    <row r="700" spans="1:3" x14ac:dyDescent="0.15">
      <c r="A700">
        <v>1928.08</v>
      </c>
      <c r="B700">
        <v>19.78</v>
      </c>
      <c r="C700">
        <v>3.235908141962418E-2</v>
      </c>
    </row>
    <row r="701" spans="1:3" x14ac:dyDescent="0.15">
      <c r="A701">
        <v>1928.09</v>
      </c>
      <c r="B701">
        <v>21.17</v>
      </c>
      <c r="C701">
        <v>7.0273003033367143E-2</v>
      </c>
    </row>
    <row r="702" spans="1:3" x14ac:dyDescent="0.15">
      <c r="A702">
        <v>1928.1</v>
      </c>
      <c r="B702">
        <v>21.6</v>
      </c>
      <c r="C702">
        <v>2.0311761927255478E-2</v>
      </c>
    </row>
    <row r="703" spans="1:3" x14ac:dyDescent="0.15">
      <c r="A703">
        <v>1928.11</v>
      </c>
      <c r="B703">
        <v>23.06</v>
      </c>
      <c r="C703">
        <v>6.7592592592592426E-2</v>
      </c>
    </row>
    <row r="704" spans="1:3" x14ac:dyDescent="0.15">
      <c r="A704">
        <v>1928.12</v>
      </c>
      <c r="B704">
        <v>23.15</v>
      </c>
      <c r="C704">
        <v>3.9028620988725837E-3</v>
      </c>
    </row>
    <row r="705" spans="1:3" x14ac:dyDescent="0.15">
      <c r="A705">
        <v>1929.01</v>
      </c>
      <c r="B705">
        <v>24.86</v>
      </c>
      <c r="C705">
        <v>7.3866090712743082E-2</v>
      </c>
    </row>
    <row r="706" spans="1:3" x14ac:dyDescent="0.15">
      <c r="A706">
        <v>1929.02</v>
      </c>
      <c r="B706">
        <v>24.99</v>
      </c>
      <c r="C706">
        <v>5.2292839903458344E-3</v>
      </c>
    </row>
    <row r="707" spans="1:3" x14ac:dyDescent="0.15">
      <c r="A707">
        <v>1929.03</v>
      </c>
      <c r="B707">
        <v>25.43</v>
      </c>
      <c r="C707">
        <v>1.7607042817126883E-2</v>
      </c>
    </row>
    <row r="708" spans="1:3" x14ac:dyDescent="0.15">
      <c r="A708">
        <v>1929.04</v>
      </c>
      <c r="B708">
        <v>25.28</v>
      </c>
      <c r="C708">
        <v>-5.8985450255603089E-3</v>
      </c>
    </row>
    <row r="709" spans="1:3" x14ac:dyDescent="0.15">
      <c r="A709">
        <v>1929.05</v>
      </c>
      <c r="B709">
        <v>25.66</v>
      </c>
      <c r="C709">
        <v>1.5031645569620222E-2</v>
      </c>
    </row>
    <row r="710" spans="1:3" x14ac:dyDescent="0.15">
      <c r="A710">
        <v>1929.06</v>
      </c>
      <c r="B710">
        <v>26.15</v>
      </c>
      <c r="C710">
        <v>1.9095869056897863E-2</v>
      </c>
    </row>
    <row r="711" spans="1:3" x14ac:dyDescent="0.15">
      <c r="A711">
        <v>1929.07</v>
      </c>
      <c r="B711">
        <v>28.48</v>
      </c>
      <c r="C711">
        <v>8.9101338432122423E-2</v>
      </c>
    </row>
    <row r="712" spans="1:3" x14ac:dyDescent="0.15">
      <c r="A712">
        <v>1929.08</v>
      </c>
      <c r="B712">
        <v>30.1</v>
      </c>
      <c r="C712">
        <v>5.688202247191021E-2</v>
      </c>
    </row>
    <row r="713" spans="1:3" x14ac:dyDescent="0.15">
      <c r="A713">
        <v>1929.09</v>
      </c>
      <c r="B713">
        <v>31.3</v>
      </c>
      <c r="C713">
        <v>3.9867109634551534E-2</v>
      </c>
    </row>
    <row r="714" spans="1:3" x14ac:dyDescent="0.15">
      <c r="A714">
        <v>1929.1</v>
      </c>
      <c r="B714">
        <v>27.99</v>
      </c>
      <c r="C714">
        <v>-0.10575079872204485</v>
      </c>
    </row>
    <row r="715" spans="1:3" x14ac:dyDescent="0.15">
      <c r="A715">
        <v>1929.11</v>
      </c>
      <c r="B715">
        <v>20.58</v>
      </c>
      <c r="C715">
        <v>-0.26473740621650588</v>
      </c>
    </row>
    <row r="716" spans="1:3" x14ac:dyDescent="0.15">
      <c r="A716">
        <v>1929.12</v>
      </c>
      <c r="B716">
        <v>21.4</v>
      </c>
      <c r="C716">
        <v>3.9844509232264347E-2</v>
      </c>
    </row>
    <row r="717" spans="1:3" x14ac:dyDescent="0.15">
      <c r="A717">
        <v>1930.01</v>
      </c>
      <c r="B717">
        <v>21.71</v>
      </c>
      <c r="C717">
        <v>1.4485981308411278E-2</v>
      </c>
    </row>
    <row r="718" spans="1:3" x14ac:dyDescent="0.15">
      <c r="A718">
        <v>1930.02</v>
      </c>
      <c r="B718">
        <v>23.07</v>
      </c>
      <c r="C718">
        <v>6.2643942883463755E-2</v>
      </c>
    </row>
    <row r="719" spans="1:3" x14ac:dyDescent="0.15">
      <c r="A719">
        <v>1930.03</v>
      </c>
      <c r="B719">
        <v>23.94</v>
      </c>
      <c r="C719">
        <v>3.7711313394018342E-2</v>
      </c>
    </row>
    <row r="720" spans="1:3" x14ac:dyDescent="0.15">
      <c r="A720">
        <v>1930.04</v>
      </c>
      <c r="B720">
        <v>25.46</v>
      </c>
      <c r="C720">
        <v>6.3492063492063489E-2</v>
      </c>
    </row>
    <row r="721" spans="1:3" x14ac:dyDescent="0.15">
      <c r="A721">
        <v>1930.05</v>
      </c>
      <c r="B721">
        <v>23.94</v>
      </c>
      <c r="C721">
        <v>-5.9701492537313383E-2</v>
      </c>
    </row>
    <row r="722" spans="1:3" x14ac:dyDescent="0.15">
      <c r="A722">
        <v>1930.06</v>
      </c>
      <c r="B722">
        <v>21.52</v>
      </c>
      <c r="C722">
        <v>-0.10108604845446956</v>
      </c>
    </row>
    <row r="723" spans="1:3" x14ac:dyDescent="0.15">
      <c r="A723">
        <v>1930.07</v>
      </c>
      <c r="B723">
        <v>21.06</v>
      </c>
      <c r="C723">
        <v>-2.1375464684014855E-2</v>
      </c>
    </row>
    <row r="724" spans="1:3" x14ac:dyDescent="0.15">
      <c r="A724">
        <v>1930.08</v>
      </c>
      <c r="B724">
        <v>20.79</v>
      </c>
      <c r="C724">
        <v>-1.2820512820512775E-2</v>
      </c>
    </row>
    <row r="725" spans="1:3" x14ac:dyDescent="0.15">
      <c r="A725">
        <v>1930.09</v>
      </c>
      <c r="B725">
        <v>20.78</v>
      </c>
      <c r="C725">
        <v>-4.8100048100041537E-4</v>
      </c>
    </row>
    <row r="726" spans="1:3" x14ac:dyDescent="0.15">
      <c r="A726">
        <v>1930.1</v>
      </c>
      <c r="B726">
        <v>17.920000000000002</v>
      </c>
      <c r="C726">
        <v>-0.13763233878729542</v>
      </c>
    </row>
    <row r="727" spans="1:3" x14ac:dyDescent="0.15">
      <c r="A727">
        <v>1930.11</v>
      </c>
      <c r="B727">
        <v>16.62</v>
      </c>
      <c r="C727">
        <v>-7.2544642857142905E-2</v>
      </c>
    </row>
    <row r="728" spans="1:3" x14ac:dyDescent="0.15">
      <c r="A728">
        <v>1930.12</v>
      </c>
      <c r="B728">
        <v>15.51</v>
      </c>
      <c r="C728">
        <v>-6.6787003610108364E-2</v>
      </c>
    </row>
    <row r="729" spans="1:3" x14ac:dyDescent="0.15">
      <c r="A729">
        <v>1931.01</v>
      </c>
      <c r="B729">
        <v>15.98</v>
      </c>
      <c r="C729">
        <v>3.0303030303030276E-2</v>
      </c>
    </row>
    <row r="730" spans="1:3" x14ac:dyDescent="0.15">
      <c r="A730">
        <v>1931.02</v>
      </c>
      <c r="B730">
        <v>17.2</v>
      </c>
      <c r="C730">
        <v>7.6345431789737184E-2</v>
      </c>
    </row>
    <row r="731" spans="1:3" x14ac:dyDescent="0.15">
      <c r="A731">
        <v>1931.03</v>
      </c>
      <c r="B731">
        <v>17.53</v>
      </c>
      <c r="C731">
        <v>1.918604651162803E-2</v>
      </c>
    </row>
    <row r="732" spans="1:3" x14ac:dyDescent="0.15">
      <c r="A732">
        <v>1931.04</v>
      </c>
      <c r="B732">
        <v>15.86</v>
      </c>
      <c r="C732">
        <v>-9.5265259555048609E-2</v>
      </c>
    </row>
    <row r="733" spans="1:3" x14ac:dyDescent="0.15">
      <c r="A733">
        <v>1931.05</v>
      </c>
      <c r="B733">
        <v>14.33</v>
      </c>
      <c r="C733">
        <v>-9.6469104665825922E-2</v>
      </c>
    </row>
    <row r="734" spans="1:3" x14ac:dyDescent="0.15">
      <c r="A734">
        <v>1931.06</v>
      </c>
      <c r="B734">
        <v>13.87</v>
      </c>
      <c r="C734">
        <v>-3.2100488485694356E-2</v>
      </c>
    </row>
    <row r="735" spans="1:3" x14ac:dyDescent="0.15">
      <c r="A735">
        <v>1931.07</v>
      </c>
      <c r="B735">
        <v>14.33</v>
      </c>
      <c r="C735">
        <v>3.316510454217747E-2</v>
      </c>
    </row>
    <row r="736" spans="1:3" x14ac:dyDescent="0.15">
      <c r="A736">
        <v>1931.08</v>
      </c>
      <c r="B736">
        <v>13.9</v>
      </c>
      <c r="C736">
        <v>-3.000697836706212E-2</v>
      </c>
    </row>
    <row r="737" spans="1:3" x14ac:dyDescent="0.15">
      <c r="A737">
        <v>1931.09</v>
      </c>
      <c r="B737">
        <v>11.83</v>
      </c>
      <c r="C737">
        <v>-0.1489208633093525</v>
      </c>
    </row>
    <row r="738" spans="1:3" x14ac:dyDescent="0.15">
      <c r="A738">
        <v>1931.1</v>
      </c>
      <c r="B738">
        <v>10.25</v>
      </c>
      <c r="C738">
        <v>-0.13355874894336428</v>
      </c>
    </row>
    <row r="739" spans="1:3" x14ac:dyDescent="0.15">
      <c r="A739">
        <v>1931.11</v>
      </c>
      <c r="B739">
        <v>10.39</v>
      </c>
      <c r="C739">
        <v>1.3658536585365866E-2</v>
      </c>
    </row>
    <row r="740" spans="1:3" x14ac:dyDescent="0.15">
      <c r="A740">
        <v>1931.12</v>
      </c>
      <c r="B740">
        <v>8.44</v>
      </c>
      <c r="C740">
        <v>-0.18768046198267574</v>
      </c>
    </row>
    <row r="741" spans="1:3" x14ac:dyDescent="0.15">
      <c r="A741">
        <v>1932.01</v>
      </c>
      <c r="B741">
        <v>8.3000000000000007</v>
      </c>
      <c r="C741">
        <v>-1.6587677725118377E-2</v>
      </c>
    </row>
    <row r="742" spans="1:3" x14ac:dyDescent="0.15">
      <c r="A742">
        <v>1932.02</v>
      </c>
      <c r="B742">
        <v>8.23</v>
      </c>
      <c r="C742">
        <v>-8.4337349397590744E-3</v>
      </c>
    </row>
    <row r="743" spans="1:3" x14ac:dyDescent="0.15">
      <c r="A743">
        <v>1932.03</v>
      </c>
      <c r="B743">
        <v>8.26</v>
      </c>
      <c r="C743">
        <v>3.6452004860265674E-3</v>
      </c>
    </row>
    <row r="744" spans="1:3" x14ac:dyDescent="0.15">
      <c r="A744">
        <v>1932.04</v>
      </c>
      <c r="B744">
        <v>6.28</v>
      </c>
      <c r="C744">
        <v>-0.23970944309927356</v>
      </c>
    </row>
    <row r="745" spans="1:3" x14ac:dyDescent="0.15">
      <c r="A745">
        <v>1932.05</v>
      </c>
      <c r="B745">
        <v>5.51</v>
      </c>
      <c r="C745">
        <v>-0.12261146496815289</v>
      </c>
    </row>
    <row r="746" spans="1:3" x14ac:dyDescent="0.15">
      <c r="A746">
        <v>1932.06</v>
      </c>
      <c r="B746">
        <v>4.7699999999999996</v>
      </c>
      <c r="C746">
        <v>-0.1343012704174229</v>
      </c>
    </row>
    <row r="747" spans="1:3" x14ac:dyDescent="0.15">
      <c r="A747">
        <v>1932.07</v>
      </c>
      <c r="B747">
        <v>5.01</v>
      </c>
      <c r="C747">
        <v>5.031446540880502E-2</v>
      </c>
    </row>
    <row r="748" spans="1:3" x14ac:dyDescent="0.15">
      <c r="A748">
        <v>1932.08</v>
      </c>
      <c r="B748">
        <v>7.53</v>
      </c>
      <c r="C748">
        <v>0.50299401197604809</v>
      </c>
    </row>
    <row r="749" spans="1:3" x14ac:dyDescent="0.15">
      <c r="A749">
        <v>1932.09</v>
      </c>
      <c r="B749">
        <v>8.26</v>
      </c>
      <c r="C749">
        <v>9.6945551128817975E-2</v>
      </c>
    </row>
    <row r="750" spans="1:3" x14ac:dyDescent="0.15">
      <c r="A750">
        <v>1932.1</v>
      </c>
      <c r="B750">
        <v>7.12</v>
      </c>
      <c r="C750">
        <v>-0.13801452784503632</v>
      </c>
    </row>
    <row r="751" spans="1:3" x14ac:dyDescent="0.15">
      <c r="A751">
        <v>1932.11</v>
      </c>
      <c r="B751">
        <v>7.05</v>
      </c>
      <c r="C751">
        <v>-9.8314606741572996E-3</v>
      </c>
    </row>
    <row r="752" spans="1:3" x14ac:dyDescent="0.15">
      <c r="A752">
        <v>1932.12</v>
      </c>
      <c r="B752">
        <v>6.82</v>
      </c>
      <c r="C752">
        <v>-3.2624113475177241E-2</v>
      </c>
    </row>
    <row r="753" spans="1:3" x14ac:dyDescent="0.15">
      <c r="A753">
        <v>1933.01</v>
      </c>
      <c r="B753">
        <v>7.09</v>
      </c>
      <c r="C753">
        <v>3.9589442815249232E-2</v>
      </c>
    </row>
    <row r="754" spans="1:3" x14ac:dyDescent="0.15">
      <c r="A754">
        <v>1933.02</v>
      </c>
      <c r="B754">
        <v>6.25</v>
      </c>
      <c r="C754">
        <v>-0.11847672778561347</v>
      </c>
    </row>
    <row r="755" spans="1:3" x14ac:dyDescent="0.15">
      <c r="A755">
        <v>1933.03</v>
      </c>
      <c r="B755">
        <v>6.23</v>
      </c>
      <c r="C755">
        <v>-3.1999999999999806E-3</v>
      </c>
    </row>
    <row r="756" spans="1:3" x14ac:dyDescent="0.15">
      <c r="A756">
        <v>1933.04</v>
      </c>
      <c r="B756">
        <v>6.89</v>
      </c>
      <c r="C756">
        <v>0.10593900481540919</v>
      </c>
    </row>
    <row r="757" spans="1:3" x14ac:dyDescent="0.15">
      <c r="A757">
        <v>1933.05</v>
      </c>
      <c r="B757">
        <v>8.8699999999999992</v>
      </c>
      <c r="C757">
        <v>0.28737300435413649</v>
      </c>
    </row>
    <row r="758" spans="1:3" x14ac:dyDescent="0.15">
      <c r="A758">
        <v>1933.06</v>
      </c>
      <c r="B758">
        <v>10.39</v>
      </c>
      <c r="C758">
        <v>0.17136414881623474</v>
      </c>
    </row>
    <row r="759" spans="1:3" x14ac:dyDescent="0.15">
      <c r="A759">
        <v>1933.07</v>
      </c>
      <c r="B759">
        <v>11.23</v>
      </c>
      <c r="C759">
        <v>8.0846968238690975E-2</v>
      </c>
    </row>
    <row r="760" spans="1:3" x14ac:dyDescent="0.15">
      <c r="A760">
        <v>1933.08</v>
      </c>
      <c r="B760">
        <v>10.67</v>
      </c>
      <c r="C760">
        <v>-4.9866429207479968E-2</v>
      </c>
    </row>
    <row r="761" spans="1:3" x14ac:dyDescent="0.15">
      <c r="A761">
        <v>1933.09</v>
      </c>
      <c r="B761">
        <v>10.58</v>
      </c>
      <c r="C761">
        <v>-8.434864104967188E-3</v>
      </c>
    </row>
    <row r="762" spans="1:3" x14ac:dyDescent="0.15">
      <c r="A762">
        <v>1933.1</v>
      </c>
      <c r="B762">
        <v>9.5500000000000007</v>
      </c>
      <c r="C762">
        <v>-9.7353497164461178E-2</v>
      </c>
    </row>
    <row r="763" spans="1:3" x14ac:dyDescent="0.15">
      <c r="A763">
        <v>1933.11</v>
      </c>
      <c r="B763">
        <v>9.7799999999999994</v>
      </c>
      <c r="C763">
        <v>2.4083769633507668E-2</v>
      </c>
    </row>
    <row r="764" spans="1:3" x14ac:dyDescent="0.15">
      <c r="A764">
        <v>1933.12</v>
      </c>
      <c r="B764">
        <v>9.9700000000000006</v>
      </c>
      <c r="C764">
        <v>1.9427402862985721E-2</v>
      </c>
    </row>
    <row r="765" spans="1:3" x14ac:dyDescent="0.15">
      <c r="A765">
        <v>1934.01</v>
      </c>
      <c r="B765">
        <v>10.54</v>
      </c>
      <c r="C765">
        <v>5.7171514543630675E-2</v>
      </c>
    </row>
    <row r="766" spans="1:3" x14ac:dyDescent="0.15">
      <c r="A766">
        <v>1934.02</v>
      </c>
      <c r="B766">
        <v>11.32</v>
      </c>
      <c r="C766">
        <v>7.4003795066413858E-2</v>
      </c>
    </row>
    <row r="767" spans="1:3" x14ac:dyDescent="0.15">
      <c r="A767">
        <v>1934.03</v>
      </c>
      <c r="B767">
        <v>10.74</v>
      </c>
      <c r="C767">
        <v>-5.1236749116607805E-2</v>
      </c>
    </row>
    <row r="768" spans="1:3" x14ac:dyDescent="0.15">
      <c r="A768">
        <v>1934.04</v>
      </c>
      <c r="B768">
        <v>10.92</v>
      </c>
      <c r="C768">
        <v>1.6759776536312776E-2</v>
      </c>
    </row>
    <row r="769" spans="1:3" x14ac:dyDescent="0.15">
      <c r="A769">
        <v>1934.05</v>
      </c>
      <c r="B769">
        <v>9.81</v>
      </c>
      <c r="C769">
        <v>-0.10164835164835162</v>
      </c>
    </row>
    <row r="770" spans="1:3" x14ac:dyDescent="0.15">
      <c r="A770">
        <v>1934.06</v>
      </c>
      <c r="B770">
        <v>9.94</v>
      </c>
      <c r="C770">
        <v>1.3251783893985625E-2</v>
      </c>
    </row>
    <row r="771" spans="1:3" x14ac:dyDescent="0.15">
      <c r="A771">
        <v>1934.07</v>
      </c>
      <c r="B771">
        <v>9.4700000000000006</v>
      </c>
      <c r="C771">
        <v>-4.7283702213279599E-2</v>
      </c>
    </row>
    <row r="772" spans="1:3" x14ac:dyDescent="0.15">
      <c r="A772">
        <v>1934.08</v>
      </c>
      <c r="B772">
        <v>9.1</v>
      </c>
      <c r="C772">
        <v>-3.9070749736008548E-2</v>
      </c>
    </row>
    <row r="773" spans="1:3" x14ac:dyDescent="0.15">
      <c r="A773">
        <v>1934.09</v>
      </c>
      <c r="B773">
        <v>8.8800000000000008</v>
      </c>
      <c r="C773">
        <v>-2.417582417582409E-2</v>
      </c>
    </row>
    <row r="774" spans="1:3" x14ac:dyDescent="0.15">
      <c r="A774">
        <v>1934.1</v>
      </c>
      <c r="B774">
        <v>8.9499999999999993</v>
      </c>
      <c r="C774">
        <v>7.8828828828827469E-3</v>
      </c>
    </row>
    <row r="775" spans="1:3" x14ac:dyDescent="0.15">
      <c r="A775">
        <v>1934.11</v>
      </c>
      <c r="B775">
        <v>9.1999999999999993</v>
      </c>
      <c r="C775">
        <v>2.7932960893854775E-2</v>
      </c>
    </row>
    <row r="776" spans="1:3" x14ac:dyDescent="0.15">
      <c r="A776">
        <v>1934.12</v>
      </c>
      <c r="B776">
        <v>9.26</v>
      </c>
      <c r="C776">
        <v>6.521739130434856E-3</v>
      </c>
    </row>
    <row r="777" spans="1:3" x14ac:dyDescent="0.15">
      <c r="A777">
        <v>1935.01</v>
      </c>
      <c r="B777">
        <v>9.26</v>
      </c>
      <c r="C777">
        <v>0</v>
      </c>
    </row>
    <row r="778" spans="1:3" x14ac:dyDescent="0.15">
      <c r="A778">
        <v>1935.02</v>
      </c>
      <c r="B778">
        <v>8.98</v>
      </c>
      <c r="C778">
        <v>-3.0237580993520474E-2</v>
      </c>
    </row>
    <row r="779" spans="1:3" x14ac:dyDescent="0.15">
      <c r="A779">
        <v>1935.03</v>
      </c>
      <c r="B779">
        <v>8.41</v>
      </c>
      <c r="C779">
        <v>-6.3474387527839626E-2</v>
      </c>
    </row>
    <row r="780" spans="1:3" x14ac:dyDescent="0.15">
      <c r="A780">
        <v>1935.04</v>
      </c>
      <c r="B780">
        <v>9.0399999999999991</v>
      </c>
      <c r="C780">
        <v>7.4910820451842941E-2</v>
      </c>
    </row>
    <row r="781" spans="1:3" x14ac:dyDescent="0.15">
      <c r="A781">
        <v>1935.05</v>
      </c>
      <c r="B781">
        <v>9.75</v>
      </c>
      <c r="C781">
        <v>7.8539823008849652E-2</v>
      </c>
    </row>
    <row r="782" spans="1:3" x14ac:dyDescent="0.15">
      <c r="A782">
        <v>1935.06</v>
      </c>
      <c r="B782">
        <v>10.119999999999999</v>
      </c>
      <c r="C782">
        <v>3.7948717948717903E-2</v>
      </c>
    </row>
    <row r="783" spans="1:3" x14ac:dyDescent="0.15">
      <c r="A783">
        <v>1935.07</v>
      </c>
      <c r="B783">
        <v>10.65</v>
      </c>
      <c r="C783">
        <v>5.2371541501976315E-2</v>
      </c>
    </row>
    <row r="784" spans="1:3" x14ac:dyDescent="0.15">
      <c r="A784">
        <v>1935.08</v>
      </c>
      <c r="B784">
        <v>11.37</v>
      </c>
      <c r="C784">
        <v>6.7605633802816811E-2</v>
      </c>
    </row>
    <row r="785" spans="1:3" x14ac:dyDescent="0.15">
      <c r="A785">
        <v>1935.09</v>
      </c>
      <c r="B785">
        <v>11.61</v>
      </c>
      <c r="C785">
        <v>2.1108179419525142E-2</v>
      </c>
    </row>
    <row r="786" spans="1:3" x14ac:dyDescent="0.15">
      <c r="A786">
        <v>1935.1</v>
      </c>
      <c r="B786">
        <v>11.92</v>
      </c>
      <c r="C786">
        <v>2.670111972437561E-2</v>
      </c>
    </row>
    <row r="787" spans="1:3" x14ac:dyDescent="0.15">
      <c r="A787">
        <v>1935.11</v>
      </c>
      <c r="B787">
        <v>13.04</v>
      </c>
      <c r="C787">
        <v>9.3959731543624025E-2</v>
      </c>
    </row>
    <row r="788" spans="1:3" x14ac:dyDescent="0.15">
      <c r="A788">
        <v>1935.12</v>
      </c>
      <c r="B788">
        <v>13.04</v>
      </c>
      <c r="C788">
        <v>0</v>
      </c>
    </row>
    <row r="789" spans="1:3" x14ac:dyDescent="0.15">
      <c r="A789">
        <v>1936.01</v>
      </c>
      <c r="B789">
        <v>13.76</v>
      </c>
      <c r="C789">
        <v>5.5214723926380493E-2</v>
      </c>
    </row>
    <row r="790" spans="1:3" x14ac:dyDescent="0.15">
      <c r="A790">
        <v>1936.02</v>
      </c>
      <c r="B790">
        <v>14.55</v>
      </c>
      <c r="C790">
        <v>5.7412790697674465E-2</v>
      </c>
    </row>
    <row r="791" spans="1:3" x14ac:dyDescent="0.15">
      <c r="A791">
        <v>1936.03</v>
      </c>
      <c r="B791">
        <v>14.86</v>
      </c>
      <c r="C791">
        <v>2.130584192439855E-2</v>
      </c>
    </row>
    <row r="792" spans="1:3" x14ac:dyDescent="0.15">
      <c r="A792">
        <v>1936.04</v>
      </c>
      <c r="B792">
        <v>14.88</v>
      </c>
      <c r="C792">
        <v>1.3458950201885589E-3</v>
      </c>
    </row>
    <row r="793" spans="1:3" x14ac:dyDescent="0.15">
      <c r="A793">
        <v>1936.05</v>
      </c>
      <c r="B793">
        <v>14.09</v>
      </c>
      <c r="C793">
        <v>-5.3091397849462374E-2</v>
      </c>
    </row>
    <row r="794" spans="1:3" x14ac:dyDescent="0.15">
      <c r="A794">
        <v>1936.06</v>
      </c>
      <c r="B794">
        <v>14.69</v>
      </c>
      <c r="C794">
        <v>4.2583392476933879E-2</v>
      </c>
    </row>
    <row r="795" spans="1:3" x14ac:dyDescent="0.15">
      <c r="A795">
        <v>1936.07</v>
      </c>
      <c r="B795">
        <v>15.56</v>
      </c>
      <c r="C795">
        <v>5.9223961878829279E-2</v>
      </c>
    </row>
    <row r="796" spans="1:3" x14ac:dyDescent="0.15">
      <c r="A796">
        <v>1936.08</v>
      </c>
      <c r="B796">
        <v>15.87</v>
      </c>
      <c r="C796">
        <v>1.9922879177377784E-2</v>
      </c>
    </row>
    <row r="797" spans="1:3" x14ac:dyDescent="0.15">
      <c r="A797">
        <v>1936.09</v>
      </c>
      <c r="B797">
        <v>16.05</v>
      </c>
      <c r="C797">
        <v>1.1342155009451904E-2</v>
      </c>
    </row>
    <row r="798" spans="1:3" x14ac:dyDescent="0.15">
      <c r="A798">
        <v>1936.1</v>
      </c>
      <c r="B798">
        <v>16.89</v>
      </c>
      <c r="C798">
        <v>5.2336448598130803E-2</v>
      </c>
    </row>
    <row r="799" spans="1:3" x14ac:dyDescent="0.15">
      <c r="A799">
        <v>1936.11</v>
      </c>
      <c r="B799">
        <v>17.36</v>
      </c>
      <c r="C799">
        <v>2.7827116637063387E-2</v>
      </c>
    </row>
    <row r="800" spans="1:3" x14ac:dyDescent="0.15">
      <c r="A800">
        <v>1936.12</v>
      </c>
      <c r="B800">
        <v>17.059999999999999</v>
      </c>
      <c r="C800">
        <v>-1.7281105990783474E-2</v>
      </c>
    </row>
    <row r="801" spans="1:3" x14ac:dyDescent="0.15">
      <c r="A801">
        <v>1937.01</v>
      </c>
      <c r="B801">
        <v>17.59</v>
      </c>
      <c r="C801">
        <v>3.1066822977725783E-2</v>
      </c>
    </row>
    <row r="802" spans="1:3" x14ac:dyDescent="0.15">
      <c r="A802">
        <v>1937.02</v>
      </c>
      <c r="B802">
        <v>18.11</v>
      </c>
      <c r="C802">
        <v>2.9562251279135809E-2</v>
      </c>
    </row>
    <row r="803" spans="1:3" x14ac:dyDescent="0.15">
      <c r="A803">
        <v>1937.03</v>
      </c>
      <c r="B803">
        <v>18.09</v>
      </c>
      <c r="C803">
        <v>-1.104362230811673E-3</v>
      </c>
    </row>
    <row r="804" spans="1:3" x14ac:dyDescent="0.15">
      <c r="A804">
        <v>1937.04</v>
      </c>
      <c r="B804">
        <v>17.010000000000002</v>
      </c>
      <c r="C804">
        <v>-5.9701492537313383E-2</v>
      </c>
    </row>
    <row r="805" spans="1:3" x14ac:dyDescent="0.15">
      <c r="A805">
        <v>1937.05</v>
      </c>
      <c r="B805">
        <v>16.25</v>
      </c>
      <c r="C805">
        <v>-4.4679600235155825E-2</v>
      </c>
    </row>
    <row r="806" spans="1:3" x14ac:dyDescent="0.15">
      <c r="A806">
        <v>1937.06</v>
      </c>
      <c r="B806">
        <v>15.64</v>
      </c>
      <c r="C806">
        <v>-3.7538461538461521E-2</v>
      </c>
    </row>
    <row r="807" spans="1:3" x14ac:dyDescent="0.15">
      <c r="A807">
        <v>1937.07</v>
      </c>
      <c r="B807">
        <v>16.57</v>
      </c>
      <c r="C807">
        <v>5.9462915601022903E-2</v>
      </c>
    </row>
    <row r="808" spans="1:3" x14ac:dyDescent="0.15">
      <c r="A808">
        <v>1937.08</v>
      </c>
      <c r="B808">
        <v>16.739999999999998</v>
      </c>
      <c r="C808">
        <v>1.0259505129752489E-2</v>
      </c>
    </row>
    <row r="809" spans="1:3" x14ac:dyDescent="0.15">
      <c r="A809">
        <v>1937.09</v>
      </c>
      <c r="B809">
        <v>14.37</v>
      </c>
      <c r="C809">
        <v>-0.14157706093189959</v>
      </c>
    </row>
    <row r="810" spans="1:3" x14ac:dyDescent="0.15">
      <c r="A810">
        <v>1937.1</v>
      </c>
      <c r="B810">
        <v>12.28</v>
      </c>
      <c r="C810">
        <v>-0.14544189283228948</v>
      </c>
    </row>
    <row r="811" spans="1:3" x14ac:dyDescent="0.15">
      <c r="A811">
        <v>1937.11</v>
      </c>
      <c r="B811">
        <v>11.2</v>
      </c>
      <c r="C811">
        <v>-8.7947882736156391E-2</v>
      </c>
    </row>
    <row r="812" spans="1:3" x14ac:dyDescent="0.15">
      <c r="A812">
        <v>1937.12</v>
      </c>
      <c r="B812">
        <v>11.02</v>
      </c>
      <c r="C812">
        <v>-1.6071428571428514E-2</v>
      </c>
    </row>
    <row r="813" spans="1:3" x14ac:dyDescent="0.15">
      <c r="A813">
        <v>1938.01</v>
      </c>
      <c r="B813">
        <v>11.31</v>
      </c>
      <c r="C813">
        <v>2.6315789473684292E-2</v>
      </c>
    </row>
    <row r="814" spans="1:3" x14ac:dyDescent="0.15">
      <c r="A814">
        <v>1938.02</v>
      </c>
      <c r="B814">
        <v>11.04</v>
      </c>
      <c r="C814">
        <v>-2.3872679045092937E-2</v>
      </c>
    </row>
    <row r="815" spans="1:3" x14ac:dyDescent="0.15">
      <c r="A815">
        <v>1938.03</v>
      </c>
      <c r="B815">
        <v>10.31</v>
      </c>
      <c r="C815">
        <v>-6.6123188405797007E-2</v>
      </c>
    </row>
    <row r="816" spans="1:3" x14ac:dyDescent="0.15">
      <c r="A816">
        <v>1938.04</v>
      </c>
      <c r="B816">
        <v>9.89</v>
      </c>
      <c r="C816">
        <v>-4.0737148399612066E-2</v>
      </c>
    </row>
    <row r="817" spans="1:3" x14ac:dyDescent="0.15">
      <c r="A817">
        <v>1938.05</v>
      </c>
      <c r="B817">
        <v>9.98</v>
      </c>
      <c r="C817">
        <v>9.100101112234471E-3</v>
      </c>
    </row>
    <row r="818" spans="1:3" x14ac:dyDescent="0.15">
      <c r="A818">
        <v>1938.06</v>
      </c>
      <c r="B818">
        <v>10.210000000000001</v>
      </c>
      <c r="C818">
        <v>2.3046092184368705E-2</v>
      </c>
    </row>
    <row r="819" spans="1:3" x14ac:dyDescent="0.15">
      <c r="A819">
        <v>1938.07</v>
      </c>
      <c r="B819">
        <v>12.24</v>
      </c>
      <c r="C819">
        <v>0.19882468168462286</v>
      </c>
    </row>
    <row r="820" spans="1:3" x14ac:dyDescent="0.15">
      <c r="A820">
        <v>1938.08</v>
      </c>
      <c r="B820">
        <v>12.31</v>
      </c>
      <c r="C820">
        <v>5.7189542483659928E-3</v>
      </c>
    </row>
    <row r="821" spans="1:3" x14ac:dyDescent="0.15">
      <c r="A821">
        <v>1938.09</v>
      </c>
      <c r="B821">
        <v>11.75</v>
      </c>
      <c r="C821">
        <v>-4.549147034930956E-2</v>
      </c>
    </row>
    <row r="822" spans="1:3" x14ac:dyDescent="0.15">
      <c r="A822">
        <v>1938.1</v>
      </c>
      <c r="B822">
        <v>13.06</v>
      </c>
      <c r="C822">
        <v>0.11148936170212775</v>
      </c>
    </row>
    <row r="823" spans="1:3" x14ac:dyDescent="0.15">
      <c r="A823">
        <v>1938.11</v>
      </c>
      <c r="B823">
        <v>13.07</v>
      </c>
      <c r="C823">
        <v>7.6569678407345521E-4</v>
      </c>
    </row>
    <row r="824" spans="1:3" x14ac:dyDescent="0.15">
      <c r="A824">
        <v>1938.12</v>
      </c>
      <c r="B824">
        <v>12.69</v>
      </c>
      <c r="C824">
        <v>-2.9074215761285438E-2</v>
      </c>
    </row>
    <row r="825" spans="1:3" x14ac:dyDescent="0.15">
      <c r="A825">
        <v>1939.01</v>
      </c>
      <c r="B825">
        <v>12.5</v>
      </c>
      <c r="C825">
        <v>-1.4972419227738287E-2</v>
      </c>
    </row>
    <row r="826" spans="1:3" x14ac:dyDescent="0.15">
      <c r="A826">
        <v>1939.02</v>
      </c>
      <c r="B826">
        <v>12.4</v>
      </c>
      <c r="C826">
        <v>-8.0000000000000071E-3</v>
      </c>
    </row>
    <row r="827" spans="1:3" x14ac:dyDescent="0.15">
      <c r="A827">
        <v>1939.03</v>
      </c>
      <c r="B827">
        <v>12.39</v>
      </c>
      <c r="C827">
        <v>-8.0645161290315848E-4</v>
      </c>
    </row>
    <row r="828" spans="1:3" x14ac:dyDescent="0.15">
      <c r="A828">
        <v>1939.04</v>
      </c>
      <c r="B828">
        <v>10.83</v>
      </c>
      <c r="C828">
        <v>-0.12590799031476996</v>
      </c>
    </row>
    <row r="829" spans="1:3" x14ac:dyDescent="0.15">
      <c r="A829">
        <v>1939.05</v>
      </c>
      <c r="B829">
        <v>11.23</v>
      </c>
      <c r="C829">
        <v>3.6934441366574422E-2</v>
      </c>
    </row>
    <row r="830" spans="1:3" x14ac:dyDescent="0.15">
      <c r="A830">
        <v>1939.06</v>
      </c>
      <c r="B830">
        <v>11.43</v>
      </c>
      <c r="C830">
        <v>1.780943900267129E-2</v>
      </c>
    </row>
    <row r="831" spans="1:3" x14ac:dyDescent="0.15">
      <c r="A831">
        <v>1939.07</v>
      </c>
      <c r="B831">
        <v>11.71</v>
      </c>
      <c r="C831">
        <v>2.4496937882764858E-2</v>
      </c>
    </row>
    <row r="832" spans="1:3" x14ac:dyDescent="0.15">
      <c r="A832">
        <v>1939.08</v>
      </c>
      <c r="B832">
        <v>11.54</v>
      </c>
      <c r="C832">
        <v>-1.4517506404782332E-2</v>
      </c>
    </row>
    <row r="833" spans="1:3" x14ac:dyDescent="0.15">
      <c r="A833">
        <v>1939.09</v>
      </c>
      <c r="B833">
        <v>12.77</v>
      </c>
      <c r="C833">
        <v>0.10658578856152512</v>
      </c>
    </row>
    <row r="834" spans="1:3" x14ac:dyDescent="0.15">
      <c r="A834">
        <v>1939.1</v>
      </c>
      <c r="B834">
        <v>12.9</v>
      </c>
      <c r="C834">
        <v>1.0180109631950041E-2</v>
      </c>
    </row>
    <row r="835" spans="1:3" x14ac:dyDescent="0.15">
      <c r="A835">
        <v>1939.11</v>
      </c>
      <c r="B835">
        <v>12.67</v>
      </c>
      <c r="C835">
        <v>-1.7829457364341161E-2</v>
      </c>
    </row>
    <row r="836" spans="1:3" x14ac:dyDescent="0.15">
      <c r="A836">
        <v>1939.12</v>
      </c>
      <c r="B836">
        <v>12.37</v>
      </c>
      <c r="C836">
        <v>-2.3677979479084454E-2</v>
      </c>
    </row>
    <row r="837" spans="1:3" x14ac:dyDescent="0.15">
      <c r="A837">
        <v>1940.01</v>
      </c>
      <c r="B837">
        <v>12.3</v>
      </c>
      <c r="C837">
        <v>-5.6588520614387905E-3</v>
      </c>
    </row>
    <row r="838" spans="1:3" x14ac:dyDescent="0.15">
      <c r="A838">
        <v>1940.02</v>
      </c>
      <c r="B838">
        <v>12.22</v>
      </c>
      <c r="C838">
        <v>-6.5040650406503753E-3</v>
      </c>
    </row>
    <row r="839" spans="1:3" x14ac:dyDescent="0.15">
      <c r="A839">
        <v>1940.03</v>
      </c>
      <c r="B839">
        <v>12.15</v>
      </c>
      <c r="C839">
        <v>-5.7283142389525921E-3</v>
      </c>
    </row>
    <row r="840" spans="1:3" x14ac:dyDescent="0.15">
      <c r="A840">
        <v>1940.04</v>
      </c>
      <c r="B840">
        <v>12.27</v>
      </c>
      <c r="C840">
        <v>9.8765432098764094E-3</v>
      </c>
    </row>
    <row r="841" spans="1:3" x14ac:dyDescent="0.15">
      <c r="A841">
        <v>1940.05</v>
      </c>
      <c r="B841">
        <v>10.58</v>
      </c>
      <c r="C841">
        <v>-0.13773431132844327</v>
      </c>
    </row>
    <row r="842" spans="1:3" x14ac:dyDescent="0.15">
      <c r="A842">
        <v>1940.06</v>
      </c>
      <c r="B842">
        <v>9.67</v>
      </c>
      <c r="C842">
        <v>-8.6011342155009496E-2</v>
      </c>
    </row>
    <row r="843" spans="1:3" x14ac:dyDescent="0.15">
      <c r="A843">
        <v>1940.07</v>
      </c>
      <c r="B843">
        <v>9.99</v>
      </c>
      <c r="C843">
        <v>3.3092037228541926E-2</v>
      </c>
    </row>
    <row r="844" spans="1:3" x14ac:dyDescent="0.15">
      <c r="A844">
        <v>1940.08</v>
      </c>
      <c r="B844">
        <v>10.199999999999999</v>
      </c>
      <c r="C844">
        <v>2.102102102102088E-2</v>
      </c>
    </row>
    <row r="845" spans="1:3" x14ac:dyDescent="0.15">
      <c r="A845">
        <v>1940.09</v>
      </c>
      <c r="B845">
        <v>10.63</v>
      </c>
      <c r="C845">
        <v>4.2156862745098111E-2</v>
      </c>
    </row>
    <row r="846" spans="1:3" x14ac:dyDescent="0.15">
      <c r="A846">
        <v>1940.1</v>
      </c>
      <c r="B846">
        <v>10.73</v>
      </c>
      <c r="C846">
        <v>9.4073377234242805E-3</v>
      </c>
    </row>
    <row r="847" spans="1:3" x14ac:dyDescent="0.15">
      <c r="A847">
        <v>1940.11</v>
      </c>
      <c r="B847">
        <v>10.98</v>
      </c>
      <c r="C847">
        <v>2.329916123019582E-2</v>
      </c>
    </row>
    <row r="848" spans="1:3" x14ac:dyDescent="0.15">
      <c r="A848">
        <v>1940.12</v>
      </c>
      <c r="B848">
        <v>10.53</v>
      </c>
      <c r="C848">
        <v>-4.0983606557377095E-2</v>
      </c>
    </row>
    <row r="849" spans="1:3" x14ac:dyDescent="0.15">
      <c r="A849">
        <v>1941.01</v>
      </c>
      <c r="B849">
        <v>10.55</v>
      </c>
      <c r="C849">
        <v>1.8993352326686086E-3</v>
      </c>
    </row>
    <row r="850" spans="1:3" x14ac:dyDescent="0.15">
      <c r="A850">
        <v>1941.02</v>
      </c>
      <c r="B850">
        <v>9.89</v>
      </c>
      <c r="C850">
        <v>-6.2559241706161117E-2</v>
      </c>
    </row>
    <row r="851" spans="1:3" x14ac:dyDescent="0.15">
      <c r="A851">
        <v>1941.03</v>
      </c>
      <c r="B851">
        <v>9.9499999999999993</v>
      </c>
      <c r="C851">
        <v>6.0667340748228327E-3</v>
      </c>
    </row>
    <row r="852" spans="1:3" x14ac:dyDescent="0.15">
      <c r="A852">
        <v>1941.04</v>
      </c>
      <c r="B852">
        <v>9.64</v>
      </c>
      <c r="C852">
        <v>-3.1155778894472186E-2</v>
      </c>
    </row>
    <row r="853" spans="1:3" x14ac:dyDescent="0.15">
      <c r="A853">
        <v>1941.05</v>
      </c>
      <c r="B853">
        <v>9.43</v>
      </c>
      <c r="C853">
        <v>-2.1784232365145262E-2</v>
      </c>
    </row>
    <row r="854" spans="1:3" x14ac:dyDescent="0.15">
      <c r="A854">
        <v>1941.06</v>
      </c>
      <c r="B854">
        <v>9.76</v>
      </c>
      <c r="C854">
        <v>3.4994697773064631E-2</v>
      </c>
    </row>
    <row r="855" spans="1:3" x14ac:dyDescent="0.15">
      <c r="A855">
        <v>1941.07</v>
      </c>
      <c r="B855">
        <v>10.26</v>
      </c>
      <c r="C855">
        <v>5.1229508196721341E-2</v>
      </c>
    </row>
    <row r="856" spans="1:3" x14ac:dyDescent="0.15">
      <c r="A856">
        <v>1941.08</v>
      </c>
      <c r="B856">
        <v>10.210000000000001</v>
      </c>
      <c r="C856">
        <v>-4.873294346978474E-3</v>
      </c>
    </row>
    <row r="857" spans="1:3" x14ac:dyDescent="0.15">
      <c r="A857">
        <v>1941.09</v>
      </c>
      <c r="B857">
        <v>10.24</v>
      </c>
      <c r="C857">
        <v>2.9382957884427352E-3</v>
      </c>
    </row>
    <row r="858" spans="1:3" x14ac:dyDescent="0.15">
      <c r="A858">
        <v>1941.1</v>
      </c>
      <c r="B858">
        <v>9.83</v>
      </c>
      <c r="C858">
        <v>-4.00390625E-2</v>
      </c>
    </row>
    <row r="859" spans="1:3" x14ac:dyDescent="0.15">
      <c r="A859">
        <v>1941.11</v>
      </c>
      <c r="B859">
        <v>9.3699999999999992</v>
      </c>
      <c r="C859">
        <v>-4.6795523906409064E-2</v>
      </c>
    </row>
    <row r="860" spans="1:3" x14ac:dyDescent="0.15">
      <c r="A860">
        <v>1941.12</v>
      </c>
      <c r="B860">
        <v>8.76</v>
      </c>
      <c r="C860">
        <v>-6.5101387406616862E-2</v>
      </c>
    </row>
    <row r="861" spans="1:3" x14ac:dyDescent="0.15">
      <c r="A861">
        <v>1942.01</v>
      </c>
      <c r="B861">
        <v>8.93</v>
      </c>
      <c r="C861">
        <v>1.9406392694063967E-2</v>
      </c>
    </row>
    <row r="862" spans="1:3" x14ac:dyDescent="0.15">
      <c r="A862">
        <v>1942.02</v>
      </c>
      <c r="B862">
        <v>8.65</v>
      </c>
      <c r="C862">
        <v>-3.1354983202687481E-2</v>
      </c>
    </row>
    <row r="863" spans="1:3" x14ac:dyDescent="0.15">
      <c r="A863">
        <v>1942.03</v>
      </c>
      <c r="B863">
        <v>8.18</v>
      </c>
      <c r="C863">
        <v>-5.4335260115606965E-2</v>
      </c>
    </row>
    <row r="864" spans="1:3" x14ac:dyDescent="0.15">
      <c r="A864">
        <v>1942.04</v>
      </c>
      <c r="B864">
        <v>7.84</v>
      </c>
      <c r="C864">
        <v>-4.1564792176039145E-2</v>
      </c>
    </row>
    <row r="865" spans="1:3" x14ac:dyDescent="0.15">
      <c r="A865">
        <v>1942.05</v>
      </c>
      <c r="B865">
        <v>7.93</v>
      </c>
      <c r="C865">
        <v>1.1479591836734748E-2</v>
      </c>
    </row>
    <row r="866" spans="1:3" x14ac:dyDescent="0.15">
      <c r="A866">
        <v>1942.06</v>
      </c>
      <c r="B866">
        <v>8.33</v>
      </c>
      <c r="C866">
        <v>5.0441361916771843E-2</v>
      </c>
    </row>
    <row r="867" spans="1:3" x14ac:dyDescent="0.15">
      <c r="A867">
        <v>1942.07</v>
      </c>
      <c r="B867">
        <v>8.64</v>
      </c>
      <c r="C867">
        <v>3.7214885954381716E-2</v>
      </c>
    </row>
    <row r="868" spans="1:3" x14ac:dyDescent="0.15">
      <c r="A868">
        <v>1942.08</v>
      </c>
      <c r="B868">
        <v>8.59</v>
      </c>
      <c r="C868">
        <v>-5.7870370370370905E-3</v>
      </c>
    </row>
    <row r="869" spans="1:3" x14ac:dyDescent="0.15">
      <c r="A869">
        <v>1942.09</v>
      </c>
      <c r="B869">
        <v>8.68</v>
      </c>
      <c r="C869">
        <v>1.0477299185098987E-2</v>
      </c>
    </row>
    <row r="870" spans="1:3" x14ac:dyDescent="0.15">
      <c r="A870">
        <v>1942.1</v>
      </c>
      <c r="B870">
        <v>9.32</v>
      </c>
      <c r="C870">
        <v>7.3732718894009341E-2</v>
      </c>
    </row>
    <row r="871" spans="1:3" x14ac:dyDescent="0.15">
      <c r="A871">
        <v>1942.11</v>
      </c>
      <c r="B871">
        <v>9.4700000000000006</v>
      </c>
      <c r="C871">
        <v>1.6094420600858417E-2</v>
      </c>
    </row>
    <row r="872" spans="1:3" x14ac:dyDescent="0.15">
      <c r="A872">
        <v>1942.12</v>
      </c>
      <c r="B872">
        <v>9.52</v>
      </c>
      <c r="C872">
        <v>5.2798310454065245E-3</v>
      </c>
    </row>
    <row r="873" spans="1:3" x14ac:dyDescent="0.15">
      <c r="A873">
        <v>1943.01</v>
      </c>
      <c r="B873">
        <v>10.09</v>
      </c>
      <c r="C873">
        <v>5.9873949579831942E-2</v>
      </c>
    </row>
    <row r="874" spans="1:3" x14ac:dyDescent="0.15">
      <c r="A874">
        <v>1943.02</v>
      </c>
      <c r="B874">
        <v>10.69</v>
      </c>
      <c r="C874">
        <v>5.9464816650148578E-2</v>
      </c>
    </row>
    <row r="875" spans="1:3" x14ac:dyDescent="0.15">
      <c r="A875">
        <v>1943.03</v>
      </c>
      <c r="B875">
        <v>11.07</v>
      </c>
      <c r="C875">
        <v>3.5547240411599734E-2</v>
      </c>
    </row>
    <row r="876" spans="1:3" x14ac:dyDescent="0.15">
      <c r="A876">
        <v>1943.04</v>
      </c>
      <c r="B876">
        <v>11.44</v>
      </c>
      <c r="C876">
        <v>3.342366757000903E-2</v>
      </c>
    </row>
    <row r="877" spans="1:3" x14ac:dyDescent="0.15">
      <c r="A877">
        <v>1943.05</v>
      </c>
      <c r="B877">
        <v>11.89</v>
      </c>
      <c r="C877">
        <v>3.9335664335664378E-2</v>
      </c>
    </row>
    <row r="878" spans="1:3" x14ac:dyDescent="0.15">
      <c r="A878">
        <v>1943.06</v>
      </c>
      <c r="B878">
        <v>12.1</v>
      </c>
      <c r="C878">
        <v>1.766190075693852E-2</v>
      </c>
    </row>
    <row r="879" spans="1:3" x14ac:dyDescent="0.15">
      <c r="A879">
        <v>1943.07</v>
      </c>
      <c r="B879">
        <v>12.35</v>
      </c>
      <c r="C879">
        <v>2.0661157024793431E-2</v>
      </c>
    </row>
    <row r="880" spans="1:3" x14ac:dyDescent="0.15">
      <c r="A880">
        <v>1943.08</v>
      </c>
      <c r="B880">
        <v>11.74</v>
      </c>
      <c r="C880">
        <v>-4.9392712550607287E-2</v>
      </c>
    </row>
    <row r="881" spans="1:3" x14ac:dyDescent="0.15">
      <c r="A881">
        <v>1943.09</v>
      </c>
      <c r="B881">
        <v>11.99</v>
      </c>
      <c r="C881">
        <v>2.1294718909710353E-2</v>
      </c>
    </row>
    <row r="882" spans="1:3" x14ac:dyDescent="0.15">
      <c r="A882">
        <v>1943.1</v>
      </c>
      <c r="B882">
        <v>11.88</v>
      </c>
      <c r="C882">
        <v>-9.1743119266054496E-3</v>
      </c>
    </row>
    <row r="883" spans="1:3" x14ac:dyDescent="0.15">
      <c r="A883">
        <v>1943.11</v>
      </c>
      <c r="B883">
        <v>11.33</v>
      </c>
      <c r="C883">
        <v>-4.6296296296296391E-2</v>
      </c>
    </row>
    <row r="884" spans="1:3" x14ac:dyDescent="0.15">
      <c r="A884">
        <v>1943.12</v>
      </c>
      <c r="B884">
        <v>11.48</v>
      </c>
      <c r="C884">
        <v>1.3239187996469504E-2</v>
      </c>
    </row>
    <row r="885" spans="1:3" x14ac:dyDescent="0.15">
      <c r="A885">
        <v>1944.01</v>
      </c>
      <c r="B885">
        <v>11.85</v>
      </c>
      <c r="C885">
        <v>3.2229965156794327E-2</v>
      </c>
    </row>
    <row r="886" spans="1:3" x14ac:dyDescent="0.15">
      <c r="A886">
        <v>1944.02</v>
      </c>
      <c r="B886">
        <v>11.77</v>
      </c>
      <c r="C886">
        <v>-6.7510548523206371E-3</v>
      </c>
    </row>
    <row r="887" spans="1:3" x14ac:dyDescent="0.15">
      <c r="A887">
        <v>1944.03</v>
      </c>
      <c r="B887">
        <v>12.1</v>
      </c>
      <c r="C887">
        <v>2.8037383177570208E-2</v>
      </c>
    </row>
    <row r="888" spans="1:3" x14ac:dyDescent="0.15">
      <c r="A888">
        <v>1944.04</v>
      </c>
      <c r="B888">
        <v>11.89</v>
      </c>
      <c r="C888">
        <v>-1.7355371900826366E-2</v>
      </c>
    </row>
    <row r="889" spans="1:3" x14ac:dyDescent="0.15">
      <c r="A889">
        <v>1944.05</v>
      </c>
      <c r="B889">
        <v>12.1</v>
      </c>
      <c r="C889">
        <v>1.766190075693852E-2</v>
      </c>
    </row>
    <row r="890" spans="1:3" x14ac:dyDescent="0.15">
      <c r="A890">
        <v>1944.06</v>
      </c>
      <c r="B890">
        <v>12.67</v>
      </c>
      <c r="C890">
        <v>4.7107438016529057E-2</v>
      </c>
    </row>
    <row r="891" spans="1:3" x14ac:dyDescent="0.15">
      <c r="A891">
        <v>1944.07</v>
      </c>
      <c r="B891">
        <v>13</v>
      </c>
      <c r="C891">
        <v>2.6045777426992878E-2</v>
      </c>
    </row>
    <row r="892" spans="1:3" x14ac:dyDescent="0.15">
      <c r="A892">
        <v>1944.08</v>
      </c>
      <c r="B892">
        <v>12.81</v>
      </c>
      <c r="C892">
        <v>-1.4615384615384586E-2</v>
      </c>
    </row>
    <row r="893" spans="1:3" x14ac:dyDescent="0.15">
      <c r="A893">
        <v>1944.09</v>
      </c>
      <c r="B893">
        <v>12.6</v>
      </c>
      <c r="C893">
        <v>-1.6393442622950838E-2</v>
      </c>
    </row>
    <row r="894" spans="1:3" x14ac:dyDescent="0.15">
      <c r="A894">
        <v>1944.1</v>
      </c>
      <c r="B894">
        <v>12.91</v>
      </c>
      <c r="C894">
        <v>2.4603174603174738E-2</v>
      </c>
    </row>
    <row r="895" spans="1:3" x14ac:dyDescent="0.15">
      <c r="A895">
        <v>1944.11</v>
      </c>
      <c r="B895">
        <v>12.82</v>
      </c>
      <c r="C895">
        <v>-6.9713400464755937E-3</v>
      </c>
    </row>
    <row r="896" spans="1:3" x14ac:dyDescent="0.15">
      <c r="A896">
        <v>1944.12</v>
      </c>
      <c r="B896">
        <v>13.1</v>
      </c>
      <c r="C896">
        <v>2.1840873634945357E-2</v>
      </c>
    </row>
    <row r="897" spans="1:3" x14ac:dyDescent="0.15">
      <c r="A897">
        <v>1945.01</v>
      </c>
      <c r="B897">
        <v>13.49</v>
      </c>
      <c r="C897">
        <v>2.977099236641223E-2</v>
      </c>
    </row>
    <row r="898" spans="1:3" x14ac:dyDescent="0.15">
      <c r="A898">
        <v>1945.02</v>
      </c>
      <c r="B898">
        <v>13.94</v>
      </c>
      <c r="C898">
        <v>3.3358042994810821E-2</v>
      </c>
    </row>
    <row r="899" spans="1:3" x14ac:dyDescent="0.15">
      <c r="A899">
        <v>1945.03</v>
      </c>
      <c r="B899">
        <v>13.93</v>
      </c>
      <c r="C899">
        <v>-7.1736011477763206E-4</v>
      </c>
    </row>
    <row r="900" spans="1:3" x14ac:dyDescent="0.15">
      <c r="A900">
        <v>1945.04</v>
      </c>
      <c r="B900">
        <v>14.28</v>
      </c>
      <c r="C900">
        <v>2.5125628140703515E-2</v>
      </c>
    </row>
    <row r="901" spans="1:3" x14ac:dyDescent="0.15">
      <c r="A901">
        <v>1945.05</v>
      </c>
      <c r="B901">
        <v>14.82</v>
      </c>
      <c r="C901">
        <v>3.7815126050420256E-2</v>
      </c>
    </row>
    <row r="902" spans="1:3" x14ac:dyDescent="0.15">
      <c r="A902">
        <v>1945.06</v>
      </c>
      <c r="B902">
        <v>15.09</v>
      </c>
      <c r="C902">
        <v>1.8218623481781382E-2</v>
      </c>
    </row>
    <row r="903" spans="1:3" x14ac:dyDescent="0.15">
      <c r="A903">
        <v>1945.07</v>
      </c>
      <c r="B903">
        <v>14.78</v>
      </c>
      <c r="C903">
        <v>-2.0543406229290961E-2</v>
      </c>
    </row>
    <row r="904" spans="1:3" x14ac:dyDescent="0.15">
      <c r="A904">
        <v>1945.08</v>
      </c>
      <c r="B904">
        <v>14.83</v>
      </c>
      <c r="C904">
        <v>3.3829499323410062E-3</v>
      </c>
    </row>
    <row r="905" spans="1:3" x14ac:dyDescent="0.15">
      <c r="A905">
        <v>1945.09</v>
      </c>
      <c r="B905">
        <v>15.84</v>
      </c>
      <c r="C905">
        <v>6.8105192178017582E-2</v>
      </c>
    </row>
    <row r="906" spans="1:3" x14ac:dyDescent="0.15">
      <c r="A906">
        <v>1945.1</v>
      </c>
      <c r="B906">
        <v>16.5</v>
      </c>
      <c r="C906">
        <v>4.1666666666666741E-2</v>
      </c>
    </row>
    <row r="907" spans="1:3" x14ac:dyDescent="0.15">
      <c r="A907">
        <v>1945.11</v>
      </c>
      <c r="B907">
        <v>17.04</v>
      </c>
      <c r="C907">
        <v>3.2727272727272716E-2</v>
      </c>
    </row>
    <row r="908" spans="1:3" x14ac:dyDescent="0.15">
      <c r="A908">
        <v>1945.12</v>
      </c>
      <c r="B908">
        <v>17.329999999999998</v>
      </c>
      <c r="C908">
        <v>1.7018779342723001E-2</v>
      </c>
    </row>
    <row r="909" spans="1:3" x14ac:dyDescent="0.15">
      <c r="A909">
        <v>1946.01</v>
      </c>
      <c r="B909">
        <v>18.02</v>
      </c>
      <c r="C909">
        <v>3.9815349105597253E-2</v>
      </c>
    </row>
    <row r="910" spans="1:3" x14ac:dyDescent="0.15">
      <c r="A910">
        <v>1946.02</v>
      </c>
      <c r="B910">
        <v>18.07</v>
      </c>
      <c r="C910">
        <v>2.7746947835738389E-3</v>
      </c>
    </row>
    <row r="911" spans="1:3" x14ac:dyDescent="0.15">
      <c r="A911">
        <v>1946.03</v>
      </c>
      <c r="B911">
        <v>17.53</v>
      </c>
      <c r="C911">
        <v>-2.9883785279468666E-2</v>
      </c>
    </row>
    <row r="912" spans="1:3" x14ac:dyDescent="0.15">
      <c r="A912">
        <v>1946.04</v>
      </c>
      <c r="B912">
        <v>18.66</v>
      </c>
      <c r="C912">
        <v>6.4460924130062658E-2</v>
      </c>
    </row>
    <row r="913" spans="1:3" x14ac:dyDescent="0.15">
      <c r="A913">
        <v>1946.05</v>
      </c>
      <c r="B913">
        <v>18.7</v>
      </c>
      <c r="C913">
        <v>2.143622722400762E-3</v>
      </c>
    </row>
    <row r="914" spans="1:3" x14ac:dyDescent="0.15">
      <c r="A914">
        <v>1946.06</v>
      </c>
      <c r="B914">
        <v>18.579999999999998</v>
      </c>
      <c r="C914">
        <v>-6.4171122994652885E-3</v>
      </c>
    </row>
    <row r="915" spans="1:3" x14ac:dyDescent="0.15">
      <c r="A915">
        <v>1946.07</v>
      </c>
      <c r="B915">
        <v>18.05</v>
      </c>
      <c r="C915">
        <v>-2.8525296017222646E-2</v>
      </c>
    </row>
    <row r="916" spans="1:3" x14ac:dyDescent="0.15">
      <c r="A916">
        <v>1946.08</v>
      </c>
      <c r="B916">
        <v>17.7</v>
      </c>
      <c r="C916">
        <v>-1.939058171745156E-2</v>
      </c>
    </row>
    <row r="917" spans="1:3" x14ac:dyDescent="0.15">
      <c r="A917">
        <v>1946.09</v>
      </c>
      <c r="B917">
        <v>15.09</v>
      </c>
      <c r="C917">
        <v>-0.14745762711864407</v>
      </c>
    </row>
    <row r="918" spans="1:3" x14ac:dyDescent="0.15">
      <c r="A918">
        <v>1946.1</v>
      </c>
      <c r="B918">
        <v>14.75</v>
      </c>
      <c r="C918">
        <v>-2.2531477799867417E-2</v>
      </c>
    </row>
    <row r="919" spans="1:3" x14ac:dyDescent="0.15">
      <c r="A919">
        <v>1946.11</v>
      </c>
      <c r="B919">
        <v>14.69</v>
      </c>
      <c r="C919">
        <v>-4.0677966101695384E-3</v>
      </c>
    </row>
    <row r="920" spans="1:3" x14ac:dyDescent="0.15">
      <c r="A920">
        <v>1946.12</v>
      </c>
      <c r="B920">
        <v>15.13</v>
      </c>
      <c r="C920">
        <v>2.9952348536419482E-2</v>
      </c>
    </row>
    <row r="921" spans="1:3" x14ac:dyDescent="0.15">
      <c r="A921">
        <v>1947.01</v>
      </c>
      <c r="B921">
        <v>15.21</v>
      </c>
      <c r="C921">
        <v>5.2875082617316327E-3</v>
      </c>
    </row>
    <row r="922" spans="1:3" x14ac:dyDescent="0.15">
      <c r="A922">
        <v>1947.02</v>
      </c>
      <c r="B922">
        <v>15.8</v>
      </c>
      <c r="C922">
        <v>3.8790269559500379E-2</v>
      </c>
    </row>
    <row r="923" spans="1:3" x14ac:dyDescent="0.15">
      <c r="A923">
        <v>1947.03</v>
      </c>
      <c r="B923">
        <v>15.16</v>
      </c>
      <c r="C923">
        <v>-4.0506329113924044E-2</v>
      </c>
    </row>
    <row r="924" spans="1:3" x14ac:dyDescent="0.15">
      <c r="A924">
        <v>1947.04</v>
      </c>
      <c r="B924">
        <v>14.6</v>
      </c>
      <c r="C924">
        <v>-3.6939313984168942E-2</v>
      </c>
    </row>
    <row r="925" spans="1:3" x14ac:dyDescent="0.15">
      <c r="A925">
        <v>1947.05</v>
      </c>
      <c r="B925">
        <v>14.34</v>
      </c>
      <c r="C925">
        <v>-1.7808219178082174E-2</v>
      </c>
    </row>
    <row r="926" spans="1:3" x14ac:dyDescent="0.15">
      <c r="A926">
        <v>1947.06</v>
      </c>
      <c r="B926">
        <v>14.84</v>
      </c>
      <c r="C926">
        <v>3.4867503486750273E-2</v>
      </c>
    </row>
    <row r="927" spans="1:3" x14ac:dyDescent="0.15">
      <c r="A927">
        <v>1947.07</v>
      </c>
      <c r="B927">
        <v>15.77</v>
      </c>
      <c r="C927">
        <v>6.2668463611859737E-2</v>
      </c>
    </row>
    <row r="928" spans="1:3" x14ac:dyDescent="0.15">
      <c r="A928">
        <v>1947.08</v>
      </c>
      <c r="B928">
        <v>15.46</v>
      </c>
      <c r="C928">
        <v>-1.9657577679137561E-2</v>
      </c>
    </row>
    <row r="929" spans="1:3" x14ac:dyDescent="0.15">
      <c r="A929">
        <v>1947.09</v>
      </c>
      <c r="B929">
        <v>15.06</v>
      </c>
      <c r="C929">
        <v>-2.5873221216041409E-2</v>
      </c>
    </row>
    <row r="930" spans="1:3" x14ac:dyDescent="0.15">
      <c r="A930">
        <v>1947.1</v>
      </c>
      <c r="B930">
        <v>15.45</v>
      </c>
      <c r="C930">
        <v>2.5896414342629459E-2</v>
      </c>
    </row>
    <row r="931" spans="1:3" x14ac:dyDescent="0.15">
      <c r="A931">
        <v>1947.11</v>
      </c>
      <c r="B931">
        <v>15.27</v>
      </c>
      <c r="C931">
        <v>-1.1650485436893177E-2</v>
      </c>
    </row>
    <row r="932" spans="1:3" x14ac:dyDescent="0.15">
      <c r="A932">
        <v>1947.12</v>
      </c>
      <c r="B932">
        <v>15.03</v>
      </c>
      <c r="C932">
        <v>-1.5717092337917515E-2</v>
      </c>
    </row>
    <row r="933" spans="1:3" x14ac:dyDescent="0.15">
      <c r="A933">
        <v>1948.01</v>
      </c>
      <c r="B933">
        <v>14.83</v>
      </c>
      <c r="C933">
        <v>-1.3306719893546148E-2</v>
      </c>
    </row>
    <row r="934" spans="1:3" x14ac:dyDescent="0.15">
      <c r="A934">
        <v>1948.02</v>
      </c>
      <c r="B934">
        <v>14.1</v>
      </c>
      <c r="C934">
        <v>-4.9224544841537488E-2</v>
      </c>
    </row>
    <row r="935" spans="1:3" x14ac:dyDescent="0.15">
      <c r="A935">
        <v>1948.03</v>
      </c>
      <c r="B935">
        <v>14.3</v>
      </c>
      <c r="C935">
        <v>1.4184397163120588E-2</v>
      </c>
    </row>
    <row r="936" spans="1:3" x14ac:dyDescent="0.15">
      <c r="A936">
        <v>1948.04</v>
      </c>
      <c r="B936">
        <v>15.4</v>
      </c>
      <c r="C936">
        <v>7.6923076923076872E-2</v>
      </c>
    </row>
    <row r="937" spans="1:3" x14ac:dyDescent="0.15">
      <c r="A937">
        <v>1948.05</v>
      </c>
      <c r="B937">
        <v>16.149999999999999</v>
      </c>
      <c r="C937">
        <v>4.870129870129869E-2</v>
      </c>
    </row>
    <row r="938" spans="1:3" x14ac:dyDescent="0.15">
      <c r="A938">
        <v>1948.06</v>
      </c>
      <c r="B938">
        <v>16.82</v>
      </c>
      <c r="C938">
        <v>4.1486068111455277E-2</v>
      </c>
    </row>
    <row r="939" spans="1:3" x14ac:dyDescent="0.15">
      <c r="A939">
        <v>1948.07</v>
      </c>
      <c r="B939">
        <v>16.420000000000002</v>
      </c>
      <c r="C939">
        <v>-2.378121284185486E-2</v>
      </c>
    </row>
    <row r="940" spans="1:3" x14ac:dyDescent="0.15">
      <c r="A940">
        <v>1948.08</v>
      </c>
      <c r="B940">
        <v>15.94</v>
      </c>
      <c r="C940">
        <v>-2.9232643118148771E-2</v>
      </c>
    </row>
    <row r="941" spans="1:3" x14ac:dyDescent="0.15">
      <c r="A941">
        <v>1948.09</v>
      </c>
      <c r="B941">
        <v>15.76</v>
      </c>
      <c r="C941">
        <v>-1.129234629861986E-2</v>
      </c>
    </row>
    <row r="942" spans="1:3" x14ac:dyDescent="0.15">
      <c r="A942">
        <v>1948.1</v>
      </c>
      <c r="B942">
        <v>16.190000000000001</v>
      </c>
      <c r="C942">
        <v>2.7284263959390875E-2</v>
      </c>
    </row>
    <row r="943" spans="1:3" x14ac:dyDescent="0.15">
      <c r="A943">
        <v>1948.11</v>
      </c>
      <c r="B943">
        <v>15.29</v>
      </c>
      <c r="C943">
        <v>-5.5589870290302823E-2</v>
      </c>
    </row>
    <row r="944" spans="1:3" x14ac:dyDescent="0.15">
      <c r="A944">
        <v>1948.12</v>
      </c>
      <c r="B944">
        <v>15.19</v>
      </c>
      <c r="C944">
        <v>-6.5402223675604665E-3</v>
      </c>
    </row>
    <row r="945" spans="1:3" x14ac:dyDescent="0.15">
      <c r="A945">
        <v>1949.01</v>
      </c>
      <c r="B945">
        <v>15.36</v>
      </c>
      <c r="C945">
        <v>1.1191573403555033E-2</v>
      </c>
    </row>
    <row r="946" spans="1:3" x14ac:dyDescent="0.15">
      <c r="A946">
        <v>1949.02</v>
      </c>
      <c r="B946">
        <v>14.77</v>
      </c>
      <c r="C946">
        <v>-3.841145833333337E-2</v>
      </c>
    </row>
    <row r="947" spans="1:3" x14ac:dyDescent="0.15">
      <c r="A947">
        <v>1949.03</v>
      </c>
      <c r="B947">
        <v>14.91</v>
      </c>
      <c r="C947">
        <v>9.4786729857820884E-3</v>
      </c>
    </row>
    <row r="948" spans="1:3" x14ac:dyDescent="0.15">
      <c r="A948">
        <v>1949.04</v>
      </c>
      <c r="B948">
        <v>14.89</v>
      </c>
      <c r="C948">
        <v>-1.3413816230717357E-3</v>
      </c>
    </row>
    <row r="949" spans="1:3" x14ac:dyDescent="0.15">
      <c r="A949">
        <v>1949.05</v>
      </c>
      <c r="B949">
        <v>14.78</v>
      </c>
      <c r="C949">
        <v>-7.3875083948959919E-3</v>
      </c>
    </row>
    <row r="950" spans="1:3" x14ac:dyDescent="0.15">
      <c r="A950">
        <v>1949.06</v>
      </c>
      <c r="B950">
        <v>13.97</v>
      </c>
      <c r="C950">
        <v>-5.4803788903924122E-2</v>
      </c>
    </row>
    <row r="951" spans="1:3" x14ac:dyDescent="0.15">
      <c r="A951">
        <v>1949.07</v>
      </c>
      <c r="B951">
        <v>14.76</v>
      </c>
      <c r="C951">
        <v>5.654974946313529E-2</v>
      </c>
    </row>
    <row r="952" spans="1:3" x14ac:dyDescent="0.15">
      <c r="A952">
        <v>1949.08</v>
      </c>
      <c r="B952">
        <v>15.29</v>
      </c>
      <c r="C952">
        <v>3.5907859078590842E-2</v>
      </c>
    </row>
    <row r="953" spans="1:3" x14ac:dyDescent="0.15">
      <c r="A953">
        <v>1949.09</v>
      </c>
      <c r="B953">
        <v>15.49</v>
      </c>
      <c r="C953">
        <v>1.3080444735121155E-2</v>
      </c>
    </row>
    <row r="954" spans="1:3" x14ac:dyDescent="0.15">
      <c r="A954">
        <v>1949.1</v>
      </c>
      <c r="B954">
        <v>15.89</v>
      </c>
      <c r="C954">
        <v>2.58231116849581E-2</v>
      </c>
    </row>
    <row r="955" spans="1:3" x14ac:dyDescent="0.15">
      <c r="A955">
        <v>1949.11</v>
      </c>
      <c r="B955">
        <v>16.11</v>
      </c>
      <c r="C955">
        <v>1.3845185651353065E-2</v>
      </c>
    </row>
    <row r="956" spans="1:3" x14ac:dyDescent="0.15">
      <c r="A956">
        <v>1949.12</v>
      </c>
      <c r="B956">
        <v>16.54</v>
      </c>
      <c r="C956">
        <v>2.6691495965238898E-2</v>
      </c>
    </row>
    <row r="957" spans="1:3" x14ac:dyDescent="0.15">
      <c r="A957">
        <v>1950.01</v>
      </c>
      <c r="B957">
        <v>16.88</v>
      </c>
      <c r="C957">
        <v>2.0556227327690468E-2</v>
      </c>
    </row>
    <row r="958" spans="1:3" x14ac:dyDescent="0.15">
      <c r="A958">
        <v>1950.02</v>
      </c>
      <c r="B958">
        <v>17.21</v>
      </c>
      <c r="C958">
        <v>1.9549763033175571E-2</v>
      </c>
    </row>
    <row r="959" spans="1:3" x14ac:dyDescent="0.15">
      <c r="A959">
        <v>1950.03</v>
      </c>
      <c r="B959">
        <v>17.350000000000001</v>
      </c>
      <c r="C959">
        <v>8.1348053457293013E-3</v>
      </c>
    </row>
    <row r="960" spans="1:3" x14ac:dyDescent="0.15">
      <c r="A960">
        <v>1950.04</v>
      </c>
      <c r="B960">
        <v>17.84</v>
      </c>
      <c r="C960">
        <v>2.824207492795372E-2</v>
      </c>
    </row>
    <row r="961" spans="1:3" x14ac:dyDescent="0.15">
      <c r="A961">
        <v>1950.05</v>
      </c>
      <c r="B961">
        <v>18.440000000000001</v>
      </c>
      <c r="C961">
        <v>3.3632286995515681E-2</v>
      </c>
    </row>
    <row r="962" spans="1:3" x14ac:dyDescent="0.15">
      <c r="A962">
        <v>1950.06</v>
      </c>
      <c r="B962">
        <v>18.739999999999998</v>
      </c>
      <c r="C962">
        <v>1.626898047722336E-2</v>
      </c>
    </row>
    <row r="963" spans="1:3" x14ac:dyDescent="0.15">
      <c r="A963">
        <v>1950.07</v>
      </c>
      <c r="B963">
        <v>17.38</v>
      </c>
      <c r="C963">
        <v>-7.257203842049087E-2</v>
      </c>
    </row>
    <row r="964" spans="1:3" x14ac:dyDescent="0.15">
      <c r="A964">
        <v>1950.08</v>
      </c>
      <c r="B964">
        <v>18.43</v>
      </c>
      <c r="C964">
        <v>6.0414269275028909E-2</v>
      </c>
    </row>
    <row r="965" spans="1:3" x14ac:dyDescent="0.15">
      <c r="A965">
        <v>1950.09</v>
      </c>
      <c r="B965">
        <v>19.079999999999998</v>
      </c>
      <c r="C965">
        <v>3.5268583830710742E-2</v>
      </c>
    </row>
    <row r="966" spans="1:3" x14ac:dyDescent="0.15">
      <c r="A966">
        <v>1950.1</v>
      </c>
      <c r="B966">
        <v>19.87</v>
      </c>
      <c r="C966">
        <v>4.1404612159329224E-2</v>
      </c>
    </row>
    <row r="967" spans="1:3" x14ac:dyDescent="0.15">
      <c r="A967">
        <v>1950.11</v>
      </c>
      <c r="B967">
        <v>19.829999999999998</v>
      </c>
      <c r="C967">
        <v>-2.0130850528435884E-3</v>
      </c>
    </row>
    <row r="968" spans="1:3" x14ac:dyDescent="0.15">
      <c r="A968">
        <v>1950.12</v>
      </c>
      <c r="B968">
        <v>19.75</v>
      </c>
      <c r="C968">
        <v>-4.034291477559182E-3</v>
      </c>
    </row>
    <row r="969" spans="1:3" x14ac:dyDescent="0.15">
      <c r="A969">
        <v>1951.01</v>
      </c>
      <c r="B969">
        <v>21.21</v>
      </c>
      <c r="C969">
        <v>7.392405063291152E-2</v>
      </c>
    </row>
    <row r="970" spans="1:3" x14ac:dyDescent="0.15">
      <c r="A970">
        <v>1951.02</v>
      </c>
      <c r="B970">
        <v>22</v>
      </c>
      <c r="C970">
        <v>3.7246581801037237E-2</v>
      </c>
    </row>
    <row r="971" spans="1:3" x14ac:dyDescent="0.15">
      <c r="A971">
        <v>1951.03</v>
      </c>
      <c r="B971">
        <v>21.63</v>
      </c>
      <c r="C971">
        <v>-1.6818181818181843E-2</v>
      </c>
    </row>
    <row r="972" spans="1:3" x14ac:dyDescent="0.15">
      <c r="A972">
        <v>1951.04</v>
      </c>
      <c r="B972">
        <v>21.92</v>
      </c>
      <c r="C972">
        <v>1.3407304669440734E-2</v>
      </c>
    </row>
    <row r="973" spans="1:3" x14ac:dyDescent="0.15">
      <c r="A973">
        <v>1951.05</v>
      </c>
      <c r="B973">
        <v>21.93</v>
      </c>
      <c r="C973">
        <v>4.5620437956195303E-4</v>
      </c>
    </row>
    <row r="974" spans="1:3" x14ac:dyDescent="0.15">
      <c r="A974">
        <v>1951.06</v>
      </c>
      <c r="B974">
        <v>21.55</v>
      </c>
      <c r="C974">
        <v>-1.7327861377108955E-2</v>
      </c>
    </row>
    <row r="975" spans="1:3" x14ac:dyDescent="0.15">
      <c r="A975">
        <v>1951.07</v>
      </c>
      <c r="B975">
        <v>21.93</v>
      </c>
      <c r="C975">
        <v>1.7633410672853733E-2</v>
      </c>
    </row>
    <row r="976" spans="1:3" x14ac:dyDescent="0.15">
      <c r="A976">
        <v>1951.08</v>
      </c>
      <c r="B976">
        <v>22.89</v>
      </c>
      <c r="C976">
        <v>4.3775649794801641E-2</v>
      </c>
    </row>
    <row r="977" spans="1:3" x14ac:dyDescent="0.15">
      <c r="A977">
        <v>1951.09</v>
      </c>
      <c r="B977">
        <v>23.48</v>
      </c>
      <c r="C977">
        <v>2.5775447793796369E-2</v>
      </c>
    </row>
    <row r="978" spans="1:3" x14ac:dyDescent="0.15">
      <c r="A978">
        <v>1951.1</v>
      </c>
      <c r="B978">
        <v>23.36</v>
      </c>
      <c r="C978">
        <v>-5.110732538330498E-3</v>
      </c>
    </row>
    <row r="979" spans="1:3" x14ac:dyDescent="0.15">
      <c r="A979">
        <v>1951.11</v>
      </c>
      <c r="B979">
        <v>22.71</v>
      </c>
      <c r="C979">
        <v>-2.7825342465753411E-2</v>
      </c>
    </row>
    <row r="980" spans="1:3" x14ac:dyDescent="0.15">
      <c r="A980">
        <v>1951.12</v>
      </c>
      <c r="B980">
        <v>23.41</v>
      </c>
      <c r="C980">
        <v>3.0823425803610638E-2</v>
      </c>
    </row>
    <row r="981" spans="1:3" x14ac:dyDescent="0.15">
      <c r="A981">
        <v>1952.01</v>
      </c>
      <c r="B981">
        <v>24.19</v>
      </c>
      <c r="C981">
        <v>3.3319094404100857E-2</v>
      </c>
    </row>
    <row r="982" spans="1:3" x14ac:dyDescent="0.15">
      <c r="A982">
        <v>1952.02</v>
      </c>
      <c r="B982">
        <v>23.75</v>
      </c>
      <c r="C982">
        <v>-1.8189334435717242E-2</v>
      </c>
    </row>
    <row r="983" spans="1:3" x14ac:dyDescent="0.15">
      <c r="A983">
        <v>1952.03</v>
      </c>
      <c r="B983">
        <v>23.81</v>
      </c>
      <c r="C983">
        <v>2.5263157894737098E-3</v>
      </c>
    </row>
    <row r="984" spans="1:3" x14ac:dyDescent="0.15">
      <c r="A984">
        <v>1952.04</v>
      </c>
      <c r="B984">
        <v>23.74</v>
      </c>
      <c r="C984">
        <v>-2.9399412011760218E-3</v>
      </c>
    </row>
    <row r="985" spans="1:3" x14ac:dyDescent="0.15">
      <c r="A985">
        <v>1952.05</v>
      </c>
      <c r="B985">
        <v>23.73</v>
      </c>
      <c r="C985">
        <v>-4.212299915753448E-4</v>
      </c>
    </row>
    <row r="986" spans="1:3" x14ac:dyDescent="0.15">
      <c r="A986">
        <v>1952.06</v>
      </c>
      <c r="B986">
        <v>24.38</v>
      </c>
      <c r="C986">
        <v>2.7391487568478645E-2</v>
      </c>
    </row>
    <row r="987" spans="1:3" x14ac:dyDescent="0.15">
      <c r="A987">
        <v>1952.07</v>
      </c>
      <c r="B987">
        <v>25.08</v>
      </c>
      <c r="C987">
        <v>2.8712059064807116E-2</v>
      </c>
    </row>
    <row r="988" spans="1:3" x14ac:dyDescent="0.15">
      <c r="A988">
        <v>1952.08</v>
      </c>
      <c r="B988">
        <v>25.18</v>
      </c>
      <c r="C988">
        <v>3.9872408293462058E-3</v>
      </c>
    </row>
    <row r="989" spans="1:3" x14ac:dyDescent="0.15">
      <c r="A989">
        <v>1952.09</v>
      </c>
      <c r="B989">
        <v>24.78</v>
      </c>
      <c r="C989">
        <v>-1.5885623510722757E-2</v>
      </c>
    </row>
    <row r="990" spans="1:3" x14ac:dyDescent="0.15">
      <c r="A990">
        <v>1952.1</v>
      </c>
      <c r="B990">
        <v>24.26</v>
      </c>
      <c r="C990">
        <v>-2.098466505246166E-2</v>
      </c>
    </row>
    <row r="991" spans="1:3" x14ac:dyDescent="0.15">
      <c r="A991">
        <v>1952.11</v>
      </c>
      <c r="B991">
        <v>25.03</v>
      </c>
      <c r="C991">
        <v>3.1739488870568877E-2</v>
      </c>
    </row>
    <row r="992" spans="1:3" x14ac:dyDescent="0.15">
      <c r="A992">
        <v>1952.12</v>
      </c>
      <c r="B992">
        <v>26.04</v>
      </c>
      <c r="C992">
        <v>4.0351578106272434E-2</v>
      </c>
    </row>
    <row r="993" spans="1:3" x14ac:dyDescent="0.15">
      <c r="A993">
        <v>1953.01</v>
      </c>
      <c r="B993">
        <v>26.18</v>
      </c>
      <c r="C993">
        <v>5.3763440860215006E-3</v>
      </c>
    </row>
    <row r="994" spans="1:3" x14ac:dyDescent="0.15">
      <c r="A994">
        <v>1953.02</v>
      </c>
      <c r="B994">
        <v>25.86</v>
      </c>
      <c r="C994">
        <v>-1.2223071046600475E-2</v>
      </c>
    </row>
    <row r="995" spans="1:3" x14ac:dyDescent="0.15">
      <c r="A995">
        <v>1953.03</v>
      </c>
      <c r="B995">
        <v>25.99</v>
      </c>
      <c r="C995">
        <v>5.0270688321731871E-3</v>
      </c>
    </row>
    <row r="996" spans="1:3" x14ac:dyDescent="0.15">
      <c r="A996">
        <v>1953.04</v>
      </c>
      <c r="B996">
        <v>24.71</v>
      </c>
      <c r="C996">
        <v>-4.9249711427472032E-2</v>
      </c>
    </row>
    <row r="997" spans="1:3" x14ac:dyDescent="0.15">
      <c r="A997">
        <v>1953.05</v>
      </c>
      <c r="B997">
        <v>24.84</v>
      </c>
      <c r="C997">
        <v>5.2610279239173607E-3</v>
      </c>
    </row>
    <row r="998" spans="1:3" x14ac:dyDescent="0.15">
      <c r="A998">
        <v>1953.06</v>
      </c>
      <c r="B998">
        <v>23.95</v>
      </c>
      <c r="C998">
        <v>-3.5829307568438051E-2</v>
      </c>
    </row>
    <row r="999" spans="1:3" x14ac:dyDescent="0.15">
      <c r="A999">
        <v>1953.07</v>
      </c>
      <c r="B999">
        <v>24.29</v>
      </c>
      <c r="C999">
        <v>1.4196242171189866E-2</v>
      </c>
    </row>
    <row r="1000" spans="1:3" x14ac:dyDescent="0.15">
      <c r="A1000">
        <v>1953.08</v>
      </c>
      <c r="B1000">
        <v>24.39</v>
      </c>
      <c r="C1000">
        <v>4.1169205434334888E-3</v>
      </c>
    </row>
    <row r="1001" spans="1:3" x14ac:dyDescent="0.15">
      <c r="A1001">
        <v>1953.09</v>
      </c>
      <c r="B1001">
        <v>23.27</v>
      </c>
      <c r="C1001">
        <v>-4.592045920459209E-2</v>
      </c>
    </row>
    <row r="1002" spans="1:3" x14ac:dyDescent="0.15">
      <c r="A1002">
        <v>1953.1</v>
      </c>
      <c r="B1002">
        <v>23.97</v>
      </c>
      <c r="C1002">
        <v>3.0081650193382048E-2</v>
      </c>
    </row>
    <row r="1003" spans="1:3" x14ac:dyDescent="0.15">
      <c r="A1003">
        <v>1953.11</v>
      </c>
      <c r="B1003">
        <v>24.5</v>
      </c>
      <c r="C1003">
        <v>2.2110972048393851E-2</v>
      </c>
    </row>
    <row r="1004" spans="1:3" x14ac:dyDescent="0.15">
      <c r="A1004">
        <v>1953.12</v>
      </c>
      <c r="B1004">
        <v>24.83</v>
      </c>
      <c r="C1004">
        <v>1.346938775510198E-2</v>
      </c>
    </row>
    <row r="1005" spans="1:3" x14ac:dyDescent="0.15">
      <c r="A1005">
        <v>1954.01</v>
      </c>
      <c r="B1005">
        <v>25.46</v>
      </c>
      <c r="C1005">
        <v>2.5372533225936467E-2</v>
      </c>
    </row>
    <row r="1006" spans="1:3" x14ac:dyDescent="0.15">
      <c r="A1006">
        <v>1954.02</v>
      </c>
      <c r="B1006">
        <v>26.02</v>
      </c>
      <c r="C1006">
        <v>2.1995286724273422E-2</v>
      </c>
    </row>
    <row r="1007" spans="1:3" x14ac:dyDescent="0.15">
      <c r="A1007">
        <v>1954.03</v>
      </c>
      <c r="B1007">
        <v>26.57</v>
      </c>
      <c r="C1007">
        <v>2.1137586471944747E-2</v>
      </c>
    </row>
    <row r="1008" spans="1:3" x14ac:dyDescent="0.15">
      <c r="A1008">
        <v>1954.04</v>
      </c>
      <c r="B1008">
        <v>27.63</v>
      </c>
      <c r="C1008">
        <v>3.9894617990214432E-2</v>
      </c>
    </row>
    <row r="1009" spans="1:3" x14ac:dyDescent="0.15">
      <c r="A1009">
        <v>1954.05</v>
      </c>
      <c r="B1009">
        <v>28.73</v>
      </c>
      <c r="C1009">
        <v>3.981179876945351E-2</v>
      </c>
    </row>
    <row r="1010" spans="1:3" x14ac:dyDescent="0.15">
      <c r="A1010">
        <v>1954.06</v>
      </c>
      <c r="B1010">
        <v>28.96</v>
      </c>
      <c r="C1010">
        <v>8.0055690915419309E-3</v>
      </c>
    </row>
    <row r="1011" spans="1:3" x14ac:dyDescent="0.15">
      <c r="A1011">
        <v>1954.07</v>
      </c>
      <c r="B1011">
        <v>30.13</v>
      </c>
      <c r="C1011">
        <v>4.040055248618768E-2</v>
      </c>
    </row>
    <row r="1012" spans="1:3" x14ac:dyDescent="0.15">
      <c r="A1012">
        <v>1954.08</v>
      </c>
      <c r="B1012">
        <v>30.73</v>
      </c>
      <c r="C1012">
        <v>1.9913707268503167E-2</v>
      </c>
    </row>
    <row r="1013" spans="1:3" x14ac:dyDescent="0.15">
      <c r="A1013">
        <v>1954.09</v>
      </c>
      <c r="B1013">
        <v>31.45</v>
      </c>
      <c r="C1013">
        <v>2.3429873088187447E-2</v>
      </c>
    </row>
    <row r="1014" spans="1:3" x14ac:dyDescent="0.15">
      <c r="A1014">
        <v>1954.1</v>
      </c>
      <c r="B1014">
        <v>32.18</v>
      </c>
      <c r="C1014">
        <v>2.3211446740858621E-2</v>
      </c>
    </row>
    <row r="1015" spans="1:3" x14ac:dyDescent="0.15">
      <c r="A1015">
        <v>1954.11</v>
      </c>
      <c r="B1015">
        <v>33.44</v>
      </c>
      <c r="C1015">
        <v>3.9154754505904332E-2</v>
      </c>
    </row>
    <row r="1016" spans="1:3" x14ac:dyDescent="0.15">
      <c r="A1016">
        <v>1954.12</v>
      </c>
      <c r="B1016">
        <v>34.97</v>
      </c>
      <c r="C1016">
        <v>4.575358851674638E-2</v>
      </c>
    </row>
    <row r="1017" spans="1:3" x14ac:dyDescent="0.15">
      <c r="A1017">
        <v>1955.01</v>
      </c>
      <c r="B1017">
        <v>35.6</v>
      </c>
      <c r="C1017">
        <v>1.8015441807263333E-2</v>
      </c>
    </row>
    <row r="1018" spans="1:3" x14ac:dyDescent="0.15">
      <c r="A1018">
        <v>1955.02</v>
      </c>
      <c r="B1018">
        <v>36.79</v>
      </c>
      <c r="C1018">
        <v>3.3426966292134708E-2</v>
      </c>
    </row>
    <row r="1019" spans="1:3" x14ac:dyDescent="0.15">
      <c r="A1019">
        <v>1955.03</v>
      </c>
      <c r="B1019">
        <v>36.5</v>
      </c>
      <c r="C1019">
        <v>-7.8825767871704144E-3</v>
      </c>
    </row>
    <row r="1020" spans="1:3" x14ac:dyDescent="0.15">
      <c r="A1020">
        <v>1955.04</v>
      </c>
      <c r="B1020">
        <v>37.76</v>
      </c>
      <c r="C1020">
        <v>3.4520547945205315E-2</v>
      </c>
    </row>
    <row r="1021" spans="1:3" x14ac:dyDescent="0.15">
      <c r="A1021">
        <v>1955.05</v>
      </c>
      <c r="B1021">
        <v>37.6</v>
      </c>
      <c r="C1021">
        <v>-4.237288135593098E-3</v>
      </c>
    </row>
    <row r="1022" spans="1:3" x14ac:dyDescent="0.15">
      <c r="A1022">
        <v>1955.06</v>
      </c>
      <c r="B1022">
        <v>39.78</v>
      </c>
      <c r="C1022">
        <v>5.797872340425525E-2</v>
      </c>
    </row>
    <row r="1023" spans="1:3" x14ac:dyDescent="0.15">
      <c r="A1023">
        <v>1955.07</v>
      </c>
      <c r="B1023">
        <v>42.69</v>
      </c>
      <c r="C1023">
        <v>7.3152337858220173E-2</v>
      </c>
    </row>
    <row r="1024" spans="1:3" x14ac:dyDescent="0.15">
      <c r="A1024">
        <v>1955.08</v>
      </c>
      <c r="B1024">
        <v>42.43</v>
      </c>
      <c r="C1024">
        <v>-6.0904193019442054E-3</v>
      </c>
    </row>
    <row r="1025" spans="1:3" x14ac:dyDescent="0.15">
      <c r="A1025">
        <v>1955.09</v>
      </c>
      <c r="B1025">
        <v>44.34</v>
      </c>
      <c r="C1025">
        <v>4.5015319349516858E-2</v>
      </c>
    </row>
    <row r="1026" spans="1:3" x14ac:dyDescent="0.15">
      <c r="A1026">
        <v>1955.1</v>
      </c>
      <c r="B1026">
        <v>42.11</v>
      </c>
      <c r="C1026">
        <v>-5.0293188994136262E-2</v>
      </c>
    </row>
    <row r="1027" spans="1:3" x14ac:dyDescent="0.15">
      <c r="A1027">
        <v>1955.11</v>
      </c>
      <c r="B1027">
        <v>44.95</v>
      </c>
      <c r="C1027">
        <v>6.7442412728568213E-2</v>
      </c>
    </row>
    <row r="1028" spans="1:3" x14ac:dyDescent="0.15">
      <c r="A1028">
        <v>1955.12</v>
      </c>
      <c r="B1028">
        <v>45.37</v>
      </c>
      <c r="C1028">
        <v>9.3437152391544487E-3</v>
      </c>
    </row>
    <row r="1029" spans="1:3" x14ac:dyDescent="0.15">
      <c r="A1029">
        <v>1956.01</v>
      </c>
      <c r="B1029">
        <v>44.15</v>
      </c>
      <c r="C1029">
        <v>-2.68900154286974E-2</v>
      </c>
    </row>
    <row r="1030" spans="1:3" x14ac:dyDescent="0.15">
      <c r="A1030">
        <v>1956.02</v>
      </c>
      <c r="B1030">
        <v>44.43</v>
      </c>
      <c r="C1030">
        <v>6.3420158550395733E-3</v>
      </c>
    </row>
    <row r="1031" spans="1:3" x14ac:dyDescent="0.15">
      <c r="A1031">
        <v>1956.03</v>
      </c>
      <c r="B1031">
        <v>47.49</v>
      </c>
      <c r="C1031">
        <v>6.8872383524645642E-2</v>
      </c>
    </row>
    <row r="1032" spans="1:3" x14ac:dyDescent="0.15">
      <c r="A1032">
        <v>1956.04</v>
      </c>
      <c r="B1032">
        <v>48.05</v>
      </c>
      <c r="C1032">
        <v>1.1791956201305354E-2</v>
      </c>
    </row>
    <row r="1033" spans="1:3" x14ac:dyDescent="0.15">
      <c r="A1033">
        <v>1956.05</v>
      </c>
      <c r="B1033">
        <v>46.54</v>
      </c>
      <c r="C1033">
        <v>-3.1425598335067639E-2</v>
      </c>
    </row>
    <row r="1034" spans="1:3" x14ac:dyDescent="0.15">
      <c r="A1034">
        <v>1956.06</v>
      </c>
      <c r="B1034">
        <v>46.27</v>
      </c>
      <c r="C1034">
        <v>-5.8014611087235934E-3</v>
      </c>
    </row>
    <row r="1035" spans="1:3" x14ac:dyDescent="0.15">
      <c r="A1035">
        <v>1956.07</v>
      </c>
      <c r="B1035">
        <v>48.78</v>
      </c>
      <c r="C1035">
        <v>5.424681218932359E-2</v>
      </c>
    </row>
    <row r="1036" spans="1:3" x14ac:dyDescent="0.15">
      <c r="A1036">
        <v>1956.08</v>
      </c>
      <c r="B1036">
        <v>48.49</v>
      </c>
      <c r="C1036">
        <v>-5.9450594505945364E-3</v>
      </c>
    </row>
    <row r="1037" spans="1:3" x14ac:dyDescent="0.15">
      <c r="A1037">
        <v>1956.09</v>
      </c>
      <c r="B1037">
        <v>46.84</v>
      </c>
      <c r="C1037">
        <v>-3.4027634563827514E-2</v>
      </c>
    </row>
    <row r="1038" spans="1:3" x14ac:dyDescent="0.15">
      <c r="A1038">
        <v>1956.1</v>
      </c>
      <c r="B1038">
        <v>46.24</v>
      </c>
      <c r="C1038">
        <v>-1.2809564474807855E-2</v>
      </c>
    </row>
    <row r="1039" spans="1:3" x14ac:dyDescent="0.15">
      <c r="A1039">
        <v>1956.11</v>
      </c>
      <c r="B1039">
        <v>45.76</v>
      </c>
      <c r="C1039">
        <v>-1.038062283737029E-2</v>
      </c>
    </row>
    <row r="1040" spans="1:3" x14ac:dyDescent="0.15">
      <c r="A1040">
        <v>1956.12</v>
      </c>
      <c r="B1040">
        <v>46.44</v>
      </c>
      <c r="C1040">
        <v>1.4860139860139787E-2</v>
      </c>
    </row>
    <row r="1041" spans="1:3" x14ac:dyDescent="0.15">
      <c r="A1041">
        <v>1957.01</v>
      </c>
      <c r="B1041">
        <v>45.43</v>
      </c>
      <c r="C1041">
        <v>-2.174849267872514E-2</v>
      </c>
    </row>
    <row r="1042" spans="1:3" x14ac:dyDescent="0.15">
      <c r="A1042">
        <v>1957.02</v>
      </c>
      <c r="B1042">
        <v>43.47</v>
      </c>
      <c r="C1042">
        <v>-4.3143297380585532E-2</v>
      </c>
    </row>
    <row r="1043" spans="1:3" x14ac:dyDescent="0.15">
      <c r="A1043">
        <v>1957.03</v>
      </c>
      <c r="B1043">
        <v>44.03</v>
      </c>
      <c r="C1043">
        <v>1.2882447665056418E-2</v>
      </c>
    </row>
    <row r="1044" spans="1:3" x14ac:dyDescent="0.15">
      <c r="A1044">
        <v>1957.04</v>
      </c>
      <c r="B1044">
        <v>45.05</v>
      </c>
      <c r="C1044">
        <v>2.316602316602312E-2</v>
      </c>
    </row>
    <row r="1045" spans="1:3" x14ac:dyDescent="0.15">
      <c r="A1045">
        <v>1957.05</v>
      </c>
      <c r="B1045">
        <v>46.78</v>
      </c>
      <c r="C1045">
        <v>3.8401775804661531E-2</v>
      </c>
    </row>
    <row r="1046" spans="1:3" x14ac:dyDescent="0.15">
      <c r="A1046">
        <v>1957.06</v>
      </c>
      <c r="B1046">
        <v>47.55</v>
      </c>
      <c r="C1046">
        <v>1.6460025651988008E-2</v>
      </c>
    </row>
    <row r="1047" spans="1:3" x14ac:dyDescent="0.15">
      <c r="A1047">
        <v>1957.07</v>
      </c>
      <c r="B1047">
        <v>48.51</v>
      </c>
      <c r="C1047">
        <v>2.018927444794949E-2</v>
      </c>
    </row>
    <row r="1048" spans="1:3" x14ac:dyDescent="0.15">
      <c r="A1048">
        <v>1957.08</v>
      </c>
      <c r="B1048">
        <v>45.84</v>
      </c>
      <c r="C1048">
        <v>-5.5040197897340604E-2</v>
      </c>
    </row>
    <row r="1049" spans="1:3" x14ac:dyDescent="0.15">
      <c r="A1049">
        <v>1957.09</v>
      </c>
      <c r="B1049">
        <v>43.98</v>
      </c>
      <c r="C1049">
        <v>-4.0575916230366604E-2</v>
      </c>
    </row>
    <row r="1050" spans="1:3" x14ac:dyDescent="0.15">
      <c r="A1050">
        <v>1957.1</v>
      </c>
      <c r="B1050">
        <v>41.24</v>
      </c>
      <c r="C1050">
        <v>-6.2301045929968102E-2</v>
      </c>
    </row>
    <row r="1051" spans="1:3" x14ac:dyDescent="0.15">
      <c r="A1051">
        <v>1957.11</v>
      </c>
      <c r="B1051">
        <v>40.35</v>
      </c>
      <c r="C1051">
        <v>-2.1580989330746814E-2</v>
      </c>
    </row>
    <row r="1052" spans="1:3" x14ac:dyDescent="0.15">
      <c r="A1052">
        <v>1957.12</v>
      </c>
      <c r="B1052">
        <v>40.33</v>
      </c>
      <c r="C1052">
        <v>-4.9566294919467513E-4</v>
      </c>
    </row>
    <row r="1053" spans="1:3" x14ac:dyDescent="0.15">
      <c r="A1053">
        <v>1958.01</v>
      </c>
      <c r="B1053">
        <v>41.12</v>
      </c>
      <c r="C1053">
        <v>1.9588395735184783E-2</v>
      </c>
    </row>
    <row r="1054" spans="1:3" x14ac:dyDescent="0.15">
      <c r="A1054">
        <v>1958.02</v>
      </c>
      <c r="B1054">
        <v>41.26</v>
      </c>
      <c r="C1054">
        <v>3.404669260700377E-3</v>
      </c>
    </row>
    <row r="1055" spans="1:3" x14ac:dyDescent="0.15">
      <c r="A1055">
        <v>1958.03</v>
      </c>
      <c r="B1055">
        <v>42.11</v>
      </c>
      <c r="C1055">
        <v>2.060106640814352E-2</v>
      </c>
    </row>
    <row r="1056" spans="1:3" x14ac:dyDescent="0.15">
      <c r="A1056">
        <v>1958.04</v>
      </c>
      <c r="B1056">
        <v>42.34</v>
      </c>
      <c r="C1056">
        <v>5.4618855378771869E-3</v>
      </c>
    </row>
    <row r="1057" spans="1:3" x14ac:dyDescent="0.15">
      <c r="A1057">
        <v>1958.05</v>
      </c>
      <c r="B1057">
        <v>43.7</v>
      </c>
      <c r="C1057">
        <v>3.212092583845072E-2</v>
      </c>
    </row>
    <row r="1058" spans="1:3" x14ac:dyDescent="0.15">
      <c r="A1058">
        <v>1958.06</v>
      </c>
      <c r="B1058">
        <v>44.75</v>
      </c>
      <c r="C1058">
        <v>2.4027459954233388E-2</v>
      </c>
    </row>
    <row r="1059" spans="1:3" x14ac:dyDescent="0.15">
      <c r="A1059">
        <v>1958.07</v>
      </c>
      <c r="B1059">
        <v>45.98</v>
      </c>
      <c r="C1059">
        <v>2.7486033519553033E-2</v>
      </c>
    </row>
    <row r="1060" spans="1:3" x14ac:dyDescent="0.15">
      <c r="A1060">
        <v>1958.08</v>
      </c>
      <c r="B1060">
        <v>47.7</v>
      </c>
      <c r="C1060">
        <v>3.7407568508047051E-2</v>
      </c>
    </row>
    <row r="1061" spans="1:3" x14ac:dyDescent="0.15">
      <c r="A1061">
        <v>1958.09</v>
      </c>
      <c r="B1061">
        <v>48.96</v>
      </c>
      <c r="C1061">
        <v>2.6415094339622636E-2</v>
      </c>
    </row>
    <row r="1062" spans="1:3" x14ac:dyDescent="0.15">
      <c r="A1062">
        <v>1958.1</v>
      </c>
      <c r="B1062">
        <v>50.95</v>
      </c>
      <c r="C1062">
        <v>4.0645424836601274E-2</v>
      </c>
    </row>
    <row r="1063" spans="1:3" x14ac:dyDescent="0.15">
      <c r="A1063">
        <v>1958.11</v>
      </c>
      <c r="B1063">
        <v>52.5</v>
      </c>
      <c r="C1063">
        <v>3.0421982335623099E-2</v>
      </c>
    </row>
    <row r="1064" spans="1:3" x14ac:dyDescent="0.15">
      <c r="A1064">
        <v>1958.12</v>
      </c>
      <c r="B1064">
        <v>53.49</v>
      </c>
      <c r="C1064">
        <v>1.8857142857142906E-2</v>
      </c>
    </row>
    <row r="1065" spans="1:3" x14ac:dyDescent="0.15">
      <c r="A1065">
        <v>1959.01</v>
      </c>
      <c r="B1065">
        <v>55.62</v>
      </c>
      <c r="C1065">
        <v>3.9820527201345879E-2</v>
      </c>
    </row>
    <row r="1066" spans="1:3" x14ac:dyDescent="0.15">
      <c r="A1066">
        <v>1959.02</v>
      </c>
      <c r="B1066">
        <v>54.77</v>
      </c>
      <c r="C1066">
        <v>-1.5282272563825861E-2</v>
      </c>
    </row>
    <row r="1067" spans="1:3" x14ac:dyDescent="0.15">
      <c r="A1067">
        <v>1959.03</v>
      </c>
      <c r="B1067">
        <v>56.16</v>
      </c>
      <c r="C1067">
        <v>2.5378857038524716E-2</v>
      </c>
    </row>
    <row r="1068" spans="1:3" x14ac:dyDescent="0.15">
      <c r="A1068">
        <v>1959.04</v>
      </c>
      <c r="B1068">
        <v>57.1</v>
      </c>
      <c r="C1068">
        <v>1.6737891737891752E-2</v>
      </c>
    </row>
    <row r="1069" spans="1:3" x14ac:dyDescent="0.15">
      <c r="A1069">
        <v>1959.05</v>
      </c>
      <c r="B1069">
        <v>57.96</v>
      </c>
      <c r="C1069">
        <v>1.5061295971978916E-2</v>
      </c>
    </row>
    <row r="1070" spans="1:3" x14ac:dyDescent="0.15">
      <c r="A1070">
        <v>1959.06</v>
      </c>
      <c r="B1070">
        <v>57.46</v>
      </c>
      <c r="C1070">
        <v>-8.6266390614216926E-3</v>
      </c>
    </row>
    <row r="1071" spans="1:3" x14ac:dyDescent="0.15">
      <c r="A1071">
        <v>1959.07</v>
      </c>
      <c r="B1071">
        <v>59.74</v>
      </c>
      <c r="C1071">
        <v>3.967977723633842E-2</v>
      </c>
    </row>
    <row r="1072" spans="1:3" x14ac:dyDescent="0.15">
      <c r="A1072">
        <v>1959.08</v>
      </c>
      <c r="B1072">
        <v>59.4</v>
      </c>
      <c r="C1072">
        <v>-5.6913290927352866E-3</v>
      </c>
    </row>
    <row r="1073" spans="1:3" x14ac:dyDescent="0.15">
      <c r="A1073">
        <v>1959.09</v>
      </c>
      <c r="B1073">
        <v>57.05</v>
      </c>
      <c r="C1073">
        <v>-3.9562289562289576E-2</v>
      </c>
    </row>
    <row r="1074" spans="1:3" x14ac:dyDescent="0.15">
      <c r="A1074">
        <v>1959.1</v>
      </c>
      <c r="B1074">
        <v>57</v>
      </c>
      <c r="C1074">
        <v>-8.7642418930755639E-4</v>
      </c>
    </row>
    <row r="1075" spans="1:3" x14ac:dyDescent="0.15">
      <c r="A1075">
        <v>1959.11</v>
      </c>
      <c r="B1075">
        <v>57.23</v>
      </c>
      <c r="C1075">
        <v>4.0350877192982804E-3</v>
      </c>
    </row>
    <row r="1076" spans="1:3" x14ac:dyDescent="0.15">
      <c r="A1076">
        <v>1959.12</v>
      </c>
      <c r="B1076">
        <v>59.06</v>
      </c>
      <c r="C1076">
        <v>3.1976236239734446E-2</v>
      </c>
    </row>
    <row r="1077" spans="1:3" x14ac:dyDescent="0.15">
      <c r="A1077">
        <v>1960.01</v>
      </c>
      <c r="B1077">
        <v>58.03</v>
      </c>
      <c r="C1077">
        <v>-1.743989163562476E-2</v>
      </c>
    </row>
    <row r="1078" spans="1:3" x14ac:dyDescent="0.15">
      <c r="A1078">
        <v>1960.02</v>
      </c>
      <c r="B1078">
        <v>55.78</v>
      </c>
      <c r="C1078">
        <v>-3.8773048423229373E-2</v>
      </c>
    </row>
    <row r="1079" spans="1:3" x14ac:dyDescent="0.15">
      <c r="A1079">
        <v>1960.03</v>
      </c>
      <c r="B1079">
        <v>55.02</v>
      </c>
      <c r="C1079">
        <v>-1.3624955181068432E-2</v>
      </c>
    </row>
    <row r="1080" spans="1:3" x14ac:dyDescent="0.15">
      <c r="A1080">
        <v>1960.04</v>
      </c>
      <c r="B1080">
        <v>55.73</v>
      </c>
      <c r="C1080">
        <v>1.290439840058144E-2</v>
      </c>
    </row>
    <row r="1081" spans="1:3" x14ac:dyDescent="0.15">
      <c r="A1081">
        <v>1960.05</v>
      </c>
      <c r="B1081">
        <v>55.22</v>
      </c>
      <c r="C1081">
        <v>-9.1512650278126051E-3</v>
      </c>
    </row>
    <row r="1082" spans="1:3" x14ac:dyDescent="0.15">
      <c r="A1082">
        <v>1960.06</v>
      </c>
      <c r="B1082">
        <v>57.26</v>
      </c>
      <c r="C1082">
        <v>3.6943136544730137E-2</v>
      </c>
    </row>
    <row r="1083" spans="1:3" x14ac:dyDescent="0.15">
      <c r="A1083">
        <v>1960.07</v>
      </c>
      <c r="B1083">
        <v>55.84</v>
      </c>
      <c r="C1083">
        <v>-2.479916171847707E-2</v>
      </c>
    </row>
    <row r="1084" spans="1:3" x14ac:dyDescent="0.15">
      <c r="A1084">
        <v>1960.08</v>
      </c>
      <c r="B1084">
        <v>56.51</v>
      </c>
      <c r="C1084">
        <v>1.1998567335243404E-2</v>
      </c>
    </row>
    <row r="1085" spans="1:3" x14ac:dyDescent="0.15">
      <c r="A1085">
        <v>1960.09</v>
      </c>
      <c r="B1085">
        <v>54.81</v>
      </c>
      <c r="C1085">
        <v>-3.0083171120155683E-2</v>
      </c>
    </row>
    <row r="1086" spans="1:3" x14ac:dyDescent="0.15">
      <c r="A1086">
        <v>1960.1</v>
      </c>
      <c r="B1086">
        <v>53.73</v>
      </c>
      <c r="C1086">
        <v>-1.9704433497537033E-2</v>
      </c>
    </row>
    <row r="1087" spans="1:3" x14ac:dyDescent="0.15">
      <c r="A1087">
        <v>1960.11</v>
      </c>
      <c r="B1087">
        <v>55.47</v>
      </c>
      <c r="C1087">
        <v>3.2384142936906724E-2</v>
      </c>
    </row>
    <row r="1088" spans="1:3" x14ac:dyDescent="0.15">
      <c r="A1088">
        <v>1960.12</v>
      </c>
      <c r="B1088">
        <v>56.8</v>
      </c>
      <c r="C1088">
        <v>2.3976924463674054E-2</v>
      </c>
    </row>
    <row r="1089" spans="1:3" x14ac:dyDescent="0.15">
      <c r="A1089">
        <v>1961.01</v>
      </c>
      <c r="B1089">
        <v>59.72</v>
      </c>
      <c r="C1089">
        <v>5.1408450704225395E-2</v>
      </c>
    </row>
    <row r="1090" spans="1:3" x14ac:dyDescent="0.15">
      <c r="A1090">
        <v>1961.02</v>
      </c>
      <c r="B1090">
        <v>62.17</v>
      </c>
      <c r="C1090">
        <v>4.1024782317481634E-2</v>
      </c>
    </row>
    <row r="1091" spans="1:3" x14ac:dyDescent="0.15">
      <c r="A1091">
        <v>1961.03</v>
      </c>
      <c r="B1091">
        <v>64.12</v>
      </c>
      <c r="C1091">
        <v>3.1365610423033763E-2</v>
      </c>
    </row>
    <row r="1092" spans="1:3" x14ac:dyDescent="0.15">
      <c r="A1092">
        <v>1961.04</v>
      </c>
      <c r="B1092">
        <v>65.83</v>
      </c>
      <c r="C1092">
        <v>2.6668746101060403E-2</v>
      </c>
    </row>
    <row r="1093" spans="1:3" x14ac:dyDescent="0.15">
      <c r="A1093">
        <v>1961.05</v>
      </c>
      <c r="B1093">
        <v>66.5</v>
      </c>
      <c r="C1093">
        <v>1.017773051800086E-2</v>
      </c>
    </row>
    <row r="1094" spans="1:3" x14ac:dyDescent="0.15">
      <c r="A1094">
        <v>1961.06</v>
      </c>
      <c r="B1094">
        <v>65.62</v>
      </c>
      <c r="C1094">
        <v>-1.3233082706766819E-2</v>
      </c>
    </row>
    <row r="1095" spans="1:3" x14ac:dyDescent="0.15">
      <c r="A1095">
        <v>1961.07</v>
      </c>
      <c r="B1095">
        <v>65.44</v>
      </c>
      <c r="C1095">
        <v>-2.7430661383724964E-3</v>
      </c>
    </row>
    <row r="1096" spans="1:3" x14ac:dyDescent="0.15">
      <c r="A1096">
        <v>1961.08</v>
      </c>
      <c r="B1096">
        <v>67.790000000000006</v>
      </c>
      <c r="C1096">
        <v>3.5910757946210348E-2</v>
      </c>
    </row>
    <row r="1097" spans="1:3" x14ac:dyDescent="0.15">
      <c r="A1097">
        <v>1961.09</v>
      </c>
      <c r="B1097">
        <v>67.260000000000005</v>
      </c>
      <c r="C1097">
        <v>-7.8182622805723634E-3</v>
      </c>
    </row>
    <row r="1098" spans="1:3" x14ac:dyDescent="0.15">
      <c r="A1098">
        <v>1961.1</v>
      </c>
      <c r="B1098">
        <v>68</v>
      </c>
      <c r="C1098">
        <v>1.1002081474873471E-2</v>
      </c>
    </row>
    <row r="1099" spans="1:3" x14ac:dyDescent="0.15">
      <c r="A1099">
        <v>1961.11</v>
      </c>
      <c r="B1099">
        <v>71.08</v>
      </c>
      <c r="C1099">
        <v>4.5294117647058707E-2</v>
      </c>
    </row>
    <row r="1100" spans="1:3" x14ac:dyDescent="0.15">
      <c r="A1100">
        <v>1961.12</v>
      </c>
      <c r="B1100">
        <v>71.739999999999995</v>
      </c>
      <c r="C1100">
        <v>9.28531232414187E-3</v>
      </c>
    </row>
    <row r="1101" spans="1:3" x14ac:dyDescent="0.15">
      <c r="A1101">
        <v>1962.01</v>
      </c>
      <c r="B1101">
        <v>69.069999999999993</v>
      </c>
      <c r="C1101">
        <v>-3.7217730694173445E-2</v>
      </c>
    </row>
    <row r="1102" spans="1:3" x14ac:dyDescent="0.15">
      <c r="A1102">
        <v>1962.02</v>
      </c>
      <c r="B1102">
        <v>70.22</v>
      </c>
      <c r="C1102">
        <v>1.6649775589981264E-2</v>
      </c>
    </row>
    <row r="1103" spans="1:3" x14ac:dyDescent="0.15">
      <c r="A1103">
        <v>1962.03</v>
      </c>
      <c r="B1103">
        <v>70.290000000000006</v>
      </c>
      <c r="C1103">
        <v>9.9686698946177543E-4</v>
      </c>
    </row>
    <row r="1104" spans="1:3" x14ac:dyDescent="0.15">
      <c r="A1104">
        <v>1962.04</v>
      </c>
      <c r="B1104">
        <v>68.05</v>
      </c>
      <c r="C1104">
        <v>-3.1867975529947468E-2</v>
      </c>
    </row>
    <row r="1105" spans="1:3" x14ac:dyDescent="0.15">
      <c r="A1105">
        <v>1962.05</v>
      </c>
      <c r="B1105">
        <v>62.99</v>
      </c>
      <c r="C1105">
        <v>-7.4357090374724377E-2</v>
      </c>
    </row>
    <row r="1106" spans="1:3" x14ac:dyDescent="0.15">
      <c r="A1106">
        <v>1962.06</v>
      </c>
      <c r="B1106">
        <v>55.63</v>
      </c>
      <c r="C1106">
        <v>-0.11684394348309257</v>
      </c>
    </row>
    <row r="1107" spans="1:3" x14ac:dyDescent="0.15">
      <c r="A1107">
        <v>1962.07</v>
      </c>
      <c r="B1107">
        <v>56.97</v>
      </c>
      <c r="C1107">
        <v>2.4087722451914262E-2</v>
      </c>
    </row>
    <row r="1108" spans="1:3" x14ac:dyDescent="0.15">
      <c r="A1108">
        <v>1962.08</v>
      </c>
      <c r="B1108">
        <v>58.52</v>
      </c>
      <c r="C1108">
        <v>2.720730208881883E-2</v>
      </c>
    </row>
    <row r="1109" spans="1:3" x14ac:dyDescent="0.15">
      <c r="A1109">
        <v>1962.09</v>
      </c>
      <c r="B1109">
        <v>58</v>
      </c>
      <c r="C1109">
        <v>-8.8858509911141637E-3</v>
      </c>
    </row>
    <row r="1110" spans="1:3" x14ac:dyDescent="0.15">
      <c r="A1110">
        <v>1962.1</v>
      </c>
      <c r="B1110">
        <v>56.17</v>
      </c>
      <c r="C1110">
        <v>-3.1551724137931059E-2</v>
      </c>
    </row>
    <row r="1111" spans="1:3" x14ac:dyDescent="0.15">
      <c r="A1111">
        <v>1962.11</v>
      </c>
      <c r="B1111">
        <v>60.04</v>
      </c>
      <c r="C1111">
        <v>6.8897988249955411E-2</v>
      </c>
    </row>
    <row r="1112" spans="1:3" x14ac:dyDescent="0.15">
      <c r="A1112">
        <v>1962.12</v>
      </c>
      <c r="B1112">
        <v>62.64</v>
      </c>
      <c r="C1112">
        <v>4.3304463690872819E-2</v>
      </c>
    </row>
    <row r="1113" spans="1:3" x14ac:dyDescent="0.15">
      <c r="A1113">
        <v>1963.01</v>
      </c>
      <c r="B1113">
        <v>65.06</v>
      </c>
      <c r="C1113">
        <v>3.863346104725407E-2</v>
      </c>
    </row>
    <row r="1114" spans="1:3" x14ac:dyDescent="0.15">
      <c r="A1114">
        <v>1963.02</v>
      </c>
      <c r="B1114">
        <v>65.92</v>
      </c>
      <c r="C1114">
        <v>1.321856747617578E-2</v>
      </c>
    </row>
    <row r="1115" spans="1:3" x14ac:dyDescent="0.15">
      <c r="A1115">
        <v>1963.03</v>
      </c>
      <c r="B1115">
        <v>65.67</v>
      </c>
      <c r="C1115">
        <v>-3.7924757281553312E-3</v>
      </c>
    </row>
    <row r="1116" spans="1:3" x14ac:dyDescent="0.15">
      <c r="A1116">
        <v>1963.04</v>
      </c>
      <c r="B1116">
        <v>68.760000000000005</v>
      </c>
      <c r="C1116">
        <v>4.7053449063499286E-2</v>
      </c>
    </row>
    <row r="1117" spans="1:3" x14ac:dyDescent="0.15">
      <c r="A1117">
        <v>1963.05</v>
      </c>
      <c r="B1117">
        <v>70.14</v>
      </c>
      <c r="C1117">
        <v>2.0069808027923131E-2</v>
      </c>
    </row>
    <row r="1118" spans="1:3" x14ac:dyDescent="0.15">
      <c r="A1118">
        <v>1963.06</v>
      </c>
      <c r="B1118">
        <v>70.11</v>
      </c>
      <c r="C1118">
        <v>-4.2771599657831505E-4</v>
      </c>
    </row>
    <row r="1119" spans="1:3" x14ac:dyDescent="0.15">
      <c r="A1119">
        <v>1963.07</v>
      </c>
      <c r="B1119">
        <v>69.069999999999993</v>
      </c>
      <c r="C1119">
        <v>-1.4833832548851844E-2</v>
      </c>
    </row>
    <row r="1120" spans="1:3" x14ac:dyDescent="0.15">
      <c r="A1120">
        <v>1963.08</v>
      </c>
      <c r="B1120">
        <v>70.98</v>
      </c>
      <c r="C1120">
        <v>2.7653105545099255E-2</v>
      </c>
    </row>
    <row r="1121" spans="1:3" x14ac:dyDescent="0.15">
      <c r="A1121">
        <v>1963.09</v>
      </c>
      <c r="B1121">
        <v>72.849999999999994</v>
      </c>
      <c r="C1121">
        <v>2.6345449422372269E-2</v>
      </c>
    </row>
    <row r="1122" spans="1:3" x14ac:dyDescent="0.15">
      <c r="A1122">
        <v>1963.1</v>
      </c>
      <c r="B1122">
        <v>73.03</v>
      </c>
      <c r="C1122">
        <v>2.4708304735758801E-3</v>
      </c>
    </row>
    <row r="1123" spans="1:3" x14ac:dyDescent="0.15">
      <c r="A1123">
        <v>1963.11</v>
      </c>
      <c r="B1123">
        <v>72.62</v>
      </c>
      <c r="C1123">
        <v>-5.6141311789674742E-3</v>
      </c>
    </row>
    <row r="1124" spans="1:3" x14ac:dyDescent="0.15">
      <c r="A1124">
        <v>1963.12</v>
      </c>
      <c r="B1124">
        <v>74.17</v>
      </c>
      <c r="C1124">
        <v>2.1343982374001591E-2</v>
      </c>
    </row>
    <row r="1125" spans="1:3" x14ac:dyDescent="0.15">
      <c r="A1125">
        <v>1964.01</v>
      </c>
      <c r="B1125">
        <v>76.45</v>
      </c>
      <c r="C1125">
        <v>3.0740191452069521E-2</v>
      </c>
    </row>
    <row r="1126" spans="1:3" x14ac:dyDescent="0.15">
      <c r="A1126">
        <v>1964.02</v>
      </c>
      <c r="B1126">
        <v>77.39</v>
      </c>
      <c r="C1126">
        <v>1.2295618051013646E-2</v>
      </c>
    </row>
    <row r="1127" spans="1:3" x14ac:dyDescent="0.15">
      <c r="A1127">
        <v>1964.03</v>
      </c>
      <c r="B1127">
        <v>78.8</v>
      </c>
      <c r="C1127">
        <v>1.8219408192272857E-2</v>
      </c>
    </row>
    <row r="1128" spans="1:3" x14ac:dyDescent="0.15">
      <c r="A1128">
        <v>1964.04</v>
      </c>
      <c r="B1128">
        <v>79.94</v>
      </c>
      <c r="C1128">
        <v>1.4467005076142181E-2</v>
      </c>
    </row>
    <row r="1129" spans="1:3" x14ac:dyDescent="0.15">
      <c r="A1129">
        <v>1964.05</v>
      </c>
      <c r="B1129">
        <v>80.72</v>
      </c>
      <c r="C1129">
        <v>9.7573179884913319E-3</v>
      </c>
    </row>
    <row r="1130" spans="1:3" x14ac:dyDescent="0.15">
      <c r="A1130">
        <v>1964.06</v>
      </c>
      <c r="B1130">
        <v>80.239999999999995</v>
      </c>
      <c r="C1130">
        <v>-5.94648166501488E-3</v>
      </c>
    </row>
    <row r="1131" spans="1:3" x14ac:dyDescent="0.15">
      <c r="A1131">
        <v>1964.07</v>
      </c>
      <c r="B1131">
        <v>83.22</v>
      </c>
      <c r="C1131">
        <v>3.7138584247258244E-2</v>
      </c>
    </row>
    <row r="1132" spans="1:3" x14ac:dyDescent="0.15">
      <c r="A1132">
        <v>1964.08</v>
      </c>
      <c r="B1132">
        <v>82</v>
      </c>
      <c r="C1132">
        <v>-1.4659937515020371E-2</v>
      </c>
    </row>
    <row r="1133" spans="1:3" x14ac:dyDescent="0.15">
      <c r="A1133">
        <v>1964.09</v>
      </c>
      <c r="B1133">
        <v>83.41</v>
      </c>
      <c r="C1133">
        <v>1.7195121951219416E-2</v>
      </c>
    </row>
    <row r="1134" spans="1:3" x14ac:dyDescent="0.15">
      <c r="A1134">
        <v>1964.1</v>
      </c>
      <c r="B1134">
        <v>84.85</v>
      </c>
      <c r="C1134">
        <v>1.7264117012348645E-2</v>
      </c>
    </row>
    <row r="1135" spans="1:3" x14ac:dyDescent="0.15">
      <c r="A1135">
        <v>1964.11</v>
      </c>
      <c r="B1135">
        <v>85.44</v>
      </c>
      <c r="C1135">
        <v>6.95344725987046E-3</v>
      </c>
    </row>
    <row r="1136" spans="1:3" x14ac:dyDescent="0.15">
      <c r="A1136">
        <v>1964.12</v>
      </c>
      <c r="B1136">
        <v>83.96</v>
      </c>
      <c r="C1136">
        <v>-1.7322097378277168E-2</v>
      </c>
    </row>
    <row r="1137" spans="1:3" x14ac:dyDescent="0.15">
      <c r="A1137">
        <v>1965.01</v>
      </c>
      <c r="B1137">
        <v>86.12</v>
      </c>
      <c r="C1137">
        <v>2.5726536445926707E-2</v>
      </c>
    </row>
    <row r="1138" spans="1:3" x14ac:dyDescent="0.15">
      <c r="A1138">
        <v>1965.02</v>
      </c>
      <c r="B1138">
        <v>86.75</v>
      </c>
      <c r="C1138">
        <v>7.3153738968880777E-3</v>
      </c>
    </row>
    <row r="1139" spans="1:3" x14ac:dyDescent="0.15">
      <c r="A1139">
        <v>1965.03</v>
      </c>
      <c r="B1139">
        <v>86.83</v>
      </c>
      <c r="C1139">
        <v>9.221902017291228E-4</v>
      </c>
    </row>
    <row r="1140" spans="1:3" x14ac:dyDescent="0.15">
      <c r="A1140">
        <v>1965.04</v>
      </c>
      <c r="B1140">
        <v>87.97</v>
      </c>
      <c r="C1140">
        <v>1.3129102844638973E-2</v>
      </c>
    </row>
    <row r="1141" spans="1:3" x14ac:dyDescent="0.15">
      <c r="A1141">
        <v>1965.05</v>
      </c>
      <c r="B1141">
        <v>89.28</v>
      </c>
      <c r="C1141">
        <v>1.4891440263726352E-2</v>
      </c>
    </row>
    <row r="1142" spans="1:3" x14ac:dyDescent="0.15">
      <c r="A1142">
        <v>1965.06</v>
      </c>
      <c r="B1142">
        <v>85.04</v>
      </c>
      <c r="C1142">
        <v>-4.7491039426523218E-2</v>
      </c>
    </row>
    <row r="1143" spans="1:3" x14ac:dyDescent="0.15">
      <c r="A1143">
        <v>1965.07</v>
      </c>
      <c r="B1143">
        <v>84.91</v>
      </c>
      <c r="C1143">
        <v>-1.5286923800565955E-3</v>
      </c>
    </row>
    <row r="1144" spans="1:3" x14ac:dyDescent="0.15">
      <c r="A1144">
        <v>1965.08</v>
      </c>
      <c r="B1144">
        <v>86.49</v>
      </c>
      <c r="C1144">
        <v>1.8607937816511599E-2</v>
      </c>
    </row>
    <row r="1145" spans="1:3" x14ac:dyDescent="0.15">
      <c r="A1145">
        <v>1965.09</v>
      </c>
      <c r="B1145">
        <v>89.38</v>
      </c>
      <c r="C1145">
        <v>3.3414267545381016E-2</v>
      </c>
    </row>
    <row r="1146" spans="1:3" x14ac:dyDescent="0.15">
      <c r="A1146">
        <v>1965.1</v>
      </c>
      <c r="B1146">
        <v>91.39</v>
      </c>
      <c r="C1146">
        <v>2.248825240545993E-2</v>
      </c>
    </row>
    <row r="1147" spans="1:3" x14ac:dyDescent="0.15">
      <c r="A1147">
        <v>1965.11</v>
      </c>
      <c r="B1147">
        <v>92.15</v>
      </c>
      <c r="C1147">
        <v>8.3160083160083165E-3</v>
      </c>
    </row>
    <row r="1148" spans="1:3" x14ac:dyDescent="0.15">
      <c r="A1148">
        <v>1965.12</v>
      </c>
      <c r="B1148">
        <v>91.73</v>
      </c>
      <c r="C1148">
        <v>-4.5577862181226392E-3</v>
      </c>
    </row>
    <row r="1149" spans="1:3" x14ac:dyDescent="0.15">
      <c r="A1149">
        <v>1966.01</v>
      </c>
      <c r="B1149">
        <v>93.32</v>
      </c>
      <c r="C1149">
        <v>1.7333478687452164E-2</v>
      </c>
    </row>
    <row r="1150" spans="1:3" x14ac:dyDescent="0.15">
      <c r="A1150">
        <v>1966.02</v>
      </c>
      <c r="B1150">
        <v>92.69</v>
      </c>
      <c r="C1150">
        <v>-6.7509644234889921E-3</v>
      </c>
    </row>
    <row r="1151" spans="1:3" x14ac:dyDescent="0.15">
      <c r="A1151">
        <v>1966.03</v>
      </c>
      <c r="B1151">
        <v>88.88</v>
      </c>
      <c r="C1151">
        <v>-4.110475779479994E-2</v>
      </c>
    </row>
    <row r="1152" spans="1:3" x14ac:dyDescent="0.15">
      <c r="A1152">
        <v>1966.04</v>
      </c>
      <c r="B1152">
        <v>91.6</v>
      </c>
      <c r="C1152">
        <v>3.0603060306030549E-2</v>
      </c>
    </row>
    <row r="1153" spans="1:3" x14ac:dyDescent="0.15">
      <c r="A1153">
        <v>1966.05</v>
      </c>
      <c r="B1153">
        <v>86.78</v>
      </c>
      <c r="C1153">
        <v>-5.2620087336244459E-2</v>
      </c>
    </row>
    <row r="1154" spans="1:3" x14ac:dyDescent="0.15">
      <c r="A1154">
        <v>1966.06</v>
      </c>
      <c r="B1154">
        <v>86.06</v>
      </c>
      <c r="C1154">
        <v>-8.2968425904585974E-3</v>
      </c>
    </row>
    <row r="1155" spans="1:3" x14ac:dyDescent="0.15">
      <c r="A1155">
        <v>1966.07</v>
      </c>
      <c r="B1155">
        <v>85.84</v>
      </c>
      <c r="C1155">
        <v>-2.5563560306762767E-3</v>
      </c>
    </row>
    <row r="1156" spans="1:3" x14ac:dyDescent="0.15">
      <c r="A1156">
        <v>1966.08</v>
      </c>
      <c r="B1156">
        <v>80.650000000000006</v>
      </c>
      <c r="C1156">
        <v>-6.046132339235788E-2</v>
      </c>
    </row>
    <row r="1157" spans="1:3" x14ac:dyDescent="0.15">
      <c r="A1157">
        <v>1966.09</v>
      </c>
      <c r="B1157">
        <v>77.81</v>
      </c>
      <c r="C1157">
        <v>-3.5213887166769986E-2</v>
      </c>
    </row>
    <row r="1158" spans="1:3" x14ac:dyDescent="0.15">
      <c r="A1158">
        <v>1966.1</v>
      </c>
      <c r="B1158">
        <v>77.13</v>
      </c>
      <c r="C1158">
        <v>-8.7392366019792833E-3</v>
      </c>
    </row>
    <row r="1159" spans="1:3" x14ac:dyDescent="0.15">
      <c r="A1159">
        <v>1966.11</v>
      </c>
      <c r="B1159">
        <v>80.989999999999995</v>
      </c>
      <c r="C1159">
        <v>5.004537793335917E-2</v>
      </c>
    </row>
    <row r="1160" spans="1:3" x14ac:dyDescent="0.15">
      <c r="A1160">
        <v>1966.12</v>
      </c>
      <c r="B1160">
        <v>81.33</v>
      </c>
      <c r="C1160">
        <v>4.1980491418693866E-3</v>
      </c>
    </row>
    <row r="1161" spans="1:3" x14ac:dyDescent="0.15">
      <c r="A1161">
        <v>1967.01</v>
      </c>
      <c r="B1161">
        <v>84.45</v>
      </c>
      <c r="C1161">
        <v>3.836222796016231E-2</v>
      </c>
    </row>
    <row r="1162" spans="1:3" x14ac:dyDescent="0.15">
      <c r="A1162">
        <v>1967.02</v>
      </c>
      <c r="B1162">
        <v>87.36</v>
      </c>
      <c r="C1162">
        <v>3.4458259325044427E-2</v>
      </c>
    </row>
    <row r="1163" spans="1:3" x14ac:dyDescent="0.15">
      <c r="A1163">
        <v>1967.03</v>
      </c>
      <c r="B1163">
        <v>89.42</v>
      </c>
      <c r="C1163">
        <v>2.3580586080585997E-2</v>
      </c>
    </row>
    <row r="1164" spans="1:3" x14ac:dyDescent="0.15">
      <c r="A1164">
        <v>1967.04</v>
      </c>
      <c r="B1164">
        <v>90.96</v>
      </c>
      <c r="C1164">
        <v>1.7222097964661121E-2</v>
      </c>
    </row>
    <row r="1165" spans="1:3" x14ac:dyDescent="0.15">
      <c r="A1165">
        <v>1967.05</v>
      </c>
      <c r="B1165">
        <v>92.59</v>
      </c>
      <c r="C1165">
        <v>1.791996481970104E-2</v>
      </c>
    </row>
    <row r="1166" spans="1:3" x14ac:dyDescent="0.15">
      <c r="A1166">
        <v>1967.06</v>
      </c>
      <c r="B1166">
        <v>91.43</v>
      </c>
      <c r="C1166">
        <v>-1.2528350793822196E-2</v>
      </c>
    </row>
    <row r="1167" spans="1:3" x14ac:dyDescent="0.15">
      <c r="A1167">
        <v>1967.07</v>
      </c>
      <c r="B1167">
        <v>93.01</v>
      </c>
      <c r="C1167">
        <v>1.7280979984687805E-2</v>
      </c>
    </row>
    <row r="1168" spans="1:3" x14ac:dyDescent="0.15">
      <c r="A1168">
        <v>1967.08</v>
      </c>
      <c r="B1168">
        <v>94.49</v>
      </c>
      <c r="C1168">
        <v>1.5912267498118471E-2</v>
      </c>
    </row>
    <row r="1169" spans="1:3" x14ac:dyDescent="0.15">
      <c r="A1169">
        <v>1967.09</v>
      </c>
      <c r="B1169">
        <v>95.81</v>
      </c>
      <c r="C1169">
        <v>1.396973224679865E-2</v>
      </c>
    </row>
    <row r="1170" spans="1:3" x14ac:dyDescent="0.15">
      <c r="A1170">
        <v>1967.1</v>
      </c>
      <c r="B1170">
        <v>95.66</v>
      </c>
      <c r="C1170">
        <v>-1.5655985805239636E-3</v>
      </c>
    </row>
    <row r="1171" spans="1:3" x14ac:dyDescent="0.15">
      <c r="A1171">
        <v>1967.11</v>
      </c>
      <c r="B1171">
        <v>92.66</v>
      </c>
      <c r="C1171">
        <v>-3.136107045787162E-2</v>
      </c>
    </row>
    <row r="1172" spans="1:3" x14ac:dyDescent="0.15">
      <c r="A1172">
        <v>1967.12</v>
      </c>
      <c r="B1172">
        <v>95.3</v>
      </c>
      <c r="C1172">
        <v>2.8491258363910976E-2</v>
      </c>
    </row>
    <row r="1173" spans="1:3" x14ac:dyDescent="0.15">
      <c r="A1173">
        <v>1968.01</v>
      </c>
      <c r="B1173">
        <v>95.04</v>
      </c>
      <c r="C1173">
        <v>-2.7282266526756915E-3</v>
      </c>
    </row>
    <row r="1174" spans="1:3" x14ac:dyDescent="0.15">
      <c r="A1174">
        <v>1968.02</v>
      </c>
      <c r="B1174">
        <v>90.75</v>
      </c>
      <c r="C1174">
        <v>-4.5138888888888951E-2</v>
      </c>
    </row>
    <row r="1175" spans="1:3" x14ac:dyDescent="0.15">
      <c r="A1175">
        <v>1968.03</v>
      </c>
      <c r="B1175">
        <v>89.09</v>
      </c>
      <c r="C1175">
        <v>-1.8292011019283683E-2</v>
      </c>
    </row>
    <row r="1176" spans="1:3" x14ac:dyDescent="0.15">
      <c r="A1176">
        <v>1968.04</v>
      </c>
      <c r="B1176">
        <v>95.67</v>
      </c>
      <c r="C1176">
        <v>7.3857896509148091E-2</v>
      </c>
    </row>
    <row r="1177" spans="1:3" x14ac:dyDescent="0.15">
      <c r="A1177">
        <v>1968.05</v>
      </c>
      <c r="B1177">
        <v>97.87</v>
      </c>
      <c r="C1177">
        <v>2.2995714435037229E-2</v>
      </c>
    </row>
    <row r="1178" spans="1:3" x14ac:dyDescent="0.15">
      <c r="A1178">
        <v>1968.06</v>
      </c>
      <c r="B1178">
        <v>100.5</v>
      </c>
      <c r="C1178">
        <v>2.6872381730867367E-2</v>
      </c>
    </row>
    <row r="1179" spans="1:3" x14ac:dyDescent="0.15">
      <c r="A1179">
        <v>1968.07</v>
      </c>
      <c r="B1179">
        <v>100.3</v>
      </c>
      <c r="C1179">
        <v>-1.9900497512438386E-3</v>
      </c>
    </row>
    <row r="1180" spans="1:3" x14ac:dyDescent="0.15">
      <c r="A1180">
        <v>1968.08</v>
      </c>
      <c r="B1180">
        <v>98.11</v>
      </c>
      <c r="C1180">
        <v>-2.1834496510468537E-2</v>
      </c>
    </row>
    <row r="1181" spans="1:3" x14ac:dyDescent="0.15">
      <c r="A1181">
        <v>1968.09</v>
      </c>
      <c r="B1181">
        <v>101.3</v>
      </c>
      <c r="C1181">
        <v>3.251452451330139E-2</v>
      </c>
    </row>
    <row r="1182" spans="1:3" x14ac:dyDescent="0.15">
      <c r="A1182">
        <v>1968.1</v>
      </c>
      <c r="B1182">
        <v>103.8</v>
      </c>
      <c r="C1182">
        <v>2.4679170779861703E-2</v>
      </c>
    </row>
    <row r="1183" spans="1:3" x14ac:dyDescent="0.15">
      <c r="A1183">
        <v>1968.11</v>
      </c>
      <c r="B1183">
        <v>105.4</v>
      </c>
      <c r="C1183">
        <v>1.5414258188824803E-2</v>
      </c>
    </row>
    <row r="1184" spans="1:3" x14ac:dyDescent="0.15">
      <c r="A1184">
        <v>1968.12</v>
      </c>
      <c r="B1184">
        <v>106.5</v>
      </c>
      <c r="C1184">
        <v>1.0436432637571214E-2</v>
      </c>
    </row>
    <row r="1185" spans="1:3" x14ac:dyDescent="0.15">
      <c r="A1185">
        <v>1969.01</v>
      </c>
      <c r="B1185">
        <v>102</v>
      </c>
      <c r="C1185">
        <v>-4.2253521126760618E-2</v>
      </c>
    </row>
    <row r="1186" spans="1:3" x14ac:dyDescent="0.15">
      <c r="A1186">
        <v>1969.02</v>
      </c>
      <c r="B1186">
        <v>101.5</v>
      </c>
      <c r="C1186">
        <v>-4.9019607843137081E-3</v>
      </c>
    </row>
    <row r="1187" spans="1:3" x14ac:dyDescent="0.15">
      <c r="A1187">
        <v>1969.03</v>
      </c>
      <c r="B1187">
        <v>99.3</v>
      </c>
      <c r="C1187">
        <v>-2.1674876847290636E-2</v>
      </c>
    </row>
    <row r="1188" spans="1:3" x14ac:dyDescent="0.15">
      <c r="A1188">
        <v>1969.04</v>
      </c>
      <c r="B1188">
        <v>101.3</v>
      </c>
      <c r="C1188">
        <v>2.0140986908358416E-2</v>
      </c>
    </row>
    <row r="1189" spans="1:3" x14ac:dyDescent="0.15">
      <c r="A1189">
        <v>1969.05</v>
      </c>
      <c r="B1189">
        <v>104.6</v>
      </c>
      <c r="C1189">
        <v>3.257650542941759E-2</v>
      </c>
    </row>
    <row r="1190" spans="1:3" x14ac:dyDescent="0.15">
      <c r="A1190">
        <v>1969.06</v>
      </c>
      <c r="B1190">
        <v>99.14</v>
      </c>
      <c r="C1190">
        <v>-5.2198852772466497E-2</v>
      </c>
    </row>
    <row r="1191" spans="1:3" x14ac:dyDescent="0.15">
      <c r="A1191">
        <v>1969.07</v>
      </c>
      <c r="B1191">
        <v>94.71</v>
      </c>
      <c r="C1191">
        <v>-4.4684284849707545E-2</v>
      </c>
    </row>
    <row r="1192" spans="1:3" x14ac:dyDescent="0.15">
      <c r="A1192">
        <v>1969.08</v>
      </c>
      <c r="B1192">
        <v>94.18</v>
      </c>
      <c r="C1192">
        <v>-5.5960299862737317E-3</v>
      </c>
    </row>
    <row r="1193" spans="1:3" x14ac:dyDescent="0.15">
      <c r="A1193">
        <v>1969.09</v>
      </c>
      <c r="B1193">
        <v>94.51</v>
      </c>
      <c r="C1193">
        <v>3.5039286472711151E-3</v>
      </c>
    </row>
    <row r="1194" spans="1:3" x14ac:dyDescent="0.15">
      <c r="A1194">
        <v>1969.1</v>
      </c>
      <c r="B1194">
        <v>95.52</v>
      </c>
      <c r="C1194">
        <v>1.0686699820124712E-2</v>
      </c>
    </row>
    <row r="1195" spans="1:3" x14ac:dyDescent="0.15">
      <c r="A1195">
        <v>1969.11</v>
      </c>
      <c r="B1195">
        <v>96.21</v>
      </c>
      <c r="C1195">
        <v>7.223618090452133E-3</v>
      </c>
    </row>
    <row r="1196" spans="1:3" x14ac:dyDescent="0.15">
      <c r="A1196">
        <v>1969.12</v>
      </c>
      <c r="B1196">
        <v>91.11</v>
      </c>
      <c r="C1196">
        <v>-5.3009042719052046E-2</v>
      </c>
    </row>
    <row r="1197" spans="1:3" x14ac:dyDescent="0.15">
      <c r="A1197">
        <v>1970.01</v>
      </c>
      <c r="B1197">
        <v>90.31</v>
      </c>
      <c r="C1197">
        <v>-8.7805948853034721E-3</v>
      </c>
    </row>
    <row r="1198" spans="1:3" x14ac:dyDescent="0.15">
      <c r="A1198">
        <v>1970.02</v>
      </c>
      <c r="B1198">
        <v>87.16</v>
      </c>
      <c r="C1198">
        <v>-3.4879858265972841E-2</v>
      </c>
    </row>
    <row r="1199" spans="1:3" x14ac:dyDescent="0.15">
      <c r="A1199">
        <v>1970.03</v>
      </c>
      <c r="B1199">
        <v>88.65</v>
      </c>
      <c r="C1199">
        <v>1.7094997705369597E-2</v>
      </c>
    </row>
    <row r="1200" spans="1:3" x14ac:dyDescent="0.15">
      <c r="A1200">
        <v>1970.04</v>
      </c>
      <c r="B1200">
        <v>85.95</v>
      </c>
      <c r="C1200">
        <v>-3.0456852791878153E-2</v>
      </c>
    </row>
    <row r="1201" spans="1:3" x14ac:dyDescent="0.15">
      <c r="A1201">
        <v>1970.05</v>
      </c>
      <c r="B1201">
        <v>76.06</v>
      </c>
      <c r="C1201">
        <v>-0.11506689936009307</v>
      </c>
    </row>
    <row r="1202" spans="1:3" x14ac:dyDescent="0.15">
      <c r="A1202">
        <v>1970.06</v>
      </c>
      <c r="B1202">
        <v>75.59</v>
      </c>
      <c r="C1202">
        <v>-6.179332106231894E-3</v>
      </c>
    </row>
    <row r="1203" spans="1:3" x14ac:dyDescent="0.15">
      <c r="A1203">
        <v>1970.07</v>
      </c>
      <c r="B1203">
        <v>75.72</v>
      </c>
      <c r="C1203">
        <v>1.7198042069055397E-3</v>
      </c>
    </row>
    <row r="1204" spans="1:3" x14ac:dyDescent="0.15">
      <c r="A1204">
        <v>1970.08</v>
      </c>
      <c r="B1204">
        <v>77.92</v>
      </c>
      <c r="C1204">
        <v>2.905441098785011E-2</v>
      </c>
    </row>
    <row r="1205" spans="1:3" x14ac:dyDescent="0.15">
      <c r="A1205">
        <v>1970.09</v>
      </c>
      <c r="B1205">
        <v>82.58</v>
      </c>
      <c r="C1205">
        <v>5.9804928131416801E-2</v>
      </c>
    </row>
    <row r="1206" spans="1:3" x14ac:dyDescent="0.15">
      <c r="A1206">
        <v>1970.1</v>
      </c>
      <c r="B1206">
        <v>84.37</v>
      </c>
      <c r="C1206">
        <v>2.1675950593364135E-2</v>
      </c>
    </row>
    <row r="1207" spans="1:3" x14ac:dyDescent="0.15">
      <c r="A1207">
        <v>1970.11</v>
      </c>
      <c r="B1207">
        <v>84.28</v>
      </c>
      <c r="C1207">
        <v>-1.0667298802892189E-3</v>
      </c>
    </row>
    <row r="1208" spans="1:3" x14ac:dyDescent="0.15">
      <c r="A1208">
        <v>1970.12</v>
      </c>
      <c r="B1208">
        <v>90.05</v>
      </c>
      <c r="C1208">
        <v>6.8462268628381562E-2</v>
      </c>
    </row>
    <row r="1209" spans="1:3" x14ac:dyDescent="0.15">
      <c r="A1209">
        <v>1971.01</v>
      </c>
      <c r="B1209">
        <v>93.49</v>
      </c>
      <c r="C1209">
        <v>3.820099944475297E-2</v>
      </c>
    </row>
    <row r="1210" spans="1:3" x14ac:dyDescent="0.15">
      <c r="A1210">
        <v>1971.02</v>
      </c>
      <c r="B1210">
        <v>97.11</v>
      </c>
      <c r="C1210">
        <v>3.8720718793453957E-2</v>
      </c>
    </row>
    <row r="1211" spans="1:3" x14ac:dyDescent="0.15">
      <c r="A1211">
        <v>1971.03</v>
      </c>
      <c r="B1211">
        <v>99.6</v>
      </c>
      <c r="C1211">
        <v>2.564102564102555E-2</v>
      </c>
    </row>
    <row r="1212" spans="1:3" x14ac:dyDescent="0.15">
      <c r="A1212">
        <v>1971.04</v>
      </c>
      <c r="B1212">
        <v>103</v>
      </c>
      <c r="C1212">
        <v>3.4136546184738936E-2</v>
      </c>
    </row>
    <row r="1213" spans="1:3" x14ac:dyDescent="0.15">
      <c r="A1213">
        <v>1971.05</v>
      </c>
      <c r="B1213">
        <v>101.6</v>
      </c>
      <c r="C1213">
        <v>-1.3592233009708798E-2</v>
      </c>
    </row>
    <row r="1214" spans="1:3" x14ac:dyDescent="0.15">
      <c r="A1214">
        <v>1971.06</v>
      </c>
      <c r="B1214">
        <v>99.72</v>
      </c>
      <c r="C1214">
        <v>-1.8503937007874005E-2</v>
      </c>
    </row>
    <row r="1215" spans="1:3" x14ac:dyDescent="0.15">
      <c r="A1215">
        <v>1971.07</v>
      </c>
      <c r="B1215">
        <v>99</v>
      </c>
      <c r="C1215">
        <v>-7.2202166064981865E-3</v>
      </c>
    </row>
    <row r="1216" spans="1:3" x14ac:dyDescent="0.15">
      <c r="A1216">
        <v>1971.08</v>
      </c>
      <c r="B1216">
        <v>97.24</v>
      </c>
      <c r="C1216">
        <v>-1.7777777777777781E-2</v>
      </c>
    </row>
    <row r="1217" spans="1:3" x14ac:dyDescent="0.15">
      <c r="A1217">
        <v>1971.09</v>
      </c>
      <c r="B1217">
        <v>99.4</v>
      </c>
      <c r="C1217">
        <v>2.2213081036610571E-2</v>
      </c>
    </row>
    <row r="1218" spans="1:3" x14ac:dyDescent="0.15">
      <c r="A1218">
        <v>1971.1</v>
      </c>
      <c r="B1218">
        <v>97.29</v>
      </c>
      <c r="C1218">
        <v>-2.122736418511062E-2</v>
      </c>
    </row>
    <row r="1219" spans="1:3" x14ac:dyDescent="0.15">
      <c r="A1219">
        <v>1971.11</v>
      </c>
      <c r="B1219">
        <v>92.78</v>
      </c>
      <c r="C1219">
        <v>-4.635625449686509E-2</v>
      </c>
    </row>
    <row r="1220" spans="1:3" x14ac:dyDescent="0.15">
      <c r="A1220">
        <v>1971.12</v>
      </c>
      <c r="B1220">
        <v>99.17</v>
      </c>
      <c r="C1220">
        <v>6.8872601853847915E-2</v>
      </c>
    </row>
    <row r="1221" spans="1:3" x14ac:dyDescent="0.15">
      <c r="A1221">
        <v>1972.01</v>
      </c>
      <c r="B1221">
        <v>103.3</v>
      </c>
      <c r="C1221">
        <v>4.1645658969446275E-2</v>
      </c>
    </row>
    <row r="1222" spans="1:3" x14ac:dyDescent="0.15">
      <c r="A1222">
        <v>1972.02</v>
      </c>
      <c r="B1222">
        <v>105.2</v>
      </c>
      <c r="C1222">
        <v>1.8393030009680622E-2</v>
      </c>
    </row>
    <row r="1223" spans="1:3" x14ac:dyDescent="0.15">
      <c r="A1223">
        <v>1972.03</v>
      </c>
      <c r="B1223">
        <v>107.7</v>
      </c>
      <c r="C1223">
        <v>2.3764258555132978E-2</v>
      </c>
    </row>
    <row r="1224" spans="1:3" x14ac:dyDescent="0.15">
      <c r="A1224">
        <v>1972.04</v>
      </c>
      <c r="B1224">
        <v>108.8</v>
      </c>
      <c r="C1224">
        <v>1.021355617455888E-2</v>
      </c>
    </row>
    <row r="1225" spans="1:3" x14ac:dyDescent="0.15">
      <c r="A1225">
        <v>1972.05</v>
      </c>
      <c r="B1225">
        <v>107.7</v>
      </c>
      <c r="C1225">
        <v>-1.0110294117646967E-2</v>
      </c>
    </row>
    <row r="1226" spans="1:3" x14ac:dyDescent="0.15">
      <c r="A1226">
        <v>1972.06</v>
      </c>
      <c r="B1226">
        <v>108</v>
      </c>
      <c r="C1226">
        <v>2.7855153203342198E-3</v>
      </c>
    </row>
    <row r="1227" spans="1:3" x14ac:dyDescent="0.15">
      <c r="A1227">
        <v>1972.07</v>
      </c>
      <c r="B1227">
        <v>107.2</v>
      </c>
      <c r="C1227">
        <v>-7.4074074074074181E-3</v>
      </c>
    </row>
    <row r="1228" spans="1:3" x14ac:dyDescent="0.15">
      <c r="A1228">
        <v>1972.08</v>
      </c>
      <c r="B1228">
        <v>111</v>
      </c>
      <c r="C1228">
        <v>3.5447761194029814E-2</v>
      </c>
    </row>
    <row r="1229" spans="1:3" x14ac:dyDescent="0.15">
      <c r="A1229">
        <v>1972.09</v>
      </c>
      <c r="B1229">
        <v>109.4</v>
      </c>
      <c r="C1229">
        <v>-1.4414414414414378E-2</v>
      </c>
    </row>
    <row r="1230" spans="1:3" x14ac:dyDescent="0.15">
      <c r="A1230">
        <v>1972.1</v>
      </c>
      <c r="B1230">
        <v>109.6</v>
      </c>
      <c r="C1230">
        <v>1.8281535648994041E-3</v>
      </c>
    </row>
    <row r="1231" spans="1:3" x14ac:dyDescent="0.15">
      <c r="A1231">
        <v>1972.11</v>
      </c>
      <c r="B1231">
        <v>115.1</v>
      </c>
      <c r="C1231">
        <v>5.0182481751824826E-2</v>
      </c>
    </row>
    <row r="1232" spans="1:3" x14ac:dyDescent="0.15">
      <c r="A1232">
        <v>1972.12</v>
      </c>
      <c r="B1232">
        <v>117.5</v>
      </c>
      <c r="C1232">
        <v>2.0851433536055675E-2</v>
      </c>
    </row>
    <row r="1233" spans="1:3" x14ac:dyDescent="0.15">
      <c r="A1233">
        <v>1973.01</v>
      </c>
      <c r="B1233">
        <v>118.4</v>
      </c>
      <c r="C1233">
        <v>7.6595744680851841E-3</v>
      </c>
    </row>
    <row r="1234" spans="1:3" x14ac:dyDescent="0.15">
      <c r="A1234">
        <v>1973.02</v>
      </c>
      <c r="B1234">
        <v>114.2</v>
      </c>
      <c r="C1234">
        <v>-3.5472972972973027E-2</v>
      </c>
    </row>
    <row r="1235" spans="1:3" x14ac:dyDescent="0.15">
      <c r="A1235">
        <v>1973.03</v>
      </c>
      <c r="B1235">
        <v>112.4</v>
      </c>
      <c r="C1235">
        <v>-1.5761821366024442E-2</v>
      </c>
    </row>
    <row r="1236" spans="1:3" x14ac:dyDescent="0.15">
      <c r="A1236">
        <v>1973.04</v>
      </c>
      <c r="B1236">
        <v>110.3</v>
      </c>
      <c r="C1236">
        <v>-1.8683274021352392E-2</v>
      </c>
    </row>
    <row r="1237" spans="1:3" x14ac:dyDescent="0.15">
      <c r="A1237">
        <v>1973.05</v>
      </c>
      <c r="B1237">
        <v>107.2</v>
      </c>
      <c r="C1237">
        <v>-2.810516772438798E-2</v>
      </c>
    </row>
    <row r="1238" spans="1:3" x14ac:dyDescent="0.15">
      <c r="A1238">
        <v>1973.06</v>
      </c>
      <c r="B1238">
        <v>104.8</v>
      </c>
      <c r="C1238">
        <v>-2.2388059701492602E-2</v>
      </c>
    </row>
    <row r="1239" spans="1:3" x14ac:dyDescent="0.15">
      <c r="A1239">
        <v>1973.07</v>
      </c>
      <c r="B1239">
        <v>105.8</v>
      </c>
      <c r="C1239">
        <v>9.5419847328244156E-3</v>
      </c>
    </row>
    <row r="1240" spans="1:3" x14ac:dyDescent="0.15">
      <c r="A1240">
        <v>1973.08</v>
      </c>
      <c r="B1240">
        <v>103.8</v>
      </c>
      <c r="C1240">
        <v>-1.8903591682419618E-2</v>
      </c>
    </row>
    <row r="1241" spans="1:3" x14ac:dyDescent="0.15">
      <c r="A1241">
        <v>1973.09</v>
      </c>
      <c r="B1241">
        <v>105.6</v>
      </c>
      <c r="C1241">
        <v>1.7341040462427681E-2</v>
      </c>
    </row>
    <row r="1242" spans="1:3" x14ac:dyDescent="0.15">
      <c r="A1242">
        <v>1973.1</v>
      </c>
      <c r="B1242">
        <v>109.8</v>
      </c>
      <c r="C1242">
        <v>3.9772727272727293E-2</v>
      </c>
    </row>
    <row r="1243" spans="1:3" x14ac:dyDescent="0.15">
      <c r="A1243">
        <v>1973.11</v>
      </c>
      <c r="B1243">
        <v>102</v>
      </c>
      <c r="C1243">
        <v>-7.1038251366120186E-2</v>
      </c>
    </row>
    <row r="1244" spans="1:3" x14ac:dyDescent="0.15">
      <c r="A1244">
        <v>1973.12</v>
      </c>
      <c r="B1244">
        <v>94.78</v>
      </c>
      <c r="C1244">
        <v>-7.0784313725490211E-2</v>
      </c>
    </row>
    <row r="1245" spans="1:3" x14ac:dyDescent="0.15">
      <c r="A1245">
        <v>1974.01</v>
      </c>
      <c r="B1245">
        <v>96.11</v>
      </c>
      <c r="C1245">
        <v>1.4032496307237796E-2</v>
      </c>
    </row>
    <row r="1246" spans="1:3" x14ac:dyDescent="0.15">
      <c r="A1246">
        <v>1974.02</v>
      </c>
      <c r="B1246">
        <v>93.45</v>
      </c>
      <c r="C1246">
        <v>-2.7676620538965691E-2</v>
      </c>
    </row>
    <row r="1247" spans="1:3" x14ac:dyDescent="0.15">
      <c r="A1247">
        <v>1974.03</v>
      </c>
      <c r="B1247">
        <v>97.44</v>
      </c>
      <c r="C1247">
        <v>4.2696629213483162E-2</v>
      </c>
    </row>
    <row r="1248" spans="1:3" x14ac:dyDescent="0.15">
      <c r="A1248">
        <v>1974.04</v>
      </c>
      <c r="B1248">
        <v>92.46</v>
      </c>
      <c r="C1248">
        <v>-5.1108374384236543E-2</v>
      </c>
    </row>
    <row r="1249" spans="1:3" x14ac:dyDescent="0.15">
      <c r="A1249">
        <v>1974.05</v>
      </c>
      <c r="B1249">
        <v>89.67</v>
      </c>
      <c r="C1249">
        <v>-3.0175210902011584E-2</v>
      </c>
    </row>
    <row r="1250" spans="1:3" x14ac:dyDescent="0.15">
      <c r="A1250">
        <v>1974.06</v>
      </c>
      <c r="B1250">
        <v>89.79</v>
      </c>
      <c r="C1250">
        <v>1.3382402141184357E-3</v>
      </c>
    </row>
    <row r="1251" spans="1:3" x14ac:dyDescent="0.15">
      <c r="A1251">
        <v>1974.07</v>
      </c>
      <c r="B1251">
        <v>79.31</v>
      </c>
      <c r="C1251">
        <v>-0.11671678360619231</v>
      </c>
    </row>
    <row r="1252" spans="1:3" x14ac:dyDescent="0.15">
      <c r="A1252">
        <v>1974.08</v>
      </c>
      <c r="B1252">
        <v>76.03</v>
      </c>
      <c r="C1252">
        <v>-4.135670155087634E-2</v>
      </c>
    </row>
    <row r="1253" spans="1:3" x14ac:dyDescent="0.15">
      <c r="A1253">
        <v>1974.09</v>
      </c>
      <c r="B1253">
        <v>68.12</v>
      </c>
      <c r="C1253">
        <v>-0.10403787978429557</v>
      </c>
    </row>
    <row r="1254" spans="1:3" x14ac:dyDescent="0.15">
      <c r="A1254">
        <v>1974.1</v>
      </c>
      <c r="B1254">
        <v>69.44</v>
      </c>
      <c r="C1254">
        <v>1.9377568995889494E-2</v>
      </c>
    </row>
    <row r="1255" spans="1:3" x14ac:dyDescent="0.15">
      <c r="A1255">
        <v>1974.11</v>
      </c>
      <c r="B1255">
        <v>71.739999999999995</v>
      </c>
      <c r="C1255">
        <v>3.312211981566815E-2</v>
      </c>
    </row>
    <row r="1256" spans="1:3" x14ac:dyDescent="0.15">
      <c r="A1256">
        <v>1974.12</v>
      </c>
      <c r="B1256">
        <v>67.069999999999993</v>
      </c>
      <c r="C1256">
        <v>-6.5096180652355784E-2</v>
      </c>
    </row>
    <row r="1257" spans="1:3" x14ac:dyDescent="0.15">
      <c r="A1257">
        <v>1975.01</v>
      </c>
      <c r="B1257">
        <v>72.56</v>
      </c>
      <c r="C1257">
        <v>8.1854778589533383E-2</v>
      </c>
    </row>
    <row r="1258" spans="1:3" x14ac:dyDescent="0.15">
      <c r="A1258">
        <v>1975.02</v>
      </c>
      <c r="B1258">
        <v>80.099999999999994</v>
      </c>
      <c r="C1258">
        <v>0.10391400220507152</v>
      </c>
    </row>
    <row r="1259" spans="1:3" x14ac:dyDescent="0.15">
      <c r="A1259">
        <v>1975.03</v>
      </c>
      <c r="B1259">
        <v>83.78</v>
      </c>
      <c r="C1259">
        <v>4.5942571785268393E-2</v>
      </c>
    </row>
    <row r="1260" spans="1:3" x14ac:dyDescent="0.15">
      <c r="A1260">
        <v>1975.04</v>
      </c>
      <c r="B1260">
        <v>84.72</v>
      </c>
      <c r="C1260">
        <v>1.1219861542134169E-2</v>
      </c>
    </row>
    <row r="1261" spans="1:3" x14ac:dyDescent="0.15">
      <c r="A1261">
        <v>1975.05</v>
      </c>
      <c r="B1261">
        <v>90.1</v>
      </c>
      <c r="C1261">
        <v>6.3503305004721344E-2</v>
      </c>
    </row>
    <row r="1262" spans="1:3" x14ac:dyDescent="0.15">
      <c r="A1262">
        <v>1975.06</v>
      </c>
      <c r="B1262">
        <v>92.4</v>
      </c>
      <c r="C1262">
        <v>2.5527192008879096E-2</v>
      </c>
    </row>
    <row r="1263" spans="1:3" x14ac:dyDescent="0.15">
      <c r="A1263">
        <v>1975.07</v>
      </c>
      <c r="B1263">
        <v>92.49</v>
      </c>
      <c r="C1263">
        <v>9.7402597402584945E-4</v>
      </c>
    </row>
    <row r="1264" spans="1:3" x14ac:dyDescent="0.15">
      <c r="A1264">
        <v>1975.08</v>
      </c>
      <c r="B1264">
        <v>85.71</v>
      </c>
      <c r="C1264">
        <v>-7.3305222186182295E-2</v>
      </c>
    </row>
    <row r="1265" spans="1:3" x14ac:dyDescent="0.15">
      <c r="A1265">
        <v>1975.09</v>
      </c>
      <c r="B1265">
        <v>84.67</v>
      </c>
      <c r="C1265">
        <v>-1.2133940030334744E-2</v>
      </c>
    </row>
    <row r="1266" spans="1:3" x14ac:dyDescent="0.15">
      <c r="A1266">
        <v>1975.1</v>
      </c>
      <c r="B1266">
        <v>88.57</v>
      </c>
      <c r="C1266">
        <v>4.6061178693752147E-2</v>
      </c>
    </row>
    <row r="1267" spans="1:3" x14ac:dyDescent="0.15">
      <c r="A1267">
        <v>1975.11</v>
      </c>
      <c r="B1267">
        <v>90.07</v>
      </c>
      <c r="C1267">
        <v>1.6935757028339271E-2</v>
      </c>
    </row>
    <row r="1268" spans="1:3" x14ac:dyDescent="0.15">
      <c r="A1268">
        <v>1975.12</v>
      </c>
      <c r="B1268">
        <v>88.7</v>
      </c>
      <c r="C1268">
        <v>-1.5210391917397481E-2</v>
      </c>
    </row>
    <row r="1269" spans="1:3" x14ac:dyDescent="0.15">
      <c r="A1269">
        <v>1976.01</v>
      </c>
      <c r="B1269">
        <v>96.86</v>
      </c>
      <c r="C1269">
        <v>9.1995490417136283E-2</v>
      </c>
    </row>
    <row r="1270" spans="1:3" x14ac:dyDescent="0.15">
      <c r="A1270">
        <v>1976.02</v>
      </c>
      <c r="B1270">
        <v>100.6</v>
      </c>
      <c r="C1270">
        <v>3.8612430311790069E-2</v>
      </c>
    </row>
    <row r="1271" spans="1:3" x14ac:dyDescent="0.15">
      <c r="A1271">
        <v>1976.03</v>
      </c>
      <c r="B1271">
        <v>101.1</v>
      </c>
      <c r="C1271">
        <v>4.9701789264413598E-3</v>
      </c>
    </row>
    <row r="1272" spans="1:3" x14ac:dyDescent="0.15">
      <c r="A1272">
        <v>1976.04</v>
      </c>
      <c r="B1272">
        <v>101.9</v>
      </c>
      <c r="C1272">
        <v>7.9129574678538095E-3</v>
      </c>
    </row>
    <row r="1273" spans="1:3" x14ac:dyDescent="0.15">
      <c r="A1273">
        <v>1976.05</v>
      </c>
      <c r="B1273">
        <v>101.2</v>
      </c>
      <c r="C1273">
        <v>-6.8694798822375169E-3</v>
      </c>
    </row>
    <row r="1274" spans="1:3" x14ac:dyDescent="0.15">
      <c r="A1274">
        <v>1976.06</v>
      </c>
      <c r="B1274">
        <v>101.8</v>
      </c>
      <c r="C1274">
        <v>5.9288537549406772E-3</v>
      </c>
    </row>
    <row r="1275" spans="1:3" x14ac:dyDescent="0.15">
      <c r="A1275">
        <v>1976.07</v>
      </c>
      <c r="B1275">
        <v>104.2</v>
      </c>
      <c r="C1275">
        <v>2.3575638506876384E-2</v>
      </c>
    </row>
    <row r="1276" spans="1:3" x14ac:dyDescent="0.15">
      <c r="A1276">
        <v>1976.08</v>
      </c>
      <c r="B1276">
        <v>103.3</v>
      </c>
      <c r="C1276">
        <v>-8.6372360844529927E-3</v>
      </c>
    </row>
    <row r="1277" spans="1:3" x14ac:dyDescent="0.15">
      <c r="A1277">
        <v>1976.09</v>
      </c>
      <c r="B1277">
        <v>105.5</v>
      </c>
      <c r="C1277">
        <v>2.1297192642788065E-2</v>
      </c>
    </row>
    <row r="1278" spans="1:3" x14ac:dyDescent="0.15">
      <c r="A1278">
        <v>1976.1</v>
      </c>
      <c r="B1278">
        <v>101.9</v>
      </c>
      <c r="C1278">
        <v>-3.4123222748815074E-2</v>
      </c>
    </row>
    <row r="1279" spans="1:3" x14ac:dyDescent="0.15">
      <c r="A1279">
        <v>1976.11</v>
      </c>
      <c r="B1279">
        <v>101.2</v>
      </c>
      <c r="C1279">
        <v>-6.8694798822375169E-3</v>
      </c>
    </row>
    <row r="1280" spans="1:3" x14ac:dyDescent="0.15">
      <c r="A1280">
        <v>1976.12</v>
      </c>
      <c r="B1280">
        <v>104.7</v>
      </c>
      <c r="C1280">
        <v>3.4584980237154062E-2</v>
      </c>
    </row>
    <row r="1281" spans="1:3" x14ac:dyDescent="0.15">
      <c r="A1281">
        <v>1977.01</v>
      </c>
      <c r="B1281">
        <v>103.8</v>
      </c>
      <c r="C1281">
        <v>-8.5959885386820423E-3</v>
      </c>
    </row>
    <row r="1282" spans="1:3" x14ac:dyDescent="0.15">
      <c r="A1282">
        <v>1977.02</v>
      </c>
      <c r="B1282">
        <v>101</v>
      </c>
      <c r="C1282">
        <v>-2.6974951830443183E-2</v>
      </c>
    </row>
    <row r="1283" spans="1:3" x14ac:dyDescent="0.15">
      <c r="A1283">
        <v>1977.03</v>
      </c>
      <c r="B1283">
        <v>100.6</v>
      </c>
      <c r="C1283">
        <v>-3.9603960396039639E-3</v>
      </c>
    </row>
    <row r="1284" spans="1:3" x14ac:dyDescent="0.15">
      <c r="A1284">
        <v>1977.04</v>
      </c>
      <c r="B1284">
        <v>99.05</v>
      </c>
      <c r="C1284">
        <v>-1.5407554671968193E-2</v>
      </c>
    </row>
    <row r="1285" spans="1:3" x14ac:dyDescent="0.15">
      <c r="A1285">
        <v>1977.05</v>
      </c>
      <c r="B1285">
        <v>98.76</v>
      </c>
      <c r="C1285">
        <v>-2.9278142352346936E-3</v>
      </c>
    </row>
    <row r="1286" spans="1:3" x14ac:dyDescent="0.15">
      <c r="A1286">
        <v>1977.06</v>
      </c>
      <c r="B1286">
        <v>99.29</v>
      </c>
      <c r="C1286">
        <v>5.3665451599838043E-3</v>
      </c>
    </row>
    <row r="1287" spans="1:3" x14ac:dyDescent="0.15">
      <c r="A1287">
        <v>1977.07</v>
      </c>
      <c r="B1287">
        <v>100.2</v>
      </c>
      <c r="C1287">
        <v>9.1650720112801398E-3</v>
      </c>
    </row>
    <row r="1288" spans="1:3" x14ac:dyDescent="0.15">
      <c r="A1288">
        <v>1977.08</v>
      </c>
      <c r="B1288">
        <v>97.75</v>
      </c>
      <c r="C1288">
        <v>-2.4451097804391253E-2</v>
      </c>
    </row>
    <row r="1289" spans="1:3" x14ac:dyDescent="0.15">
      <c r="A1289">
        <v>1977.09</v>
      </c>
      <c r="B1289">
        <v>96.23</v>
      </c>
      <c r="C1289">
        <v>-1.5549872122762154E-2</v>
      </c>
    </row>
    <row r="1290" spans="1:3" x14ac:dyDescent="0.15">
      <c r="A1290">
        <v>1977.1</v>
      </c>
      <c r="B1290">
        <v>93.74</v>
      </c>
      <c r="C1290">
        <v>-2.5875506598773912E-2</v>
      </c>
    </row>
    <row r="1291" spans="1:3" x14ac:dyDescent="0.15">
      <c r="A1291">
        <v>1977.11</v>
      </c>
      <c r="B1291">
        <v>94.28</v>
      </c>
      <c r="C1291">
        <v>5.7606144655431013E-3</v>
      </c>
    </row>
    <row r="1292" spans="1:3" x14ac:dyDescent="0.15">
      <c r="A1292">
        <v>1977.12</v>
      </c>
      <c r="B1292">
        <v>93.82</v>
      </c>
      <c r="C1292">
        <v>-4.8790835808231181E-3</v>
      </c>
    </row>
    <row r="1293" spans="1:3" x14ac:dyDescent="0.15">
      <c r="A1293">
        <v>1978.01</v>
      </c>
      <c r="B1293">
        <v>90.25</v>
      </c>
      <c r="C1293">
        <v>-3.8051588147516413E-2</v>
      </c>
    </row>
    <row r="1294" spans="1:3" x14ac:dyDescent="0.15">
      <c r="A1294">
        <v>1978.02</v>
      </c>
      <c r="B1294">
        <v>88.98</v>
      </c>
      <c r="C1294">
        <v>-1.4072022160664721E-2</v>
      </c>
    </row>
    <row r="1295" spans="1:3" x14ac:dyDescent="0.15">
      <c r="A1295">
        <v>1978.03</v>
      </c>
      <c r="B1295">
        <v>88.82</v>
      </c>
      <c r="C1295">
        <v>-1.7981568891887179E-3</v>
      </c>
    </row>
    <row r="1296" spans="1:3" x14ac:dyDescent="0.15">
      <c r="A1296">
        <v>1978.04</v>
      </c>
      <c r="B1296">
        <v>92.71</v>
      </c>
      <c r="C1296">
        <v>4.3796442242738154E-2</v>
      </c>
    </row>
    <row r="1297" spans="1:3" x14ac:dyDescent="0.15">
      <c r="A1297">
        <v>1978.05</v>
      </c>
      <c r="B1297">
        <v>97.41</v>
      </c>
      <c r="C1297">
        <v>5.0695717829791764E-2</v>
      </c>
    </row>
    <row r="1298" spans="1:3" x14ac:dyDescent="0.15">
      <c r="A1298">
        <v>1978.06</v>
      </c>
      <c r="B1298">
        <v>97.66</v>
      </c>
      <c r="C1298">
        <v>2.5664716148239286E-3</v>
      </c>
    </row>
    <row r="1299" spans="1:3" x14ac:dyDescent="0.15">
      <c r="A1299">
        <v>1978.07</v>
      </c>
      <c r="B1299">
        <v>97.19</v>
      </c>
      <c r="C1299">
        <v>-4.8126151955765195E-3</v>
      </c>
    </row>
    <row r="1300" spans="1:3" x14ac:dyDescent="0.15">
      <c r="A1300">
        <v>1978.08</v>
      </c>
      <c r="B1300">
        <v>103.9</v>
      </c>
      <c r="C1300">
        <v>6.9040024693898694E-2</v>
      </c>
    </row>
    <row r="1301" spans="1:3" x14ac:dyDescent="0.15">
      <c r="A1301">
        <v>1978.09</v>
      </c>
      <c r="B1301">
        <v>103.9</v>
      </c>
      <c r="C1301">
        <v>0</v>
      </c>
    </row>
    <row r="1302" spans="1:3" x14ac:dyDescent="0.15">
      <c r="A1302">
        <v>1978.1</v>
      </c>
      <c r="B1302">
        <v>100.6</v>
      </c>
      <c r="C1302">
        <v>-3.1761308950914446E-2</v>
      </c>
    </row>
    <row r="1303" spans="1:3" x14ac:dyDescent="0.15">
      <c r="A1303">
        <v>1978.11</v>
      </c>
      <c r="B1303">
        <v>94.71</v>
      </c>
      <c r="C1303">
        <v>-5.854870775347909E-2</v>
      </c>
    </row>
    <row r="1304" spans="1:3" x14ac:dyDescent="0.15">
      <c r="A1304">
        <v>1978.12</v>
      </c>
      <c r="B1304">
        <v>96.11</v>
      </c>
      <c r="C1304">
        <v>1.4781966001478297E-2</v>
      </c>
    </row>
    <row r="1305" spans="1:3" x14ac:dyDescent="0.15">
      <c r="A1305">
        <v>1979.01</v>
      </c>
      <c r="B1305">
        <v>99.71</v>
      </c>
      <c r="C1305">
        <v>3.7457080428675349E-2</v>
      </c>
    </row>
    <row r="1306" spans="1:3" x14ac:dyDescent="0.15">
      <c r="A1306">
        <v>1979.02</v>
      </c>
      <c r="B1306">
        <v>98.23</v>
      </c>
      <c r="C1306">
        <v>-1.4843044830006868E-2</v>
      </c>
    </row>
    <row r="1307" spans="1:3" x14ac:dyDescent="0.15">
      <c r="A1307">
        <v>1979.03</v>
      </c>
      <c r="B1307">
        <v>100.1</v>
      </c>
      <c r="C1307">
        <v>1.9036954087345848E-2</v>
      </c>
    </row>
    <row r="1308" spans="1:3" x14ac:dyDescent="0.15">
      <c r="A1308">
        <v>1979.04</v>
      </c>
      <c r="B1308">
        <v>102.1</v>
      </c>
      <c r="C1308">
        <v>1.998001998001997E-2</v>
      </c>
    </row>
    <row r="1309" spans="1:3" x14ac:dyDescent="0.15">
      <c r="A1309">
        <v>1979.05</v>
      </c>
      <c r="B1309">
        <v>99.73</v>
      </c>
      <c r="C1309">
        <v>-2.3212536728697275E-2</v>
      </c>
    </row>
    <row r="1310" spans="1:3" x14ac:dyDescent="0.15">
      <c r="A1310">
        <v>1979.06</v>
      </c>
      <c r="B1310">
        <v>101.7</v>
      </c>
      <c r="C1310">
        <v>1.975333400180479E-2</v>
      </c>
    </row>
    <row r="1311" spans="1:3" x14ac:dyDescent="0.15">
      <c r="A1311">
        <v>1979.07</v>
      </c>
      <c r="B1311">
        <v>102.7</v>
      </c>
      <c r="C1311">
        <v>9.8328416912487615E-3</v>
      </c>
    </row>
    <row r="1312" spans="1:3" x14ac:dyDescent="0.15">
      <c r="A1312">
        <v>1979.08</v>
      </c>
      <c r="B1312">
        <v>107.4</v>
      </c>
      <c r="C1312">
        <v>4.576436222005853E-2</v>
      </c>
    </row>
    <row r="1313" spans="1:3" x14ac:dyDescent="0.15">
      <c r="A1313">
        <v>1979.09</v>
      </c>
      <c r="B1313">
        <v>108.6</v>
      </c>
      <c r="C1313">
        <v>1.1173184357541777E-2</v>
      </c>
    </row>
    <row r="1314" spans="1:3" x14ac:dyDescent="0.15">
      <c r="A1314">
        <v>1979.1</v>
      </c>
      <c r="B1314">
        <v>104.5</v>
      </c>
      <c r="C1314">
        <v>-3.7753222836095723E-2</v>
      </c>
    </row>
    <row r="1315" spans="1:3" x14ac:dyDescent="0.15">
      <c r="A1315">
        <v>1979.11</v>
      </c>
      <c r="B1315">
        <v>103.7</v>
      </c>
      <c r="C1315">
        <v>-7.6555023923444709E-3</v>
      </c>
    </row>
    <row r="1316" spans="1:3" x14ac:dyDescent="0.15">
      <c r="A1316">
        <v>1979.12</v>
      </c>
      <c r="B1316">
        <v>107.8</v>
      </c>
      <c r="C1316">
        <v>3.9537126325940086E-2</v>
      </c>
    </row>
    <row r="1317" spans="1:3" x14ac:dyDescent="0.15">
      <c r="A1317">
        <v>1980.01</v>
      </c>
      <c r="B1317">
        <v>110.9</v>
      </c>
      <c r="C1317">
        <v>2.8756957328385901E-2</v>
      </c>
    </row>
    <row r="1318" spans="1:3" x14ac:dyDescent="0.15">
      <c r="A1318">
        <v>1980.02</v>
      </c>
      <c r="B1318">
        <v>115.3</v>
      </c>
      <c r="C1318">
        <v>3.9675383228133354E-2</v>
      </c>
    </row>
    <row r="1319" spans="1:3" x14ac:dyDescent="0.15">
      <c r="A1319">
        <v>1980.03</v>
      </c>
      <c r="B1319">
        <v>104.7</v>
      </c>
      <c r="C1319">
        <v>-9.1934084995663468E-2</v>
      </c>
    </row>
    <row r="1320" spans="1:3" x14ac:dyDescent="0.15">
      <c r="A1320">
        <v>1980.04</v>
      </c>
      <c r="B1320">
        <v>103</v>
      </c>
      <c r="C1320">
        <v>-1.6236867239732611E-2</v>
      </c>
    </row>
    <row r="1321" spans="1:3" x14ac:dyDescent="0.15">
      <c r="A1321">
        <v>1980.05</v>
      </c>
      <c r="B1321">
        <v>107.7</v>
      </c>
      <c r="C1321">
        <v>4.5631067961165117E-2</v>
      </c>
    </row>
    <row r="1322" spans="1:3" x14ac:dyDescent="0.15">
      <c r="A1322">
        <v>1980.06</v>
      </c>
      <c r="B1322">
        <v>114.6</v>
      </c>
      <c r="C1322">
        <v>6.4066852367687943E-2</v>
      </c>
    </row>
    <row r="1323" spans="1:3" x14ac:dyDescent="0.15">
      <c r="A1323">
        <v>1980.07</v>
      </c>
      <c r="B1323">
        <v>119.8</v>
      </c>
      <c r="C1323">
        <v>4.5375218150087271E-2</v>
      </c>
    </row>
    <row r="1324" spans="1:3" x14ac:dyDescent="0.15">
      <c r="A1324">
        <v>1980.08</v>
      </c>
      <c r="B1324">
        <v>123.5</v>
      </c>
      <c r="C1324">
        <v>3.0884808013355691E-2</v>
      </c>
    </row>
    <row r="1325" spans="1:3" x14ac:dyDescent="0.15">
      <c r="A1325">
        <v>1980.09</v>
      </c>
      <c r="B1325">
        <v>126.5</v>
      </c>
      <c r="C1325">
        <v>2.4291497975708509E-2</v>
      </c>
    </row>
    <row r="1326" spans="1:3" x14ac:dyDescent="0.15">
      <c r="A1326">
        <v>1980.1</v>
      </c>
      <c r="B1326">
        <v>130.19999999999999</v>
      </c>
      <c r="C1326">
        <v>2.9249011857707341E-2</v>
      </c>
    </row>
    <row r="1327" spans="1:3" x14ac:dyDescent="0.15">
      <c r="A1327">
        <v>1980.11</v>
      </c>
      <c r="B1327">
        <v>135.69999999999999</v>
      </c>
      <c r="C1327">
        <v>4.2242703533026171E-2</v>
      </c>
    </row>
    <row r="1328" spans="1:3" x14ac:dyDescent="0.15">
      <c r="A1328">
        <v>1980.12</v>
      </c>
      <c r="B1328">
        <v>133.5</v>
      </c>
      <c r="C1328">
        <v>-1.6212232866617438E-2</v>
      </c>
    </row>
    <row r="1329" spans="1:3" x14ac:dyDescent="0.15">
      <c r="A1329">
        <v>1981.01</v>
      </c>
      <c r="B1329">
        <v>133</v>
      </c>
      <c r="C1329">
        <v>-3.7453183520599342E-3</v>
      </c>
    </row>
    <row r="1330" spans="1:3" x14ac:dyDescent="0.15">
      <c r="A1330">
        <v>1981.02</v>
      </c>
      <c r="B1330">
        <v>128.4</v>
      </c>
      <c r="C1330">
        <v>-3.4586466165413499E-2</v>
      </c>
    </row>
    <row r="1331" spans="1:3" x14ac:dyDescent="0.15">
      <c r="A1331">
        <v>1981.03</v>
      </c>
      <c r="B1331">
        <v>133.19999999999999</v>
      </c>
      <c r="C1331">
        <v>3.738317757009324E-2</v>
      </c>
    </row>
    <row r="1332" spans="1:3" x14ac:dyDescent="0.15">
      <c r="A1332">
        <v>1981.04</v>
      </c>
      <c r="B1332">
        <v>134.4</v>
      </c>
      <c r="C1332">
        <v>9.009009009009139E-3</v>
      </c>
    </row>
    <row r="1333" spans="1:3" x14ac:dyDescent="0.15">
      <c r="A1333">
        <v>1981.05</v>
      </c>
      <c r="B1333">
        <v>131.69999999999999</v>
      </c>
      <c r="C1333">
        <v>-2.0089285714285809E-2</v>
      </c>
    </row>
    <row r="1334" spans="1:3" x14ac:dyDescent="0.15">
      <c r="A1334">
        <v>1981.06</v>
      </c>
      <c r="B1334">
        <v>132.30000000000001</v>
      </c>
      <c r="C1334">
        <v>4.555808656036664E-3</v>
      </c>
    </row>
    <row r="1335" spans="1:3" x14ac:dyDescent="0.15">
      <c r="A1335">
        <v>1981.07</v>
      </c>
      <c r="B1335">
        <v>129.1</v>
      </c>
      <c r="C1335">
        <v>-2.4187452758881456E-2</v>
      </c>
    </row>
    <row r="1336" spans="1:3" x14ac:dyDescent="0.15">
      <c r="A1336">
        <v>1981.08</v>
      </c>
      <c r="B1336">
        <v>129.6</v>
      </c>
      <c r="C1336">
        <v>3.8729666924863793E-3</v>
      </c>
    </row>
    <row r="1337" spans="1:3" x14ac:dyDescent="0.15">
      <c r="A1337">
        <v>1981.09</v>
      </c>
      <c r="B1337">
        <v>118.3</v>
      </c>
      <c r="C1337">
        <v>-8.7191358024691357E-2</v>
      </c>
    </row>
    <row r="1338" spans="1:3" x14ac:dyDescent="0.15">
      <c r="A1338">
        <v>1981.1</v>
      </c>
      <c r="B1338">
        <v>119.8</v>
      </c>
      <c r="C1338">
        <v>1.2679628064243387E-2</v>
      </c>
    </row>
    <row r="1339" spans="1:3" x14ac:dyDescent="0.15">
      <c r="A1339">
        <v>1981.11</v>
      </c>
      <c r="B1339">
        <v>122.9</v>
      </c>
      <c r="C1339">
        <v>2.5876460767946696E-2</v>
      </c>
    </row>
    <row r="1340" spans="1:3" x14ac:dyDescent="0.15">
      <c r="A1340">
        <v>1981.12</v>
      </c>
      <c r="B1340">
        <v>123.8</v>
      </c>
      <c r="C1340">
        <v>7.3230268510984242E-3</v>
      </c>
    </row>
    <row r="1341" spans="1:3" x14ac:dyDescent="0.15">
      <c r="A1341">
        <v>1982.01</v>
      </c>
      <c r="B1341">
        <v>117.3</v>
      </c>
      <c r="C1341">
        <v>-5.2504038772213213E-2</v>
      </c>
    </row>
    <row r="1342" spans="1:3" x14ac:dyDescent="0.15">
      <c r="A1342">
        <v>1982.02</v>
      </c>
      <c r="B1342">
        <v>114.5</v>
      </c>
      <c r="C1342">
        <v>-2.3870417732310245E-2</v>
      </c>
    </row>
    <row r="1343" spans="1:3" x14ac:dyDescent="0.15">
      <c r="A1343">
        <v>1982.03</v>
      </c>
      <c r="B1343">
        <v>110.8</v>
      </c>
      <c r="C1343">
        <v>-3.2314410480349332E-2</v>
      </c>
    </row>
    <row r="1344" spans="1:3" x14ac:dyDescent="0.15">
      <c r="A1344">
        <v>1982.04</v>
      </c>
      <c r="B1344">
        <v>116.3</v>
      </c>
      <c r="C1344">
        <v>4.963898916967513E-2</v>
      </c>
    </row>
    <row r="1345" spans="1:3" x14ac:dyDescent="0.15">
      <c r="A1345">
        <v>1982.05</v>
      </c>
      <c r="B1345">
        <v>116.4</v>
      </c>
      <c r="C1345">
        <v>8.5984522785897965E-4</v>
      </c>
    </row>
    <row r="1346" spans="1:3" x14ac:dyDescent="0.15">
      <c r="A1346">
        <v>1982.06</v>
      </c>
      <c r="B1346">
        <v>109.7</v>
      </c>
      <c r="C1346">
        <v>-5.7560137457044691E-2</v>
      </c>
    </row>
    <row r="1347" spans="1:3" x14ac:dyDescent="0.15">
      <c r="A1347">
        <v>1982.07</v>
      </c>
      <c r="B1347">
        <v>109.4</v>
      </c>
      <c r="C1347">
        <v>-2.7347310847766204E-3</v>
      </c>
    </row>
    <row r="1348" spans="1:3" x14ac:dyDescent="0.15">
      <c r="A1348">
        <v>1982.08</v>
      </c>
      <c r="B1348">
        <v>109.7</v>
      </c>
      <c r="C1348">
        <v>2.7422303473492171E-3</v>
      </c>
    </row>
    <row r="1349" spans="1:3" x14ac:dyDescent="0.15">
      <c r="A1349">
        <v>1982.09</v>
      </c>
      <c r="B1349">
        <v>122.4</v>
      </c>
      <c r="C1349">
        <v>0.11577028258887889</v>
      </c>
    </row>
    <row r="1350" spans="1:3" x14ac:dyDescent="0.15">
      <c r="A1350">
        <v>1982.1</v>
      </c>
      <c r="B1350">
        <v>132.69999999999999</v>
      </c>
      <c r="C1350">
        <v>8.4150326797385544E-2</v>
      </c>
    </row>
    <row r="1351" spans="1:3" x14ac:dyDescent="0.15">
      <c r="A1351">
        <v>1982.11</v>
      </c>
      <c r="B1351">
        <v>138.1</v>
      </c>
      <c r="C1351">
        <v>4.0693293142426645E-2</v>
      </c>
    </row>
    <row r="1352" spans="1:3" x14ac:dyDescent="0.15">
      <c r="A1352">
        <v>1982.12</v>
      </c>
      <c r="B1352">
        <v>139.4</v>
      </c>
      <c r="C1352">
        <v>9.413468501086264E-3</v>
      </c>
    </row>
    <row r="1353" spans="1:3" x14ac:dyDescent="0.15">
      <c r="A1353">
        <v>1983.01</v>
      </c>
      <c r="B1353">
        <v>144.30000000000001</v>
      </c>
      <c r="C1353">
        <v>3.5150645624103305E-2</v>
      </c>
    </row>
    <row r="1354" spans="1:3" x14ac:dyDescent="0.15">
      <c r="A1354">
        <v>1983.02</v>
      </c>
      <c r="B1354">
        <v>146.80000000000001</v>
      </c>
      <c r="C1354">
        <v>1.7325017325017233E-2</v>
      </c>
    </row>
    <row r="1355" spans="1:3" x14ac:dyDescent="0.15">
      <c r="A1355">
        <v>1983.03</v>
      </c>
      <c r="B1355">
        <v>151.9</v>
      </c>
      <c r="C1355">
        <v>3.4741144414168978E-2</v>
      </c>
    </row>
    <row r="1356" spans="1:3" x14ac:dyDescent="0.15">
      <c r="A1356">
        <v>1983.04</v>
      </c>
      <c r="B1356">
        <v>157.69999999999999</v>
      </c>
      <c r="C1356">
        <v>3.8183015141540322E-2</v>
      </c>
    </row>
    <row r="1357" spans="1:3" x14ac:dyDescent="0.15">
      <c r="A1357">
        <v>1983.05</v>
      </c>
      <c r="B1357">
        <v>164.1</v>
      </c>
      <c r="C1357">
        <v>4.0583386176284098E-2</v>
      </c>
    </row>
    <row r="1358" spans="1:3" x14ac:dyDescent="0.15">
      <c r="A1358">
        <v>1983.06</v>
      </c>
      <c r="B1358">
        <v>166.4</v>
      </c>
      <c r="C1358">
        <v>1.4015843997562616E-2</v>
      </c>
    </row>
    <row r="1359" spans="1:3" x14ac:dyDescent="0.15">
      <c r="A1359">
        <v>1983.07</v>
      </c>
      <c r="B1359">
        <v>167</v>
      </c>
      <c r="C1359">
        <v>3.6057692307691624E-3</v>
      </c>
    </row>
    <row r="1360" spans="1:3" x14ac:dyDescent="0.15">
      <c r="A1360">
        <v>1983.08</v>
      </c>
      <c r="B1360">
        <v>162.4</v>
      </c>
      <c r="C1360">
        <v>-2.7544910179640669E-2</v>
      </c>
    </row>
    <row r="1361" spans="1:3" x14ac:dyDescent="0.15">
      <c r="A1361">
        <v>1983.09</v>
      </c>
      <c r="B1361">
        <v>167.2</v>
      </c>
      <c r="C1361">
        <v>2.9556650246305383E-2</v>
      </c>
    </row>
    <row r="1362" spans="1:3" x14ac:dyDescent="0.15">
      <c r="A1362">
        <v>1983.1</v>
      </c>
      <c r="B1362">
        <v>167.7</v>
      </c>
      <c r="C1362">
        <v>2.9904306220096544E-3</v>
      </c>
    </row>
    <row r="1363" spans="1:3" x14ac:dyDescent="0.15">
      <c r="A1363">
        <v>1983.11</v>
      </c>
      <c r="B1363">
        <v>165.2</v>
      </c>
      <c r="C1363">
        <v>-1.490757304710788E-2</v>
      </c>
    </row>
    <row r="1364" spans="1:3" x14ac:dyDescent="0.15">
      <c r="A1364">
        <v>1983.12</v>
      </c>
      <c r="B1364">
        <v>164.4</v>
      </c>
      <c r="C1364">
        <v>-4.842615012106477E-3</v>
      </c>
    </row>
    <row r="1365" spans="1:3" x14ac:dyDescent="0.15">
      <c r="A1365">
        <v>1984.01</v>
      </c>
      <c r="B1365">
        <v>166.4</v>
      </c>
      <c r="C1365">
        <v>1.2165450121654597E-2</v>
      </c>
    </row>
    <row r="1366" spans="1:3" x14ac:dyDescent="0.15">
      <c r="A1366">
        <v>1984.02</v>
      </c>
      <c r="B1366">
        <v>157.30000000000001</v>
      </c>
      <c r="C1366">
        <v>-5.46875E-2</v>
      </c>
    </row>
    <row r="1367" spans="1:3" x14ac:dyDescent="0.15">
      <c r="A1367">
        <v>1984.03</v>
      </c>
      <c r="B1367">
        <v>157.4</v>
      </c>
      <c r="C1367">
        <v>6.3572790845523031E-4</v>
      </c>
    </row>
    <row r="1368" spans="1:3" x14ac:dyDescent="0.15">
      <c r="A1368">
        <v>1984.04</v>
      </c>
      <c r="B1368">
        <v>157.6</v>
      </c>
      <c r="C1368">
        <v>1.2706480304955914E-3</v>
      </c>
    </row>
    <row r="1369" spans="1:3" x14ac:dyDescent="0.15">
      <c r="A1369">
        <v>1984.05</v>
      </c>
      <c r="B1369">
        <v>156.6</v>
      </c>
      <c r="C1369">
        <v>-6.3451776649746661E-3</v>
      </c>
    </row>
    <row r="1370" spans="1:3" x14ac:dyDescent="0.15">
      <c r="A1370">
        <v>1984.06</v>
      </c>
      <c r="B1370">
        <v>153.1</v>
      </c>
      <c r="C1370">
        <v>-2.2349936143039595E-2</v>
      </c>
    </row>
    <row r="1371" spans="1:3" x14ac:dyDescent="0.15">
      <c r="A1371">
        <v>1984.07</v>
      </c>
      <c r="B1371">
        <v>151.1</v>
      </c>
      <c r="C1371">
        <v>-1.3063357282821708E-2</v>
      </c>
    </row>
    <row r="1372" spans="1:3" x14ac:dyDescent="0.15">
      <c r="A1372">
        <v>1984.08</v>
      </c>
      <c r="B1372">
        <v>164.4</v>
      </c>
      <c r="C1372">
        <v>8.8021178027796187E-2</v>
      </c>
    </row>
    <row r="1373" spans="1:3" x14ac:dyDescent="0.15">
      <c r="A1373">
        <v>1984.09</v>
      </c>
      <c r="B1373">
        <v>166.1</v>
      </c>
      <c r="C1373">
        <v>1.0340632603406341E-2</v>
      </c>
    </row>
    <row r="1374" spans="1:3" x14ac:dyDescent="0.15">
      <c r="A1374">
        <v>1984.1</v>
      </c>
      <c r="B1374">
        <v>164.8</v>
      </c>
      <c r="C1374">
        <v>-7.8266104756169463E-3</v>
      </c>
    </row>
    <row r="1375" spans="1:3" x14ac:dyDescent="0.15">
      <c r="A1375">
        <v>1984.11</v>
      </c>
      <c r="B1375">
        <v>166.3</v>
      </c>
      <c r="C1375">
        <v>9.1019417475728392E-3</v>
      </c>
    </row>
    <row r="1376" spans="1:3" x14ac:dyDescent="0.15">
      <c r="A1376">
        <v>1984.12</v>
      </c>
      <c r="B1376">
        <v>164.5</v>
      </c>
      <c r="C1376">
        <v>-1.0823812387252052E-2</v>
      </c>
    </row>
    <row r="1377" spans="1:3" x14ac:dyDescent="0.15">
      <c r="A1377">
        <v>1985.01</v>
      </c>
      <c r="B1377">
        <v>171.6</v>
      </c>
      <c r="C1377">
        <v>4.3161094224923868E-2</v>
      </c>
    </row>
    <row r="1378" spans="1:3" x14ac:dyDescent="0.15">
      <c r="A1378">
        <v>1985.02</v>
      </c>
      <c r="B1378">
        <v>180.9</v>
      </c>
      <c r="C1378">
        <v>5.4195804195804165E-2</v>
      </c>
    </row>
    <row r="1379" spans="1:3" x14ac:dyDescent="0.15">
      <c r="A1379">
        <v>1985.03</v>
      </c>
      <c r="B1379">
        <v>179.4</v>
      </c>
      <c r="C1379">
        <v>-8.2918739635157168E-3</v>
      </c>
    </row>
    <row r="1380" spans="1:3" x14ac:dyDescent="0.15">
      <c r="A1380">
        <v>1985.04</v>
      </c>
      <c r="B1380">
        <v>180.6</v>
      </c>
      <c r="C1380">
        <v>6.6889632107023367E-3</v>
      </c>
    </row>
    <row r="1381" spans="1:3" x14ac:dyDescent="0.15">
      <c r="A1381">
        <v>1985.05</v>
      </c>
      <c r="B1381">
        <v>184.9</v>
      </c>
      <c r="C1381">
        <v>2.3809523809523947E-2</v>
      </c>
    </row>
    <row r="1382" spans="1:3" x14ac:dyDescent="0.15">
      <c r="A1382">
        <v>1985.06</v>
      </c>
      <c r="B1382">
        <v>188.9</v>
      </c>
      <c r="C1382">
        <v>2.1633315305570555E-2</v>
      </c>
    </row>
    <row r="1383" spans="1:3" x14ac:dyDescent="0.15">
      <c r="A1383">
        <v>1985.07</v>
      </c>
      <c r="B1383">
        <v>192.5</v>
      </c>
      <c r="C1383">
        <v>1.9057702488088912E-2</v>
      </c>
    </row>
    <row r="1384" spans="1:3" x14ac:dyDescent="0.15">
      <c r="A1384">
        <v>1985.08</v>
      </c>
      <c r="B1384">
        <v>188.3</v>
      </c>
      <c r="C1384">
        <v>-2.1818181818181737E-2</v>
      </c>
    </row>
    <row r="1385" spans="1:3" x14ac:dyDescent="0.15">
      <c r="A1385">
        <v>1985.09</v>
      </c>
      <c r="B1385">
        <v>184.1</v>
      </c>
      <c r="C1385">
        <v>-2.2304832713754719E-2</v>
      </c>
    </row>
    <row r="1386" spans="1:3" x14ac:dyDescent="0.15">
      <c r="A1386">
        <v>1985.1</v>
      </c>
      <c r="B1386">
        <v>186.2</v>
      </c>
      <c r="C1386">
        <v>1.1406844106463865E-2</v>
      </c>
    </row>
    <row r="1387" spans="1:3" x14ac:dyDescent="0.15">
      <c r="A1387">
        <v>1985.11</v>
      </c>
      <c r="B1387">
        <v>197.5</v>
      </c>
      <c r="C1387">
        <v>6.0687432867884139E-2</v>
      </c>
    </row>
    <row r="1388" spans="1:3" x14ac:dyDescent="0.15">
      <c r="A1388">
        <v>1985.12</v>
      </c>
      <c r="B1388">
        <v>207.3</v>
      </c>
      <c r="C1388">
        <v>4.9620253164557093E-2</v>
      </c>
    </row>
    <row r="1389" spans="1:3" x14ac:dyDescent="0.15">
      <c r="A1389">
        <v>1986.01</v>
      </c>
      <c r="B1389">
        <v>208.2</v>
      </c>
      <c r="C1389">
        <v>4.341534008682979E-3</v>
      </c>
    </row>
    <row r="1390" spans="1:3" x14ac:dyDescent="0.15">
      <c r="A1390">
        <v>1986.02</v>
      </c>
      <c r="B1390">
        <v>219.4</v>
      </c>
      <c r="C1390">
        <v>5.3794428434198016E-2</v>
      </c>
    </row>
    <row r="1391" spans="1:3" x14ac:dyDescent="0.15">
      <c r="A1391">
        <v>1986.03</v>
      </c>
      <c r="B1391">
        <v>232.3</v>
      </c>
      <c r="C1391">
        <v>5.8796718322698283E-2</v>
      </c>
    </row>
    <row r="1392" spans="1:3" x14ac:dyDescent="0.15">
      <c r="A1392">
        <v>1986.04</v>
      </c>
      <c r="B1392">
        <v>238</v>
      </c>
      <c r="C1392">
        <v>2.4537236332328849E-2</v>
      </c>
    </row>
    <row r="1393" spans="1:3" x14ac:dyDescent="0.15">
      <c r="A1393">
        <v>1986.05</v>
      </c>
      <c r="B1393">
        <v>238.5</v>
      </c>
      <c r="C1393">
        <v>2.1008403361344463E-3</v>
      </c>
    </row>
    <row r="1394" spans="1:3" x14ac:dyDescent="0.15">
      <c r="A1394">
        <v>1986.06</v>
      </c>
      <c r="B1394">
        <v>245.3</v>
      </c>
      <c r="C1394">
        <v>2.8511530398322993E-2</v>
      </c>
    </row>
    <row r="1395" spans="1:3" x14ac:dyDescent="0.15">
      <c r="A1395">
        <v>1986.07</v>
      </c>
      <c r="B1395">
        <v>240.2</v>
      </c>
      <c r="C1395">
        <v>-2.0790868324500722E-2</v>
      </c>
    </row>
    <row r="1396" spans="1:3" x14ac:dyDescent="0.15">
      <c r="A1396">
        <v>1986.08</v>
      </c>
      <c r="B1396">
        <v>245</v>
      </c>
      <c r="C1396">
        <v>1.9983347210657865E-2</v>
      </c>
    </row>
    <row r="1397" spans="1:3" x14ac:dyDescent="0.15">
      <c r="A1397">
        <v>1986.09</v>
      </c>
      <c r="B1397">
        <v>238.3</v>
      </c>
      <c r="C1397">
        <v>-2.7346938775510199E-2</v>
      </c>
    </row>
    <row r="1398" spans="1:3" x14ac:dyDescent="0.15">
      <c r="A1398">
        <v>1986.1</v>
      </c>
      <c r="B1398">
        <v>237.4</v>
      </c>
      <c r="C1398">
        <v>-3.7767519932857541E-3</v>
      </c>
    </row>
    <row r="1399" spans="1:3" x14ac:dyDescent="0.15">
      <c r="A1399">
        <v>1986.11</v>
      </c>
      <c r="B1399">
        <v>245.1</v>
      </c>
      <c r="C1399">
        <v>3.2434709351305768E-2</v>
      </c>
    </row>
    <row r="1400" spans="1:3" x14ac:dyDescent="0.15">
      <c r="A1400">
        <v>1986.12</v>
      </c>
      <c r="B1400">
        <v>248.6</v>
      </c>
      <c r="C1400">
        <v>1.427988576091388E-2</v>
      </c>
    </row>
    <row r="1401" spans="1:3" x14ac:dyDescent="0.15">
      <c r="A1401">
        <v>1987.01</v>
      </c>
      <c r="B1401">
        <v>264.5</v>
      </c>
      <c r="C1401">
        <v>6.3958165728077221E-2</v>
      </c>
    </row>
    <row r="1402" spans="1:3" x14ac:dyDescent="0.15">
      <c r="A1402">
        <v>1987.02</v>
      </c>
      <c r="B1402">
        <v>280.89999999999998</v>
      </c>
      <c r="C1402">
        <v>6.2003780718336454E-2</v>
      </c>
    </row>
    <row r="1403" spans="1:3" x14ac:dyDescent="0.15">
      <c r="A1403">
        <v>1987.03</v>
      </c>
      <c r="B1403">
        <v>292.5</v>
      </c>
      <c r="C1403">
        <v>4.129583481666077E-2</v>
      </c>
    </row>
    <row r="1404" spans="1:3" x14ac:dyDescent="0.15">
      <c r="A1404">
        <v>1987.04</v>
      </c>
      <c r="B1404">
        <v>289.3</v>
      </c>
      <c r="C1404">
        <v>-1.0940170940170857E-2</v>
      </c>
    </row>
    <row r="1405" spans="1:3" x14ac:dyDescent="0.15">
      <c r="A1405">
        <v>1987.05</v>
      </c>
      <c r="B1405">
        <v>289.10000000000002</v>
      </c>
      <c r="C1405">
        <v>-6.913238852401804E-4</v>
      </c>
    </row>
    <row r="1406" spans="1:3" x14ac:dyDescent="0.15">
      <c r="A1406">
        <v>1987.06</v>
      </c>
      <c r="B1406">
        <v>301.39999999999998</v>
      </c>
      <c r="C1406">
        <v>4.2545831892078612E-2</v>
      </c>
    </row>
    <row r="1407" spans="1:3" x14ac:dyDescent="0.15">
      <c r="A1407">
        <v>1987.07</v>
      </c>
      <c r="B1407">
        <v>310.10000000000002</v>
      </c>
      <c r="C1407">
        <v>2.8865295288653003E-2</v>
      </c>
    </row>
    <row r="1408" spans="1:3" x14ac:dyDescent="0.15">
      <c r="A1408">
        <v>1987.08</v>
      </c>
      <c r="B1408">
        <v>329.4</v>
      </c>
      <c r="C1408">
        <v>6.223798774588829E-2</v>
      </c>
    </row>
    <row r="1409" spans="1:3" x14ac:dyDescent="0.15">
      <c r="A1409">
        <v>1987.09</v>
      </c>
      <c r="B1409">
        <v>318.7</v>
      </c>
      <c r="C1409">
        <v>-3.2483302975106265E-2</v>
      </c>
    </row>
    <row r="1410" spans="1:3" x14ac:dyDescent="0.15">
      <c r="A1410">
        <v>1987.1</v>
      </c>
      <c r="B1410">
        <v>280.2</v>
      </c>
      <c r="C1410">
        <v>-0.12080326325698154</v>
      </c>
    </row>
    <row r="1411" spans="1:3" x14ac:dyDescent="0.15">
      <c r="A1411">
        <v>1987.11</v>
      </c>
      <c r="B1411">
        <v>245</v>
      </c>
      <c r="C1411">
        <v>-0.12562455389007843</v>
      </c>
    </row>
    <row r="1412" spans="1:3" x14ac:dyDescent="0.15">
      <c r="A1412">
        <v>1987.12</v>
      </c>
      <c r="B1412">
        <v>241</v>
      </c>
      <c r="C1412">
        <v>-1.6326530612244872E-2</v>
      </c>
    </row>
    <row r="1413" spans="1:3" x14ac:dyDescent="0.15">
      <c r="A1413">
        <v>1988.01</v>
      </c>
      <c r="B1413">
        <v>250.5</v>
      </c>
      <c r="C1413">
        <v>3.9419087136929543E-2</v>
      </c>
    </row>
    <row r="1414" spans="1:3" x14ac:dyDescent="0.15">
      <c r="A1414">
        <v>1988.02</v>
      </c>
      <c r="B1414">
        <v>258.10000000000002</v>
      </c>
      <c r="C1414">
        <v>3.0339321357285565E-2</v>
      </c>
    </row>
    <row r="1415" spans="1:3" x14ac:dyDescent="0.15">
      <c r="A1415">
        <v>1988.03</v>
      </c>
      <c r="B1415">
        <v>265.7</v>
      </c>
      <c r="C1415">
        <v>2.9445951181712449E-2</v>
      </c>
    </row>
    <row r="1416" spans="1:3" x14ac:dyDescent="0.15">
      <c r="A1416">
        <v>1988.04</v>
      </c>
      <c r="B1416">
        <v>262.60000000000002</v>
      </c>
      <c r="C1416">
        <v>-1.166729394053434E-2</v>
      </c>
    </row>
    <row r="1417" spans="1:3" x14ac:dyDescent="0.15">
      <c r="A1417">
        <v>1988.05</v>
      </c>
      <c r="B1417">
        <v>256.10000000000002</v>
      </c>
      <c r="C1417">
        <v>-2.4752475247524774E-2</v>
      </c>
    </row>
    <row r="1418" spans="1:3" x14ac:dyDescent="0.15">
      <c r="A1418">
        <v>1988.06</v>
      </c>
      <c r="B1418">
        <v>270.7</v>
      </c>
      <c r="C1418">
        <v>5.7008980866848802E-2</v>
      </c>
    </row>
    <row r="1419" spans="1:3" x14ac:dyDescent="0.15">
      <c r="A1419">
        <v>1988.07</v>
      </c>
      <c r="B1419">
        <v>269.10000000000002</v>
      </c>
      <c r="C1419">
        <v>-5.910602142593202E-3</v>
      </c>
    </row>
    <row r="1420" spans="1:3" x14ac:dyDescent="0.15">
      <c r="A1420">
        <v>1988.08</v>
      </c>
      <c r="B1420">
        <v>263.7</v>
      </c>
      <c r="C1420">
        <v>-2.0066889632107121E-2</v>
      </c>
    </row>
    <row r="1421" spans="1:3" x14ac:dyDescent="0.15">
      <c r="A1421">
        <v>1988.09</v>
      </c>
      <c r="B1421">
        <v>268</v>
      </c>
      <c r="C1421">
        <v>1.6306408797876371E-2</v>
      </c>
    </row>
    <row r="1422" spans="1:3" x14ac:dyDescent="0.15">
      <c r="A1422">
        <v>1988.1</v>
      </c>
      <c r="B1422">
        <v>277.39999999999998</v>
      </c>
      <c r="C1422">
        <v>3.5074626865671643E-2</v>
      </c>
    </row>
    <row r="1423" spans="1:3" x14ac:dyDescent="0.15">
      <c r="A1423">
        <v>1988.11</v>
      </c>
      <c r="B1423">
        <v>271</v>
      </c>
      <c r="C1423">
        <v>-2.3071377072818922E-2</v>
      </c>
    </row>
    <row r="1424" spans="1:3" x14ac:dyDescent="0.15">
      <c r="A1424">
        <v>1988.12</v>
      </c>
      <c r="B1424">
        <v>276.5</v>
      </c>
      <c r="C1424">
        <v>2.0295202952029578E-2</v>
      </c>
    </row>
    <row r="1425" spans="1:3" x14ac:dyDescent="0.15">
      <c r="A1425">
        <v>1989.01</v>
      </c>
      <c r="B1425">
        <v>285.39999999999998</v>
      </c>
      <c r="C1425">
        <v>3.2188065099457486E-2</v>
      </c>
    </row>
    <row r="1426" spans="1:3" x14ac:dyDescent="0.15">
      <c r="A1426">
        <v>1989.02</v>
      </c>
      <c r="B1426">
        <v>294</v>
      </c>
      <c r="C1426">
        <v>3.0133146461107208E-2</v>
      </c>
    </row>
    <row r="1427" spans="1:3" x14ac:dyDescent="0.15">
      <c r="A1427">
        <v>1989.03</v>
      </c>
      <c r="B1427">
        <v>292.7</v>
      </c>
      <c r="C1427">
        <v>-4.4217687074830092E-3</v>
      </c>
    </row>
    <row r="1428" spans="1:3" x14ac:dyDescent="0.15">
      <c r="A1428">
        <v>1989.04</v>
      </c>
      <c r="B1428">
        <v>302.3</v>
      </c>
      <c r="C1428">
        <v>3.279808677827134E-2</v>
      </c>
    </row>
    <row r="1429" spans="1:3" x14ac:dyDescent="0.15">
      <c r="A1429">
        <v>1989.05</v>
      </c>
      <c r="B1429">
        <v>313.89999999999998</v>
      </c>
      <c r="C1429">
        <v>3.8372477671187344E-2</v>
      </c>
    </row>
    <row r="1430" spans="1:3" x14ac:dyDescent="0.15">
      <c r="A1430">
        <v>1989.06</v>
      </c>
      <c r="B1430">
        <v>323.7</v>
      </c>
      <c r="C1430">
        <v>3.1220133800573535E-2</v>
      </c>
    </row>
    <row r="1431" spans="1:3" x14ac:dyDescent="0.15">
      <c r="A1431">
        <v>1989.07</v>
      </c>
      <c r="B1431">
        <v>331.9</v>
      </c>
      <c r="C1431">
        <v>2.5332097621254324E-2</v>
      </c>
    </row>
    <row r="1432" spans="1:3" x14ac:dyDescent="0.15">
      <c r="A1432">
        <v>1989.08</v>
      </c>
      <c r="B1432">
        <v>346.6</v>
      </c>
      <c r="C1432">
        <v>4.4290448930400794E-2</v>
      </c>
    </row>
    <row r="1433" spans="1:3" x14ac:dyDescent="0.15">
      <c r="A1433">
        <v>1989.09</v>
      </c>
      <c r="B1433">
        <v>347.3</v>
      </c>
      <c r="C1433">
        <v>2.0196191575303502E-3</v>
      </c>
    </row>
    <row r="1434" spans="1:3" x14ac:dyDescent="0.15">
      <c r="A1434">
        <v>1989.1</v>
      </c>
      <c r="B1434">
        <v>347.4</v>
      </c>
      <c r="C1434">
        <v>2.8793550244743393E-4</v>
      </c>
    </row>
    <row r="1435" spans="1:3" x14ac:dyDescent="0.15">
      <c r="A1435">
        <v>1989.11</v>
      </c>
      <c r="B1435">
        <v>340.2</v>
      </c>
      <c r="C1435">
        <v>-2.0725388601036232E-2</v>
      </c>
    </row>
    <row r="1436" spans="1:3" x14ac:dyDescent="0.15">
      <c r="A1436">
        <v>1989.12</v>
      </c>
      <c r="B1436">
        <v>348.6</v>
      </c>
      <c r="C1436">
        <v>2.4691358024691468E-2</v>
      </c>
    </row>
    <row r="1437" spans="1:3" x14ac:dyDescent="0.15">
      <c r="A1437">
        <v>1990.01</v>
      </c>
      <c r="B1437">
        <v>339.97</v>
      </c>
      <c r="C1437">
        <v>-2.4756167527251849E-2</v>
      </c>
    </row>
    <row r="1438" spans="1:3" x14ac:dyDescent="0.15">
      <c r="A1438">
        <v>1990.02</v>
      </c>
      <c r="B1438">
        <v>330.45</v>
      </c>
      <c r="C1438">
        <v>-2.8002470806247737E-2</v>
      </c>
    </row>
    <row r="1439" spans="1:3" x14ac:dyDescent="0.15">
      <c r="A1439">
        <v>1990.03</v>
      </c>
      <c r="B1439">
        <v>338.46</v>
      </c>
      <c r="C1439">
        <v>2.4239673172945952E-2</v>
      </c>
    </row>
    <row r="1440" spans="1:3" x14ac:dyDescent="0.15">
      <c r="A1440">
        <v>1990.04</v>
      </c>
      <c r="B1440">
        <v>338.18</v>
      </c>
      <c r="C1440">
        <v>-8.272764876202654E-4</v>
      </c>
    </row>
    <row r="1441" spans="1:3" x14ac:dyDescent="0.15">
      <c r="A1441">
        <v>1990.05</v>
      </c>
      <c r="B1441">
        <v>350.25</v>
      </c>
      <c r="C1441">
        <v>3.5691052102430731E-2</v>
      </c>
    </row>
    <row r="1442" spans="1:3" x14ac:dyDescent="0.15">
      <c r="A1442">
        <v>1990.06</v>
      </c>
      <c r="B1442">
        <v>360.39</v>
      </c>
      <c r="C1442">
        <v>2.8950749464668135E-2</v>
      </c>
    </row>
    <row r="1443" spans="1:3" x14ac:dyDescent="0.15">
      <c r="A1443">
        <v>1990.07</v>
      </c>
      <c r="B1443">
        <v>360.03</v>
      </c>
      <c r="C1443">
        <v>-9.9891783900774023E-4</v>
      </c>
    </row>
    <row r="1444" spans="1:3" x14ac:dyDescent="0.15">
      <c r="A1444">
        <v>1990.08</v>
      </c>
      <c r="B1444">
        <v>330.75</v>
      </c>
      <c r="C1444">
        <v>-8.1326556120323246E-2</v>
      </c>
    </row>
    <row r="1445" spans="1:3" x14ac:dyDescent="0.15">
      <c r="A1445">
        <v>1990.09</v>
      </c>
      <c r="B1445">
        <v>315.41000000000003</v>
      </c>
      <c r="C1445">
        <v>-4.637944066515487E-2</v>
      </c>
    </row>
    <row r="1446" spans="1:3" x14ac:dyDescent="0.15">
      <c r="A1446">
        <v>1990.1</v>
      </c>
      <c r="B1446">
        <v>307.12</v>
      </c>
      <c r="C1446">
        <v>-2.6283250372531097E-2</v>
      </c>
    </row>
    <row r="1447" spans="1:3" x14ac:dyDescent="0.15">
      <c r="A1447">
        <v>1990.11</v>
      </c>
      <c r="B1447">
        <v>315.29000000000002</v>
      </c>
      <c r="C1447">
        <v>2.6601979682209009E-2</v>
      </c>
    </row>
    <row r="1448" spans="1:3" x14ac:dyDescent="0.15">
      <c r="A1448">
        <v>1990.12</v>
      </c>
      <c r="B1448">
        <v>328.75</v>
      </c>
      <c r="C1448">
        <v>4.2690856037298941E-2</v>
      </c>
    </row>
    <row r="1449" spans="1:3" x14ac:dyDescent="0.15">
      <c r="A1449">
        <v>1991.01</v>
      </c>
      <c r="B1449">
        <v>325.49</v>
      </c>
      <c r="C1449">
        <v>-9.9163498098858716E-3</v>
      </c>
    </row>
    <row r="1450" spans="1:3" x14ac:dyDescent="0.15">
      <c r="A1450">
        <v>1991.02</v>
      </c>
      <c r="B1450">
        <v>362.26</v>
      </c>
      <c r="C1450">
        <v>0.11296814034225311</v>
      </c>
    </row>
    <row r="1451" spans="1:3" x14ac:dyDescent="0.15">
      <c r="A1451">
        <v>1991.03</v>
      </c>
      <c r="B1451">
        <v>372.28</v>
      </c>
      <c r="C1451">
        <v>2.7659691933969999E-2</v>
      </c>
    </row>
    <row r="1452" spans="1:3" x14ac:dyDescent="0.15">
      <c r="A1452">
        <v>1991.04</v>
      </c>
      <c r="B1452">
        <v>379.68</v>
      </c>
      <c r="C1452">
        <v>1.9877511550445925E-2</v>
      </c>
    </row>
    <row r="1453" spans="1:3" x14ac:dyDescent="0.15">
      <c r="A1453">
        <v>1991.05</v>
      </c>
      <c r="B1453">
        <v>377.99</v>
      </c>
      <c r="C1453">
        <v>-4.4511167298777465E-3</v>
      </c>
    </row>
    <row r="1454" spans="1:3" x14ac:dyDescent="0.15">
      <c r="A1454">
        <v>1991.06</v>
      </c>
      <c r="B1454">
        <v>378.29</v>
      </c>
      <c r="C1454">
        <v>7.9367179025902068E-4</v>
      </c>
    </row>
    <row r="1455" spans="1:3" x14ac:dyDescent="0.15">
      <c r="A1455">
        <v>1991.07</v>
      </c>
      <c r="B1455">
        <v>380.23</v>
      </c>
      <c r="C1455">
        <v>5.1283406910043183E-3</v>
      </c>
    </row>
    <row r="1456" spans="1:3" x14ac:dyDescent="0.15">
      <c r="A1456">
        <v>1991.08</v>
      </c>
      <c r="B1456">
        <v>389.4</v>
      </c>
      <c r="C1456">
        <v>2.4116981826789008E-2</v>
      </c>
    </row>
    <row r="1457" spans="1:3" x14ac:dyDescent="0.15">
      <c r="A1457">
        <v>1991.09</v>
      </c>
      <c r="B1457">
        <v>387.2</v>
      </c>
      <c r="C1457">
        <v>-5.6497175141242417E-3</v>
      </c>
    </row>
    <row r="1458" spans="1:3" x14ac:dyDescent="0.15">
      <c r="A1458">
        <v>1991.1</v>
      </c>
      <c r="B1458">
        <v>386.88</v>
      </c>
      <c r="C1458">
        <v>-8.2644628099171058E-4</v>
      </c>
    </row>
    <row r="1459" spans="1:3" x14ac:dyDescent="0.15">
      <c r="A1459">
        <v>1991.11</v>
      </c>
      <c r="B1459">
        <v>385.92</v>
      </c>
      <c r="C1459">
        <v>-2.4813895781636841E-3</v>
      </c>
    </row>
    <row r="1460" spans="1:3" x14ac:dyDescent="0.15">
      <c r="A1460">
        <v>1991.12</v>
      </c>
      <c r="B1460">
        <v>388.51</v>
      </c>
      <c r="C1460">
        <v>6.7112354892204795E-3</v>
      </c>
    </row>
    <row r="1461" spans="1:3" x14ac:dyDescent="0.15">
      <c r="A1461">
        <v>1992.01</v>
      </c>
      <c r="B1461">
        <v>416.08</v>
      </c>
      <c r="C1461">
        <v>7.0963424364881122E-2</v>
      </c>
    </row>
    <row r="1462" spans="1:3" x14ac:dyDescent="0.15">
      <c r="A1462">
        <v>1992.02</v>
      </c>
      <c r="B1462">
        <v>412.56</v>
      </c>
      <c r="C1462">
        <v>-8.459911555470101E-3</v>
      </c>
    </row>
    <row r="1463" spans="1:3" x14ac:dyDescent="0.15">
      <c r="A1463">
        <v>1992.03</v>
      </c>
      <c r="B1463">
        <v>407.36</v>
      </c>
      <c r="C1463">
        <v>-1.2604227263913081E-2</v>
      </c>
    </row>
    <row r="1464" spans="1:3" x14ac:dyDescent="0.15">
      <c r="A1464">
        <v>1992.04</v>
      </c>
      <c r="B1464">
        <v>407.41</v>
      </c>
      <c r="C1464">
        <v>1.2274155538105624E-4</v>
      </c>
    </row>
    <row r="1465" spans="1:3" x14ac:dyDescent="0.15">
      <c r="A1465">
        <v>1992.05</v>
      </c>
      <c r="B1465">
        <v>414.81</v>
      </c>
      <c r="C1465">
        <v>1.8163520777594977E-2</v>
      </c>
    </row>
    <row r="1466" spans="1:3" x14ac:dyDescent="0.15">
      <c r="A1466">
        <v>1992.06</v>
      </c>
      <c r="B1466">
        <v>408.27</v>
      </c>
      <c r="C1466">
        <v>-1.5766254429739002E-2</v>
      </c>
    </row>
    <row r="1467" spans="1:3" x14ac:dyDescent="0.15">
      <c r="A1467">
        <v>1992.07</v>
      </c>
      <c r="B1467">
        <v>415.05</v>
      </c>
      <c r="C1467">
        <v>1.6606657359100607E-2</v>
      </c>
    </row>
    <row r="1468" spans="1:3" x14ac:dyDescent="0.15">
      <c r="A1468">
        <v>1992.08</v>
      </c>
      <c r="B1468">
        <v>417.93</v>
      </c>
      <c r="C1468">
        <v>6.9389230213228181E-3</v>
      </c>
    </row>
    <row r="1469" spans="1:3" x14ac:dyDescent="0.15">
      <c r="A1469">
        <v>1992.09</v>
      </c>
      <c r="B1469">
        <v>418.48</v>
      </c>
      <c r="C1469">
        <v>1.3160098581102009E-3</v>
      </c>
    </row>
    <row r="1470" spans="1:3" x14ac:dyDescent="0.15">
      <c r="A1470">
        <v>1992.1</v>
      </c>
      <c r="B1470">
        <v>412.5</v>
      </c>
      <c r="C1470">
        <v>-1.4289810743643661E-2</v>
      </c>
    </row>
    <row r="1471" spans="1:3" x14ac:dyDescent="0.15">
      <c r="A1471">
        <v>1992.11</v>
      </c>
      <c r="B1471">
        <v>422.84</v>
      </c>
      <c r="C1471">
        <v>2.5066666666666571E-2</v>
      </c>
    </row>
    <row r="1472" spans="1:3" x14ac:dyDescent="0.15">
      <c r="A1472">
        <v>1992.12</v>
      </c>
      <c r="B1472">
        <v>435.64</v>
      </c>
      <c r="C1472">
        <v>3.027149749314173E-2</v>
      </c>
    </row>
    <row r="1473" spans="1:3" x14ac:dyDescent="0.15">
      <c r="A1473">
        <v>1993.01</v>
      </c>
      <c r="B1473">
        <v>435.23</v>
      </c>
      <c r="C1473">
        <v>-9.4114406390588545E-4</v>
      </c>
    </row>
    <row r="1474" spans="1:3" x14ac:dyDescent="0.15">
      <c r="A1474">
        <v>1993.02</v>
      </c>
      <c r="B1474">
        <v>441.7</v>
      </c>
      <c r="C1474">
        <v>1.4865703191415891E-2</v>
      </c>
    </row>
    <row r="1475" spans="1:3" x14ac:dyDescent="0.15">
      <c r="A1475">
        <v>1993.03</v>
      </c>
      <c r="B1475">
        <v>450.16</v>
      </c>
      <c r="C1475">
        <v>1.9153271451211262E-2</v>
      </c>
    </row>
    <row r="1476" spans="1:3" x14ac:dyDescent="0.15">
      <c r="A1476">
        <v>1993.04</v>
      </c>
      <c r="B1476">
        <v>443.08</v>
      </c>
      <c r="C1476">
        <v>-1.5727741247556493E-2</v>
      </c>
    </row>
    <row r="1477" spans="1:3" x14ac:dyDescent="0.15">
      <c r="A1477">
        <v>1993.05</v>
      </c>
      <c r="B1477">
        <v>445.25</v>
      </c>
      <c r="C1477">
        <v>4.8975354337816857E-3</v>
      </c>
    </row>
    <row r="1478" spans="1:3" x14ac:dyDescent="0.15">
      <c r="A1478">
        <v>1993.06</v>
      </c>
      <c r="B1478">
        <v>448.06</v>
      </c>
      <c r="C1478">
        <v>6.3110612015722101E-3</v>
      </c>
    </row>
    <row r="1479" spans="1:3" x14ac:dyDescent="0.15">
      <c r="A1479">
        <v>1993.07</v>
      </c>
      <c r="B1479">
        <v>447.29</v>
      </c>
      <c r="C1479">
        <v>-1.7185198410927249E-3</v>
      </c>
    </row>
    <row r="1480" spans="1:3" x14ac:dyDescent="0.15">
      <c r="A1480">
        <v>1993.08</v>
      </c>
      <c r="B1480">
        <v>454.13</v>
      </c>
      <c r="C1480">
        <v>1.5292092378546229E-2</v>
      </c>
    </row>
    <row r="1481" spans="1:3" x14ac:dyDescent="0.15">
      <c r="A1481">
        <v>1993.09</v>
      </c>
      <c r="B1481">
        <v>459.24</v>
      </c>
      <c r="C1481">
        <v>1.1252284588113559E-2</v>
      </c>
    </row>
    <row r="1482" spans="1:3" x14ac:dyDescent="0.15">
      <c r="A1482">
        <v>1993.1</v>
      </c>
      <c r="B1482">
        <v>463.9</v>
      </c>
      <c r="C1482">
        <v>1.0147199721278533E-2</v>
      </c>
    </row>
    <row r="1483" spans="1:3" x14ac:dyDescent="0.15">
      <c r="A1483">
        <v>1993.11</v>
      </c>
      <c r="B1483">
        <v>462.89</v>
      </c>
      <c r="C1483">
        <v>-2.1771933606380411E-3</v>
      </c>
    </row>
    <row r="1484" spans="1:3" x14ac:dyDescent="0.15">
      <c r="A1484">
        <v>1993.12</v>
      </c>
      <c r="B1484">
        <v>465.95</v>
      </c>
      <c r="C1484">
        <v>6.6106418371534303E-3</v>
      </c>
    </row>
    <row r="1485" spans="1:3" x14ac:dyDescent="0.15">
      <c r="A1485">
        <v>1994.01</v>
      </c>
      <c r="B1485">
        <v>472.99</v>
      </c>
      <c r="C1485">
        <v>1.5108917265800992E-2</v>
      </c>
    </row>
    <row r="1486" spans="1:3" x14ac:dyDescent="0.15">
      <c r="A1486">
        <v>1994.02</v>
      </c>
      <c r="B1486">
        <v>471.58</v>
      </c>
      <c r="C1486">
        <v>-2.981035539863508E-3</v>
      </c>
    </row>
    <row r="1487" spans="1:3" x14ac:dyDescent="0.15">
      <c r="A1487">
        <v>1994.03</v>
      </c>
      <c r="B1487">
        <v>463.81</v>
      </c>
      <c r="C1487">
        <v>-1.6476525722040725E-2</v>
      </c>
    </row>
    <row r="1488" spans="1:3" x14ac:dyDescent="0.15">
      <c r="A1488">
        <v>1994.04</v>
      </c>
      <c r="B1488">
        <v>447.23</v>
      </c>
      <c r="C1488">
        <v>-3.574739656324788E-2</v>
      </c>
    </row>
    <row r="1489" spans="1:3" x14ac:dyDescent="0.15">
      <c r="A1489">
        <v>1994.05</v>
      </c>
      <c r="B1489">
        <v>450.9</v>
      </c>
      <c r="C1489">
        <v>8.206068465890004E-3</v>
      </c>
    </row>
    <row r="1490" spans="1:3" x14ac:dyDescent="0.15">
      <c r="A1490">
        <v>1994.06</v>
      </c>
      <c r="B1490">
        <v>454.83</v>
      </c>
      <c r="C1490">
        <v>8.715901530272907E-3</v>
      </c>
    </row>
    <row r="1491" spans="1:3" x14ac:dyDescent="0.15">
      <c r="A1491">
        <v>1994.07</v>
      </c>
      <c r="B1491">
        <v>451.4</v>
      </c>
      <c r="C1491">
        <v>-7.5412791592462947E-3</v>
      </c>
    </row>
    <row r="1492" spans="1:3" x14ac:dyDescent="0.15">
      <c r="A1492">
        <v>1994.08</v>
      </c>
      <c r="B1492">
        <v>464.24</v>
      </c>
      <c r="C1492">
        <v>2.8444838280903939E-2</v>
      </c>
    </row>
    <row r="1493" spans="1:3" x14ac:dyDescent="0.15">
      <c r="A1493">
        <v>1994.09</v>
      </c>
      <c r="B1493">
        <v>466.96</v>
      </c>
      <c r="C1493">
        <v>5.859038428398966E-3</v>
      </c>
    </row>
    <row r="1494" spans="1:3" x14ac:dyDescent="0.15">
      <c r="A1494">
        <v>1994.1</v>
      </c>
      <c r="B1494">
        <v>463.81</v>
      </c>
      <c r="C1494">
        <v>-6.7457598081205328E-3</v>
      </c>
    </row>
    <row r="1495" spans="1:3" x14ac:dyDescent="0.15">
      <c r="A1495">
        <v>1994.11</v>
      </c>
      <c r="B1495">
        <v>461.01</v>
      </c>
      <c r="C1495">
        <v>-6.0369547875207541E-3</v>
      </c>
    </row>
    <row r="1496" spans="1:3" x14ac:dyDescent="0.15">
      <c r="A1496">
        <v>1994.12</v>
      </c>
      <c r="B1496">
        <v>455.19</v>
      </c>
      <c r="C1496">
        <v>-1.2624455000976087E-2</v>
      </c>
    </row>
    <row r="1497" spans="1:3" x14ac:dyDescent="0.15">
      <c r="A1497">
        <v>1995.01</v>
      </c>
      <c r="B1497">
        <v>465.25</v>
      </c>
      <c r="C1497">
        <v>2.2100661262330012E-2</v>
      </c>
    </row>
    <row r="1498" spans="1:3" x14ac:dyDescent="0.15">
      <c r="A1498">
        <v>1995.02</v>
      </c>
      <c r="B1498">
        <v>481.92</v>
      </c>
      <c r="C1498">
        <v>3.5830198817839998E-2</v>
      </c>
    </row>
    <row r="1499" spans="1:3" x14ac:dyDescent="0.15">
      <c r="A1499">
        <v>1995.03</v>
      </c>
      <c r="B1499">
        <v>493.15</v>
      </c>
      <c r="C1499">
        <v>2.3302622841965492E-2</v>
      </c>
    </row>
    <row r="1500" spans="1:3" x14ac:dyDescent="0.15">
      <c r="A1500">
        <v>1995.04</v>
      </c>
      <c r="B1500">
        <v>507.91</v>
      </c>
      <c r="C1500">
        <v>2.9930041569502297E-2</v>
      </c>
    </row>
    <row r="1501" spans="1:3" x14ac:dyDescent="0.15">
      <c r="A1501">
        <v>1995.05</v>
      </c>
      <c r="B1501">
        <v>523.80999999999995</v>
      </c>
      <c r="C1501">
        <v>3.1304758717095371E-2</v>
      </c>
    </row>
    <row r="1502" spans="1:3" x14ac:dyDescent="0.15">
      <c r="A1502">
        <v>1995.06</v>
      </c>
      <c r="B1502">
        <v>539.35</v>
      </c>
      <c r="C1502">
        <v>2.9667245757049487E-2</v>
      </c>
    </row>
    <row r="1503" spans="1:3" x14ac:dyDescent="0.15">
      <c r="A1503">
        <v>1995.07</v>
      </c>
      <c r="B1503">
        <v>557.37</v>
      </c>
      <c r="C1503">
        <v>3.3410586817465449E-2</v>
      </c>
    </row>
    <row r="1504" spans="1:3" x14ac:dyDescent="0.15">
      <c r="A1504">
        <v>1995.08</v>
      </c>
      <c r="B1504">
        <v>559.11</v>
      </c>
      <c r="C1504">
        <v>3.1218041875236135E-3</v>
      </c>
    </row>
    <row r="1505" spans="1:3" x14ac:dyDescent="0.15">
      <c r="A1505">
        <v>1995.09</v>
      </c>
      <c r="B1505">
        <v>578.77</v>
      </c>
      <c r="C1505">
        <v>3.5163026953551224E-2</v>
      </c>
    </row>
    <row r="1506" spans="1:3" x14ac:dyDescent="0.15">
      <c r="A1506">
        <v>1995.1</v>
      </c>
      <c r="B1506">
        <v>582.91999999999996</v>
      </c>
      <c r="C1506">
        <v>7.1703785614318782E-3</v>
      </c>
    </row>
    <row r="1507" spans="1:3" x14ac:dyDescent="0.15">
      <c r="A1507">
        <v>1995.11</v>
      </c>
      <c r="B1507">
        <v>595.53</v>
      </c>
      <c r="C1507">
        <v>2.1632471008028675E-2</v>
      </c>
    </row>
    <row r="1508" spans="1:3" x14ac:dyDescent="0.15">
      <c r="A1508">
        <v>1995.12</v>
      </c>
      <c r="B1508">
        <v>614.57000000000005</v>
      </c>
      <c r="C1508">
        <v>3.1971521166020311E-2</v>
      </c>
    </row>
    <row r="1509" spans="1:3" x14ac:dyDescent="0.15">
      <c r="A1509">
        <v>1996.01</v>
      </c>
      <c r="B1509">
        <v>614.41999999999996</v>
      </c>
      <c r="C1509">
        <v>-2.4407309175533687E-4</v>
      </c>
    </row>
    <row r="1510" spans="1:3" x14ac:dyDescent="0.15">
      <c r="A1510">
        <v>1996.02</v>
      </c>
      <c r="B1510">
        <v>649.54</v>
      </c>
      <c r="C1510">
        <v>5.715959766934664E-2</v>
      </c>
    </row>
    <row r="1511" spans="1:3" x14ac:dyDescent="0.15">
      <c r="A1511">
        <v>1996.03</v>
      </c>
      <c r="B1511">
        <v>647.07000000000005</v>
      </c>
      <c r="C1511">
        <v>-3.8026911352647685E-3</v>
      </c>
    </row>
    <row r="1512" spans="1:3" x14ac:dyDescent="0.15">
      <c r="A1512">
        <v>1996.04</v>
      </c>
      <c r="B1512">
        <v>647.16999999999996</v>
      </c>
      <c r="C1512">
        <v>1.5454278516990883E-4</v>
      </c>
    </row>
    <row r="1513" spans="1:3" x14ac:dyDescent="0.15">
      <c r="A1513">
        <v>1996.05</v>
      </c>
      <c r="B1513">
        <v>661.23</v>
      </c>
      <c r="C1513">
        <v>2.1725358097563374E-2</v>
      </c>
    </row>
    <row r="1514" spans="1:3" x14ac:dyDescent="0.15">
      <c r="A1514">
        <v>1996.06</v>
      </c>
      <c r="B1514">
        <v>668.5</v>
      </c>
      <c r="C1514">
        <v>1.0994661464240885E-2</v>
      </c>
    </row>
    <row r="1515" spans="1:3" x14ac:dyDescent="0.15">
      <c r="A1515">
        <v>1996.07</v>
      </c>
      <c r="B1515">
        <v>644.07000000000005</v>
      </c>
      <c r="C1515">
        <v>-3.6544502617800956E-2</v>
      </c>
    </row>
    <row r="1516" spans="1:3" x14ac:dyDescent="0.15">
      <c r="A1516">
        <v>1996.08</v>
      </c>
      <c r="B1516">
        <v>662.68</v>
      </c>
      <c r="C1516">
        <v>2.889437483503321E-2</v>
      </c>
    </row>
    <row r="1517" spans="1:3" x14ac:dyDescent="0.15">
      <c r="A1517">
        <v>1996.09</v>
      </c>
      <c r="B1517">
        <v>674.88</v>
      </c>
      <c r="C1517">
        <v>1.8410092352266538E-2</v>
      </c>
    </row>
    <row r="1518" spans="1:3" x14ac:dyDescent="0.15">
      <c r="A1518">
        <v>1996.1</v>
      </c>
      <c r="B1518">
        <v>701.46</v>
      </c>
      <c r="C1518">
        <v>3.9384779516358437E-2</v>
      </c>
    </row>
    <row r="1519" spans="1:3" x14ac:dyDescent="0.15">
      <c r="A1519">
        <v>1996.11</v>
      </c>
      <c r="B1519">
        <v>735.67</v>
      </c>
      <c r="C1519">
        <v>4.8769708892880459E-2</v>
      </c>
    </row>
    <row r="1520" spans="1:3" x14ac:dyDescent="0.15">
      <c r="A1520">
        <v>1996.12</v>
      </c>
      <c r="B1520">
        <v>743.25</v>
      </c>
      <c r="C1520">
        <v>1.0303532834015305E-2</v>
      </c>
    </row>
    <row r="1521" spans="1:3" x14ac:dyDescent="0.15">
      <c r="A1521">
        <v>1997.01</v>
      </c>
      <c r="B1521">
        <v>766.22</v>
      </c>
      <c r="C1521">
        <v>3.0904809956273205E-2</v>
      </c>
    </row>
    <row r="1522" spans="1:3" x14ac:dyDescent="0.15">
      <c r="A1522">
        <v>1997.02</v>
      </c>
      <c r="B1522">
        <v>798.39</v>
      </c>
      <c r="C1522">
        <v>4.19853305839053E-2</v>
      </c>
    </row>
    <row r="1523" spans="1:3" x14ac:dyDescent="0.15">
      <c r="A1523">
        <v>1997.03</v>
      </c>
      <c r="B1523">
        <v>792.16</v>
      </c>
      <c r="C1523">
        <v>-7.8032039479453141E-3</v>
      </c>
    </row>
    <row r="1524" spans="1:3" x14ac:dyDescent="0.15">
      <c r="A1524">
        <v>1997.04</v>
      </c>
      <c r="B1524">
        <v>763.93</v>
      </c>
      <c r="C1524">
        <v>-3.5636740052514715E-2</v>
      </c>
    </row>
    <row r="1525" spans="1:3" x14ac:dyDescent="0.15">
      <c r="A1525">
        <v>1997.05</v>
      </c>
      <c r="B1525">
        <v>833.09</v>
      </c>
      <c r="C1525">
        <v>9.0531855012893958E-2</v>
      </c>
    </row>
    <row r="1526" spans="1:3" x14ac:dyDescent="0.15">
      <c r="A1526">
        <v>1997.06</v>
      </c>
      <c r="B1526">
        <v>876.29</v>
      </c>
      <c r="C1526">
        <v>5.1855141701376617E-2</v>
      </c>
    </row>
    <row r="1527" spans="1:3" x14ac:dyDescent="0.15">
      <c r="A1527">
        <v>1997.07</v>
      </c>
      <c r="B1527">
        <v>925.29</v>
      </c>
      <c r="C1527">
        <v>5.5917561537847105E-2</v>
      </c>
    </row>
    <row r="1528" spans="1:3" x14ac:dyDescent="0.15">
      <c r="A1528">
        <v>1997.08</v>
      </c>
      <c r="B1528">
        <v>927.24</v>
      </c>
      <c r="C1528">
        <v>2.1074473948707872E-3</v>
      </c>
    </row>
    <row r="1529" spans="1:3" x14ac:dyDescent="0.15">
      <c r="A1529">
        <v>1997.09</v>
      </c>
      <c r="B1529">
        <v>937.02</v>
      </c>
      <c r="C1529">
        <v>1.0547431085802916E-2</v>
      </c>
    </row>
    <row r="1530" spans="1:3" x14ac:dyDescent="0.15">
      <c r="A1530">
        <v>1997.1</v>
      </c>
      <c r="B1530">
        <v>951.16</v>
      </c>
      <c r="C1530">
        <v>1.5090392947855857E-2</v>
      </c>
    </row>
    <row r="1531" spans="1:3" x14ac:dyDescent="0.15">
      <c r="A1531">
        <v>1997.11</v>
      </c>
      <c r="B1531">
        <v>938.92</v>
      </c>
      <c r="C1531">
        <v>-1.2868497413684343E-2</v>
      </c>
    </row>
    <row r="1532" spans="1:3" x14ac:dyDescent="0.15">
      <c r="A1532">
        <v>1997.12</v>
      </c>
      <c r="B1532">
        <v>962.37</v>
      </c>
      <c r="C1532">
        <v>2.4975503770289231E-2</v>
      </c>
    </row>
    <row r="1533" spans="1:3" x14ac:dyDescent="0.15">
      <c r="A1533">
        <v>1998.01</v>
      </c>
      <c r="B1533">
        <v>963.36</v>
      </c>
      <c r="C1533">
        <v>1.0287103712709467E-3</v>
      </c>
    </row>
    <row r="1534" spans="1:3" x14ac:dyDescent="0.15">
      <c r="A1534">
        <v>1998.02</v>
      </c>
      <c r="B1534">
        <v>1023.74</v>
      </c>
      <c r="C1534">
        <v>6.2676465703371598E-2</v>
      </c>
    </row>
    <row r="1535" spans="1:3" x14ac:dyDescent="0.15">
      <c r="A1535">
        <v>1998.03</v>
      </c>
      <c r="B1535">
        <v>1076.83</v>
      </c>
      <c r="C1535">
        <v>5.1858870416316538E-2</v>
      </c>
    </row>
    <row r="1536" spans="1:3" x14ac:dyDescent="0.15">
      <c r="A1536">
        <v>1998.04</v>
      </c>
      <c r="B1536">
        <v>1112.2</v>
      </c>
      <c r="C1536">
        <v>3.284641029688995E-2</v>
      </c>
    </row>
    <row r="1537" spans="1:3" x14ac:dyDescent="0.15">
      <c r="A1537">
        <v>1998.05</v>
      </c>
      <c r="B1537">
        <v>1108.42</v>
      </c>
      <c r="C1537">
        <v>-3.3986693040819471E-3</v>
      </c>
    </row>
    <row r="1538" spans="1:3" x14ac:dyDescent="0.15">
      <c r="A1538">
        <v>1998.06</v>
      </c>
      <c r="B1538">
        <v>1108.3900000000001</v>
      </c>
      <c r="C1538">
        <v>-2.7065552768767986E-5</v>
      </c>
    </row>
    <row r="1539" spans="1:3" x14ac:dyDescent="0.15">
      <c r="A1539">
        <v>1998.07</v>
      </c>
      <c r="B1539">
        <v>1156.58</v>
      </c>
      <c r="C1539">
        <v>4.3477476339555343E-2</v>
      </c>
    </row>
    <row r="1540" spans="1:3" x14ac:dyDescent="0.15">
      <c r="A1540">
        <v>1998.08</v>
      </c>
      <c r="B1540">
        <v>1074.6199999999999</v>
      </c>
      <c r="C1540">
        <v>-7.0864099327327179E-2</v>
      </c>
    </row>
    <row r="1541" spans="1:3" x14ac:dyDescent="0.15">
      <c r="A1541">
        <v>1998.09</v>
      </c>
      <c r="B1541">
        <v>1020.64</v>
      </c>
      <c r="C1541">
        <v>-5.0231709813701508E-2</v>
      </c>
    </row>
    <row r="1542" spans="1:3" x14ac:dyDescent="0.15">
      <c r="A1542">
        <v>1998.1</v>
      </c>
      <c r="B1542">
        <v>1032.47</v>
      </c>
      <c r="C1542">
        <v>1.1590766577833644E-2</v>
      </c>
    </row>
    <row r="1543" spans="1:3" x14ac:dyDescent="0.15">
      <c r="A1543">
        <v>1998.11</v>
      </c>
      <c r="B1543">
        <v>1144.43</v>
      </c>
      <c r="C1543">
        <v>0.10843898612066205</v>
      </c>
    </row>
    <row r="1544" spans="1:3" x14ac:dyDescent="0.15">
      <c r="A1544">
        <v>1998.12</v>
      </c>
      <c r="B1544">
        <v>1190.05</v>
      </c>
      <c r="C1544">
        <v>3.9862639043017012E-2</v>
      </c>
    </row>
    <row r="1545" spans="1:3" x14ac:dyDescent="0.15">
      <c r="A1545">
        <v>1999.01</v>
      </c>
      <c r="B1545">
        <v>1248.77</v>
      </c>
      <c r="C1545">
        <v>4.9342464602327718E-2</v>
      </c>
    </row>
    <row r="1546" spans="1:3" x14ac:dyDescent="0.15">
      <c r="A1546">
        <v>1999.02</v>
      </c>
      <c r="B1546">
        <v>1246.58</v>
      </c>
      <c r="C1546">
        <v>-1.7537256660554723E-3</v>
      </c>
    </row>
    <row r="1547" spans="1:3" x14ac:dyDescent="0.15">
      <c r="A1547">
        <v>1999.03</v>
      </c>
      <c r="B1547">
        <v>1281.6600000000001</v>
      </c>
      <c r="C1547">
        <v>2.8140993758924537E-2</v>
      </c>
    </row>
    <row r="1548" spans="1:3" x14ac:dyDescent="0.15">
      <c r="A1548">
        <v>1999.04</v>
      </c>
      <c r="B1548">
        <v>1334.76</v>
      </c>
      <c r="C1548">
        <v>4.1430644632741931E-2</v>
      </c>
    </row>
    <row r="1549" spans="1:3" x14ac:dyDescent="0.15">
      <c r="A1549">
        <v>1999.05</v>
      </c>
      <c r="B1549">
        <v>1332.07</v>
      </c>
      <c r="C1549">
        <v>-2.0153435823668797E-3</v>
      </c>
    </row>
    <row r="1550" spans="1:3" x14ac:dyDescent="0.15">
      <c r="A1550">
        <v>1999.06</v>
      </c>
      <c r="B1550">
        <v>1322.55</v>
      </c>
      <c r="C1550">
        <v>-7.1467715660588071E-3</v>
      </c>
    </row>
    <row r="1551" spans="1:3" x14ac:dyDescent="0.15">
      <c r="A1551">
        <v>1999.07</v>
      </c>
      <c r="B1551">
        <v>1380.99</v>
      </c>
      <c r="C1551">
        <v>4.4187365317001293E-2</v>
      </c>
    </row>
    <row r="1552" spans="1:3" x14ac:dyDescent="0.15">
      <c r="A1552">
        <v>1999.08</v>
      </c>
      <c r="B1552">
        <v>1327.49</v>
      </c>
      <c r="C1552">
        <v>-3.8740323970484991E-2</v>
      </c>
    </row>
    <row r="1553" spans="1:3" x14ac:dyDescent="0.15">
      <c r="A1553">
        <v>1999.09</v>
      </c>
      <c r="B1553">
        <v>1318.17</v>
      </c>
      <c r="C1553">
        <v>-7.0207685180302404E-3</v>
      </c>
    </row>
    <row r="1554" spans="1:3" x14ac:dyDescent="0.15">
      <c r="A1554">
        <v>1999.1</v>
      </c>
      <c r="B1554">
        <v>1300.01</v>
      </c>
      <c r="C1554">
        <v>-1.3776675239157377E-2</v>
      </c>
    </row>
    <row r="1555" spans="1:3" x14ac:dyDescent="0.15">
      <c r="A1555">
        <v>1999.11</v>
      </c>
      <c r="B1555">
        <v>1391</v>
      </c>
      <c r="C1555">
        <v>6.9991769294082351E-2</v>
      </c>
    </row>
    <row r="1556" spans="1:3" x14ac:dyDescent="0.15">
      <c r="A1556">
        <v>1999.12</v>
      </c>
      <c r="B1556">
        <v>1428.68</v>
      </c>
      <c r="C1556">
        <v>2.7088425593098542E-2</v>
      </c>
    </row>
    <row r="1557" spans="1:3" x14ac:dyDescent="0.15">
      <c r="A1557">
        <v>2000.01</v>
      </c>
      <c r="B1557">
        <v>1425.59</v>
      </c>
      <c r="C1557">
        <v>-2.1628356244925984E-3</v>
      </c>
    </row>
    <row r="1558" spans="1:3" x14ac:dyDescent="0.15">
      <c r="A1558">
        <v>2000.02</v>
      </c>
      <c r="B1558">
        <v>1388.87</v>
      </c>
      <c r="C1558">
        <v>-2.5757756437685519E-2</v>
      </c>
    </row>
    <row r="1559" spans="1:3" x14ac:dyDescent="0.15">
      <c r="A1559">
        <v>2000.03</v>
      </c>
      <c r="B1559">
        <v>1442.21</v>
      </c>
      <c r="C1559">
        <v>3.8405322312383472E-2</v>
      </c>
    </row>
    <row r="1560" spans="1:3" x14ac:dyDescent="0.15">
      <c r="A1560">
        <v>2000.04</v>
      </c>
      <c r="B1560">
        <v>1461.36</v>
      </c>
      <c r="C1560">
        <v>1.3278232712295557E-2</v>
      </c>
    </row>
    <row r="1561" spans="1:3" x14ac:dyDescent="0.15">
      <c r="A1561">
        <v>2000.05</v>
      </c>
      <c r="B1561">
        <v>1418.48</v>
      </c>
      <c r="C1561">
        <v>-2.9342530245798359E-2</v>
      </c>
    </row>
    <row r="1562" spans="1:3" x14ac:dyDescent="0.15">
      <c r="A1562">
        <v>2000.06</v>
      </c>
      <c r="B1562">
        <v>1461.96</v>
      </c>
      <c r="C1562">
        <v>3.0652529468163214E-2</v>
      </c>
    </row>
    <row r="1563" spans="1:3" x14ac:dyDescent="0.15">
      <c r="A1563">
        <v>2000.07</v>
      </c>
      <c r="B1563">
        <v>1473</v>
      </c>
      <c r="C1563">
        <v>7.5515061971600517E-3</v>
      </c>
    </row>
    <row r="1564" spans="1:3" x14ac:dyDescent="0.15">
      <c r="A1564">
        <v>2000.08</v>
      </c>
      <c r="B1564">
        <v>1485.46</v>
      </c>
      <c r="C1564">
        <v>8.4589273591311187E-3</v>
      </c>
    </row>
    <row r="1565" spans="1:3" x14ac:dyDescent="0.15">
      <c r="A1565">
        <v>2000.09</v>
      </c>
      <c r="B1565">
        <v>1468.05</v>
      </c>
      <c r="C1565">
        <v>-1.1720275200947872E-2</v>
      </c>
    </row>
    <row r="1566" spans="1:3" x14ac:dyDescent="0.15">
      <c r="A1566">
        <v>2000.1</v>
      </c>
      <c r="B1566">
        <v>1390.14</v>
      </c>
      <c r="C1566">
        <v>-5.307039950955339E-2</v>
      </c>
    </row>
    <row r="1567" spans="1:3" x14ac:dyDescent="0.15">
      <c r="A1567">
        <v>2000.11</v>
      </c>
      <c r="B1567">
        <v>1378.04</v>
      </c>
      <c r="C1567">
        <v>-8.7041592933086998E-3</v>
      </c>
    </row>
    <row r="1568" spans="1:3" x14ac:dyDescent="0.15">
      <c r="A1568">
        <v>2000.12</v>
      </c>
      <c r="B1568">
        <v>1330.93</v>
      </c>
      <c r="C1568">
        <v>-3.4186235522916553E-2</v>
      </c>
    </row>
    <row r="1569" spans="1:3" x14ac:dyDescent="0.15">
      <c r="A1569">
        <v>2001.01</v>
      </c>
      <c r="B1569">
        <v>1335.63</v>
      </c>
      <c r="C1569">
        <v>3.531365285927901E-3</v>
      </c>
    </row>
    <row r="1570" spans="1:3" x14ac:dyDescent="0.15">
      <c r="A1570">
        <v>2001.02</v>
      </c>
      <c r="B1570">
        <v>1305.75</v>
      </c>
      <c r="C1570">
        <v>-2.237146515127697E-2</v>
      </c>
    </row>
    <row r="1571" spans="1:3" x14ac:dyDescent="0.15">
      <c r="A1571">
        <v>2001.03</v>
      </c>
      <c r="B1571">
        <v>1185.8499999999999</v>
      </c>
      <c r="C1571">
        <v>-9.1824621864828759E-2</v>
      </c>
    </row>
    <row r="1572" spans="1:3" x14ac:dyDescent="0.15">
      <c r="A1572">
        <v>2001.04</v>
      </c>
      <c r="B1572">
        <v>1189.8399999999999</v>
      </c>
      <c r="C1572">
        <v>3.3646751275455689E-3</v>
      </c>
    </row>
    <row r="1573" spans="1:3" x14ac:dyDescent="0.15">
      <c r="A1573">
        <v>2001.05</v>
      </c>
      <c r="B1573">
        <v>1270.3699999999999</v>
      </c>
      <c r="C1573">
        <v>6.7681368923552698E-2</v>
      </c>
    </row>
    <row r="1574" spans="1:3" x14ac:dyDescent="0.15">
      <c r="A1574">
        <v>2001.06</v>
      </c>
      <c r="B1574">
        <v>1238.71</v>
      </c>
      <c r="C1574">
        <v>-2.4921873155065E-2</v>
      </c>
    </row>
    <row r="1575" spans="1:3" x14ac:dyDescent="0.15">
      <c r="A1575">
        <v>2001.07</v>
      </c>
      <c r="B1575">
        <v>1204.45</v>
      </c>
      <c r="C1575">
        <v>-2.7657805297446547E-2</v>
      </c>
    </row>
    <row r="1576" spans="1:3" x14ac:dyDescent="0.15">
      <c r="A1576">
        <v>2001.08</v>
      </c>
      <c r="B1576">
        <v>1178.5</v>
      </c>
      <c r="C1576">
        <v>-2.154510357424555E-2</v>
      </c>
    </row>
    <row r="1577" spans="1:3" x14ac:dyDescent="0.15">
      <c r="A1577">
        <v>2001.09</v>
      </c>
      <c r="B1577">
        <v>1044.6400000000001</v>
      </c>
      <c r="C1577">
        <v>-0.11358506576156124</v>
      </c>
    </row>
    <row r="1578" spans="1:3" x14ac:dyDescent="0.15">
      <c r="A1578">
        <v>2001.1</v>
      </c>
      <c r="B1578">
        <v>1076.5899999999999</v>
      </c>
      <c r="C1578">
        <v>3.0584699035074214E-2</v>
      </c>
    </row>
    <row r="1579" spans="1:3" x14ac:dyDescent="0.15">
      <c r="A1579">
        <v>2001.11</v>
      </c>
      <c r="B1579">
        <v>1129.68</v>
      </c>
      <c r="C1579">
        <v>4.9313108982992793E-2</v>
      </c>
    </row>
    <row r="1580" spans="1:3" x14ac:dyDescent="0.15">
      <c r="A1580">
        <v>2001.12</v>
      </c>
      <c r="B1580">
        <v>1144.93</v>
      </c>
      <c r="C1580">
        <v>1.349939805962741E-2</v>
      </c>
    </row>
    <row r="1581" spans="1:3" x14ac:dyDescent="0.15">
      <c r="A1581">
        <v>2002.01</v>
      </c>
      <c r="B1581">
        <v>1140.21</v>
      </c>
      <c r="C1581">
        <v>-4.122522774318127E-3</v>
      </c>
    </row>
    <row r="1582" spans="1:3" x14ac:dyDescent="0.15">
      <c r="A1582">
        <v>2002.02</v>
      </c>
      <c r="B1582">
        <v>1100.67</v>
      </c>
      <c r="C1582">
        <v>-3.4677822506380407E-2</v>
      </c>
    </row>
    <row r="1583" spans="1:3" x14ac:dyDescent="0.15">
      <c r="A1583">
        <v>2002.03</v>
      </c>
      <c r="B1583">
        <v>1153.79</v>
      </c>
      <c r="C1583">
        <v>4.8261513441812509E-2</v>
      </c>
    </row>
    <row r="1584" spans="1:3" x14ac:dyDescent="0.15">
      <c r="A1584">
        <v>2002.04</v>
      </c>
      <c r="B1584">
        <v>1112.04</v>
      </c>
      <c r="C1584">
        <v>-3.618509434125794E-2</v>
      </c>
    </row>
    <row r="1585" spans="1:3" x14ac:dyDescent="0.15">
      <c r="A1585">
        <v>2002.05</v>
      </c>
      <c r="B1585">
        <v>1079.06</v>
      </c>
      <c r="C1585">
        <v>-2.9657206575303019E-2</v>
      </c>
    </row>
    <row r="1586" spans="1:3" x14ac:dyDescent="0.15">
      <c r="A1586">
        <v>2002.06</v>
      </c>
      <c r="B1586">
        <v>1015.28</v>
      </c>
      <c r="C1586">
        <v>-5.9107000537504839E-2</v>
      </c>
    </row>
    <row r="1587" spans="1:3" x14ac:dyDescent="0.15">
      <c r="A1587">
        <v>2002.07</v>
      </c>
      <c r="B1587">
        <v>903.59</v>
      </c>
      <c r="C1587">
        <v>-0.11000906153967371</v>
      </c>
    </row>
    <row r="1588" spans="1:3" x14ac:dyDescent="0.15">
      <c r="A1588">
        <v>2002.08</v>
      </c>
      <c r="B1588">
        <v>912.55</v>
      </c>
      <c r="C1588">
        <v>9.9160017264465772E-3</v>
      </c>
    </row>
    <row r="1589" spans="1:3" x14ac:dyDescent="0.15">
      <c r="A1589">
        <v>2002.09</v>
      </c>
      <c r="B1589">
        <v>867.81</v>
      </c>
      <c r="C1589">
        <v>-4.9027450550654716E-2</v>
      </c>
    </row>
    <row r="1590" spans="1:3" x14ac:dyDescent="0.15">
      <c r="A1590">
        <v>2002.1</v>
      </c>
      <c r="B1590">
        <v>854.63</v>
      </c>
      <c r="C1590">
        <v>-1.5187656284209594E-2</v>
      </c>
    </row>
  </sheetData>
  <phoneticPr fontId="0" type="noConversion"/>
  <conditionalFormatting sqref="C10:C1590">
    <cfRule type="cellIs" dxfId="43" priority="1" stopIfTrue="1" operator="greaterThan">
      <formula>0</formula>
    </cfRule>
    <cfRule type="cellIs" dxfId="42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1590"/>
  <sheetViews>
    <sheetView topLeftCell="A6" workbookViewId="0">
      <selection activeCell="G25" sqref="G25"/>
    </sheetView>
  </sheetViews>
  <sheetFormatPr defaultColWidth="10.25" defaultRowHeight="12" x14ac:dyDescent="0.15"/>
  <cols>
    <col min="1" max="1" width="11.5" customWidth="1"/>
    <col min="2" max="2" width="7.5" customWidth="1"/>
    <col min="3" max="3" width="8" customWidth="1"/>
    <col min="4" max="4" width="6.5" customWidth="1"/>
    <col min="5" max="5" width="7.625" customWidth="1"/>
    <col min="6" max="6" width="10.25" customWidth="1"/>
    <col min="7" max="7" width="10" customWidth="1"/>
  </cols>
  <sheetData>
    <row r="1" spans="1:3" hidden="1" x14ac:dyDescent="0.15"/>
    <row r="2" spans="1:3" hidden="1" x14ac:dyDescent="0.15">
      <c r="A2" t="s">
        <v>4</v>
      </c>
    </row>
    <row r="3" spans="1:3" hidden="1" x14ac:dyDescent="0.15">
      <c r="A3" t="s">
        <v>5</v>
      </c>
    </row>
    <row r="4" spans="1:3" hidden="1" x14ac:dyDescent="0.15"/>
    <row r="5" spans="1:3" hidden="1" x14ac:dyDescent="0.15"/>
    <row r="6" spans="1:3" x14ac:dyDescent="0.15">
      <c r="B6" t="s">
        <v>0</v>
      </c>
    </row>
    <row r="7" spans="1:3" x14ac:dyDescent="0.15">
      <c r="B7" t="s">
        <v>1</v>
      </c>
    </row>
    <row r="8" spans="1:3" x14ac:dyDescent="0.15">
      <c r="A8" t="s">
        <v>2</v>
      </c>
      <c r="B8" t="s">
        <v>3</v>
      </c>
      <c r="C8" t="s">
        <v>6</v>
      </c>
    </row>
    <row r="9" spans="1:3" x14ac:dyDescent="0.15">
      <c r="A9">
        <v>1871.01</v>
      </c>
      <c r="B9">
        <v>4.4400000000000004</v>
      </c>
    </row>
    <row r="10" spans="1:3" x14ac:dyDescent="0.15">
      <c r="A10">
        <v>1871.02</v>
      </c>
      <c r="B10">
        <v>4.5</v>
      </c>
      <c r="C10">
        <v>1.3513513513513375E-2</v>
      </c>
    </row>
    <row r="11" spans="1:3" x14ac:dyDescent="0.15">
      <c r="A11">
        <v>1871.03</v>
      </c>
      <c r="B11">
        <v>4.6100000000000003</v>
      </c>
      <c r="C11">
        <v>2.4444444444444491E-2</v>
      </c>
    </row>
    <row r="12" spans="1:3" x14ac:dyDescent="0.15">
      <c r="A12">
        <v>1871.04</v>
      </c>
      <c r="B12">
        <v>4.74</v>
      </c>
      <c r="C12">
        <v>2.8199566160520551E-2</v>
      </c>
    </row>
    <row r="13" spans="1:3" x14ac:dyDescent="0.15">
      <c r="A13">
        <v>1871.05</v>
      </c>
      <c r="B13">
        <v>4.8600000000000003</v>
      </c>
      <c r="C13">
        <v>2.5316455696202445E-2</v>
      </c>
    </row>
    <row r="14" spans="1:3" x14ac:dyDescent="0.15">
      <c r="A14">
        <v>1871.06</v>
      </c>
      <c r="B14">
        <v>4.82</v>
      </c>
      <c r="C14">
        <v>-8.2304526748970819E-3</v>
      </c>
    </row>
    <row r="15" spans="1:3" x14ac:dyDescent="0.15">
      <c r="A15">
        <v>1871.07</v>
      </c>
      <c r="B15">
        <v>4.7300000000000004</v>
      </c>
      <c r="C15">
        <v>-1.8672199170124415E-2</v>
      </c>
    </row>
    <row r="16" spans="1:3" x14ac:dyDescent="0.15">
      <c r="A16">
        <v>1871.08</v>
      </c>
      <c r="B16">
        <v>4.79</v>
      </c>
      <c r="C16">
        <v>1.2684989429175397E-2</v>
      </c>
    </row>
    <row r="17" spans="1:3" x14ac:dyDescent="0.15">
      <c r="A17">
        <v>1871.09</v>
      </c>
      <c r="B17">
        <v>4.84</v>
      </c>
      <c r="C17">
        <v>1.0438413361169019E-2</v>
      </c>
    </row>
    <row r="18" spans="1:3" x14ac:dyDescent="0.15">
      <c r="A18">
        <v>1871.1</v>
      </c>
      <c r="B18">
        <v>4.59</v>
      </c>
      <c r="C18">
        <v>-5.1652892561983466E-2</v>
      </c>
    </row>
    <row r="19" spans="1:3" x14ac:dyDescent="0.15">
      <c r="A19">
        <v>1871.11</v>
      </c>
      <c r="B19">
        <v>4.6399999999999997</v>
      </c>
      <c r="C19">
        <v>1.089324618736387E-2</v>
      </c>
    </row>
    <row r="20" spans="1:3" x14ac:dyDescent="0.15">
      <c r="A20">
        <v>1871.12</v>
      </c>
      <c r="B20">
        <v>4.74</v>
      </c>
      <c r="C20">
        <v>2.155172413793105E-2</v>
      </c>
    </row>
    <row r="21" spans="1:3" x14ac:dyDescent="0.15">
      <c r="A21">
        <v>1872.01</v>
      </c>
      <c r="B21">
        <v>4.8600000000000003</v>
      </c>
      <c r="C21">
        <v>2.5316455696202445E-2</v>
      </c>
    </row>
    <row r="22" spans="1:3" x14ac:dyDescent="0.15">
      <c r="A22">
        <v>1872.02</v>
      </c>
      <c r="B22">
        <v>4.88</v>
      </c>
      <c r="C22">
        <v>4.1152263374484299E-3</v>
      </c>
    </row>
    <row r="23" spans="1:3" x14ac:dyDescent="0.15">
      <c r="A23">
        <v>1872.03</v>
      </c>
      <c r="B23">
        <v>5.04</v>
      </c>
      <c r="C23">
        <v>3.2786885245901676E-2</v>
      </c>
    </row>
    <row r="24" spans="1:3" x14ac:dyDescent="0.15">
      <c r="A24">
        <v>1872.04</v>
      </c>
      <c r="B24">
        <v>5.18</v>
      </c>
      <c r="C24">
        <v>2.7777777777777679E-2</v>
      </c>
    </row>
    <row r="25" spans="1:3" x14ac:dyDescent="0.15">
      <c r="A25">
        <v>1872.05</v>
      </c>
      <c r="B25">
        <v>5.18</v>
      </c>
      <c r="C25">
        <v>0</v>
      </c>
    </row>
    <row r="26" spans="1:3" x14ac:dyDescent="0.15">
      <c r="A26">
        <v>1872.06</v>
      </c>
      <c r="B26">
        <v>5.13</v>
      </c>
      <c r="C26">
        <v>-9.6525096525096332E-3</v>
      </c>
    </row>
    <row r="27" spans="1:3" x14ac:dyDescent="0.15">
      <c r="A27">
        <v>1872.07</v>
      </c>
      <c r="B27">
        <v>5.0999999999999996</v>
      </c>
      <c r="C27">
        <v>-5.8479532163743242E-3</v>
      </c>
    </row>
    <row r="28" spans="1:3" x14ac:dyDescent="0.15">
      <c r="A28">
        <v>1872.08</v>
      </c>
      <c r="B28">
        <v>5.04</v>
      </c>
      <c r="C28">
        <v>-1.1764705882352899E-2</v>
      </c>
    </row>
    <row r="29" spans="1:3" x14ac:dyDescent="0.15">
      <c r="A29">
        <v>1872.09</v>
      </c>
      <c r="B29">
        <v>4.95</v>
      </c>
      <c r="C29">
        <v>-1.7857142857142794E-2</v>
      </c>
    </row>
    <row r="30" spans="1:3" x14ac:dyDescent="0.15">
      <c r="A30">
        <v>1872.1</v>
      </c>
      <c r="B30">
        <v>4.97</v>
      </c>
      <c r="C30">
        <v>4.0404040404038444E-3</v>
      </c>
    </row>
    <row r="31" spans="1:3" x14ac:dyDescent="0.15">
      <c r="A31">
        <v>1872.11</v>
      </c>
      <c r="B31">
        <v>4.95</v>
      </c>
      <c r="C31">
        <v>-4.0241448692152071E-3</v>
      </c>
    </row>
    <row r="32" spans="1:3" x14ac:dyDescent="0.15">
      <c r="A32">
        <v>1872.12</v>
      </c>
      <c r="B32">
        <v>5.07</v>
      </c>
      <c r="C32">
        <v>2.4242424242424176E-2</v>
      </c>
    </row>
    <row r="33" spans="1:3" x14ac:dyDescent="0.15">
      <c r="A33">
        <v>1873.01</v>
      </c>
      <c r="B33">
        <v>5.1100000000000003</v>
      </c>
      <c r="C33">
        <v>7.8895463510848529E-3</v>
      </c>
    </row>
    <row r="34" spans="1:3" x14ac:dyDescent="0.15">
      <c r="A34">
        <v>1873.02</v>
      </c>
      <c r="B34">
        <v>5.15</v>
      </c>
      <c r="C34">
        <v>7.8277886497064575E-3</v>
      </c>
    </row>
    <row r="35" spans="1:3" x14ac:dyDescent="0.15">
      <c r="A35">
        <v>1873.03</v>
      </c>
      <c r="B35">
        <v>5.1100000000000003</v>
      </c>
      <c r="C35">
        <v>-7.7669902912621547E-3</v>
      </c>
    </row>
    <row r="36" spans="1:3" x14ac:dyDescent="0.15">
      <c r="A36">
        <v>1873.04</v>
      </c>
      <c r="B36">
        <v>5.04</v>
      </c>
      <c r="C36">
        <v>-1.3698630136986356E-2</v>
      </c>
    </row>
    <row r="37" spans="1:3" x14ac:dyDescent="0.15">
      <c r="A37">
        <v>1873.05</v>
      </c>
      <c r="B37">
        <v>5.05</v>
      </c>
      <c r="C37">
        <v>1.9841269841269771E-3</v>
      </c>
    </row>
    <row r="38" spans="1:3" x14ac:dyDescent="0.15">
      <c r="A38">
        <v>1873.06</v>
      </c>
      <c r="B38">
        <v>4.9800000000000004</v>
      </c>
      <c r="C38">
        <v>-1.3861386138613763E-2</v>
      </c>
    </row>
    <row r="39" spans="1:3" x14ac:dyDescent="0.15">
      <c r="A39">
        <v>1873.07</v>
      </c>
      <c r="B39">
        <v>4.97</v>
      </c>
      <c r="C39">
        <v>-2.0080321285141922E-3</v>
      </c>
    </row>
    <row r="40" spans="1:3" x14ac:dyDescent="0.15">
      <c r="A40">
        <v>1873.08</v>
      </c>
      <c r="B40">
        <v>4.97</v>
      </c>
      <c r="C40">
        <v>0</v>
      </c>
    </row>
    <row r="41" spans="1:3" x14ac:dyDescent="0.15">
      <c r="A41">
        <v>1873.09</v>
      </c>
      <c r="B41">
        <v>4.59</v>
      </c>
      <c r="C41">
        <v>-7.6458752515090489E-2</v>
      </c>
    </row>
    <row r="42" spans="1:3" x14ac:dyDescent="0.15">
      <c r="A42">
        <v>1873.1</v>
      </c>
      <c r="B42">
        <v>4.1900000000000004</v>
      </c>
      <c r="C42">
        <v>-8.7145969498910514E-2</v>
      </c>
    </row>
    <row r="43" spans="1:3" x14ac:dyDescent="0.15">
      <c r="A43">
        <v>1873.11</v>
      </c>
      <c r="B43">
        <v>4.04</v>
      </c>
      <c r="C43">
        <v>-3.5799522673031103E-2</v>
      </c>
    </row>
    <row r="44" spans="1:3" x14ac:dyDescent="0.15">
      <c r="A44">
        <v>1873.12</v>
      </c>
      <c r="B44">
        <v>4.42</v>
      </c>
      <c r="C44">
        <v>9.4059405940594143E-2</v>
      </c>
    </row>
    <row r="45" spans="1:3" x14ac:dyDescent="0.15">
      <c r="A45">
        <v>1874.01</v>
      </c>
      <c r="B45">
        <v>4.66</v>
      </c>
      <c r="C45">
        <v>5.4298642533936681E-2</v>
      </c>
    </row>
    <row r="46" spans="1:3" x14ac:dyDescent="0.15">
      <c r="A46">
        <v>1874.02</v>
      </c>
      <c r="B46">
        <v>4.8</v>
      </c>
      <c r="C46">
        <v>3.0042918454935563E-2</v>
      </c>
    </row>
    <row r="47" spans="1:3" x14ac:dyDescent="0.15">
      <c r="A47">
        <v>1874.03</v>
      </c>
      <c r="B47">
        <v>4.7300000000000004</v>
      </c>
      <c r="C47">
        <v>-1.4583333333333171E-2</v>
      </c>
    </row>
    <row r="48" spans="1:3" x14ac:dyDescent="0.15">
      <c r="A48">
        <v>1874.04</v>
      </c>
      <c r="B48">
        <v>4.5999999999999996</v>
      </c>
      <c r="C48">
        <v>-2.7484143763213731E-2</v>
      </c>
    </row>
    <row r="49" spans="1:3" x14ac:dyDescent="0.15">
      <c r="A49">
        <v>1874.05</v>
      </c>
      <c r="B49">
        <v>4.4800000000000004</v>
      </c>
      <c r="C49">
        <v>-2.608695652173898E-2</v>
      </c>
    </row>
    <row r="50" spans="1:3" x14ac:dyDescent="0.15">
      <c r="A50">
        <v>1874.06</v>
      </c>
      <c r="B50">
        <v>4.46</v>
      </c>
      <c r="C50">
        <v>-4.4642857142858094E-3</v>
      </c>
    </row>
    <row r="51" spans="1:3" x14ac:dyDescent="0.15">
      <c r="A51">
        <v>1874.07</v>
      </c>
      <c r="B51">
        <v>4.46</v>
      </c>
      <c r="C51">
        <v>0</v>
      </c>
    </row>
    <row r="52" spans="1:3" x14ac:dyDescent="0.15">
      <c r="A52">
        <v>1874.08</v>
      </c>
      <c r="B52">
        <v>4.47</v>
      </c>
      <c r="C52">
        <v>2.2421524663676085E-3</v>
      </c>
    </row>
    <row r="53" spans="1:3" x14ac:dyDescent="0.15">
      <c r="A53">
        <v>1874.09</v>
      </c>
      <c r="B53">
        <v>4.54</v>
      </c>
      <c r="C53">
        <v>1.5659955257270708E-2</v>
      </c>
    </row>
    <row r="54" spans="1:3" x14ac:dyDescent="0.15">
      <c r="A54">
        <v>1874.1</v>
      </c>
      <c r="B54">
        <v>4.53</v>
      </c>
      <c r="C54">
        <v>-2.2026431718060735E-3</v>
      </c>
    </row>
    <row r="55" spans="1:3" x14ac:dyDescent="0.15">
      <c r="A55">
        <v>1874.11</v>
      </c>
      <c r="B55">
        <v>4.57</v>
      </c>
      <c r="C55">
        <v>8.8300220750552327E-3</v>
      </c>
    </row>
    <row r="56" spans="1:3" x14ac:dyDescent="0.15">
      <c r="A56">
        <v>1874.12</v>
      </c>
      <c r="B56">
        <v>4.54</v>
      </c>
      <c r="C56">
        <v>-6.5645514223194867E-3</v>
      </c>
    </row>
    <row r="57" spans="1:3" x14ac:dyDescent="0.15">
      <c r="A57">
        <v>1875.01</v>
      </c>
      <c r="B57">
        <v>4.54</v>
      </c>
      <c r="C57">
        <v>0</v>
      </c>
    </row>
    <row r="58" spans="1:3" x14ac:dyDescent="0.15">
      <c r="A58">
        <v>1875.02</v>
      </c>
      <c r="B58">
        <v>4.53</v>
      </c>
      <c r="C58">
        <v>-2.2026431718060735E-3</v>
      </c>
    </row>
    <row r="59" spans="1:3" x14ac:dyDescent="0.15">
      <c r="A59">
        <v>1875.03</v>
      </c>
      <c r="B59">
        <v>4.59</v>
      </c>
      <c r="C59">
        <v>1.3245033112582627E-2</v>
      </c>
    </row>
    <row r="60" spans="1:3" x14ac:dyDescent="0.15">
      <c r="A60">
        <v>1875.04</v>
      </c>
      <c r="B60">
        <v>4.6500000000000004</v>
      </c>
      <c r="C60">
        <v>1.3071895424836777E-2</v>
      </c>
    </row>
    <row r="61" spans="1:3" x14ac:dyDescent="0.15">
      <c r="A61">
        <v>1875.05</v>
      </c>
      <c r="B61">
        <v>4.47</v>
      </c>
      <c r="C61">
        <v>-3.8709677419354938E-2</v>
      </c>
    </row>
    <row r="62" spans="1:3" x14ac:dyDescent="0.15">
      <c r="A62">
        <v>1875.06</v>
      </c>
      <c r="B62">
        <v>4.38</v>
      </c>
      <c r="C62">
        <v>-2.0134228187919434E-2</v>
      </c>
    </row>
    <row r="63" spans="1:3" x14ac:dyDescent="0.15">
      <c r="A63">
        <v>1875.07</v>
      </c>
      <c r="B63">
        <v>4.3899999999999997</v>
      </c>
      <c r="C63">
        <v>2.2831050228309113E-3</v>
      </c>
    </row>
    <row r="64" spans="1:3" x14ac:dyDescent="0.15">
      <c r="A64">
        <v>1875.08</v>
      </c>
      <c r="B64">
        <v>4.41</v>
      </c>
      <c r="C64">
        <v>4.5558086560364419E-3</v>
      </c>
    </row>
    <row r="65" spans="1:3" x14ac:dyDescent="0.15">
      <c r="A65">
        <v>1875.09</v>
      </c>
      <c r="B65">
        <v>4.37</v>
      </c>
      <c r="C65">
        <v>-9.0702947845805459E-3</v>
      </c>
    </row>
    <row r="66" spans="1:3" x14ac:dyDescent="0.15">
      <c r="A66">
        <v>1875.1</v>
      </c>
      <c r="B66">
        <v>4.3</v>
      </c>
      <c r="C66">
        <v>-1.6018306636155666E-2</v>
      </c>
    </row>
    <row r="67" spans="1:3" x14ac:dyDescent="0.15">
      <c r="A67">
        <v>1875.11</v>
      </c>
      <c r="B67">
        <v>4.37</v>
      </c>
      <c r="C67">
        <v>1.6279069767441978E-2</v>
      </c>
    </row>
    <row r="68" spans="1:3" x14ac:dyDescent="0.15">
      <c r="A68">
        <v>1875.12</v>
      </c>
      <c r="B68">
        <v>4.37</v>
      </c>
      <c r="C68">
        <v>0</v>
      </c>
    </row>
    <row r="69" spans="1:3" x14ac:dyDescent="0.15">
      <c r="A69">
        <v>1876.01</v>
      </c>
      <c r="B69">
        <v>4.46</v>
      </c>
      <c r="C69">
        <v>2.0594965675057253E-2</v>
      </c>
    </row>
    <row r="70" spans="1:3" x14ac:dyDescent="0.15">
      <c r="A70">
        <v>1876.02</v>
      </c>
      <c r="B70">
        <v>4.5199999999999996</v>
      </c>
      <c r="C70">
        <v>1.3452914798206095E-2</v>
      </c>
    </row>
    <row r="71" spans="1:3" x14ac:dyDescent="0.15">
      <c r="A71">
        <v>1876.03</v>
      </c>
      <c r="B71">
        <v>4.51</v>
      </c>
      <c r="C71">
        <v>-2.2123893805309214E-3</v>
      </c>
    </row>
    <row r="72" spans="1:3" x14ac:dyDescent="0.15">
      <c r="A72">
        <v>1876.04</v>
      </c>
      <c r="B72">
        <v>4.34</v>
      </c>
      <c r="C72">
        <v>-3.7694013303769425E-2</v>
      </c>
    </row>
    <row r="73" spans="1:3" x14ac:dyDescent="0.15">
      <c r="A73">
        <v>1876.05</v>
      </c>
      <c r="B73">
        <v>4.18</v>
      </c>
      <c r="C73">
        <v>-3.6866359447004671E-2</v>
      </c>
    </row>
    <row r="74" spans="1:3" x14ac:dyDescent="0.15">
      <c r="A74">
        <v>1876.06</v>
      </c>
      <c r="B74">
        <v>4.1500000000000004</v>
      </c>
      <c r="C74">
        <v>-7.1770334928228374E-3</v>
      </c>
    </row>
    <row r="75" spans="1:3" x14ac:dyDescent="0.15">
      <c r="A75">
        <v>1876.07</v>
      </c>
      <c r="B75">
        <v>4.0999999999999996</v>
      </c>
      <c r="C75">
        <v>-1.2048192771084487E-2</v>
      </c>
    </row>
    <row r="76" spans="1:3" x14ac:dyDescent="0.15">
      <c r="A76">
        <v>1876.08</v>
      </c>
      <c r="B76">
        <v>3.93</v>
      </c>
      <c r="C76">
        <v>-4.1463414634146267E-2</v>
      </c>
    </row>
    <row r="77" spans="1:3" x14ac:dyDescent="0.15">
      <c r="A77">
        <v>1876.09</v>
      </c>
      <c r="B77">
        <v>3.69</v>
      </c>
      <c r="C77">
        <v>-6.1068702290076438E-2</v>
      </c>
    </row>
    <row r="78" spans="1:3" x14ac:dyDescent="0.15">
      <c r="A78">
        <v>1876.1</v>
      </c>
      <c r="B78">
        <v>3.67</v>
      </c>
      <c r="C78">
        <v>-5.4200542005420349E-3</v>
      </c>
    </row>
    <row r="79" spans="1:3" x14ac:dyDescent="0.15">
      <c r="A79">
        <v>1876.11</v>
      </c>
      <c r="B79">
        <v>3.6</v>
      </c>
      <c r="C79">
        <v>-1.9073569482288777E-2</v>
      </c>
    </row>
    <row r="80" spans="1:3" x14ac:dyDescent="0.15">
      <c r="A80">
        <v>1876.12</v>
      </c>
      <c r="B80">
        <v>3.58</v>
      </c>
      <c r="C80">
        <v>-5.5555555555555358E-3</v>
      </c>
    </row>
    <row r="81" spans="1:3" x14ac:dyDescent="0.15">
      <c r="A81">
        <v>1877.01</v>
      </c>
      <c r="B81">
        <v>3.55</v>
      </c>
      <c r="C81">
        <v>-8.379888268156499E-3</v>
      </c>
    </row>
    <row r="82" spans="1:3" x14ac:dyDescent="0.15">
      <c r="A82">
        <v>1877.02</v>
      </c>
      <c r="B82">
        <v>3.34</v>
      </c>
      <c r="C82">
        <v>-5.9154929577464821E-2</v>
      </c>
    </row>
    <row r="83" spans="1:3" x14ac:dyDescent="0.15">
      <c r="A83">
        <v>1877.03</v>
      </c>
      <c r="B83">
        <v>3.17</v>
      </c>
      <c r="C83">
        <v>-5.0898203592814384E-2</v>
      </c>
    </row>
    <row r="84" spans="1:3" x14ac:dyDescent="0.15">
      <c r="A84">
        <v>1877.04</v>
      </c>
      <c r="B84">
        <v>2.94</v>
      </c>
      <c r="C84">
        <v>-7.2555205047318605E-2</v>
      </c>
    </row>
    <row r="85" spans="1:3" x14ac:dyDescent="0.15">
      <c r="A85">
        <v>1877.05</v>
      </c>
      <c r="B85">
        <v>2.94</v>
      </c>
      <c r="C85">
        <v>0</v>
      </c>
    </row>
    <row r="86" spans="1:3" x14ac:dyDescent="0.15">
      <c r="A86">
        <v>1877.06</v>
      </c>
      <c r="B86">
        <v>2.73</v>
      </c>
      <c r="C86">
        <v>-7.1428571428571397E-2</v>
      </c>
    </row>
    <row r="87" spans="1:3" x14ac:dyDescent="0.15">
      <c r="A87">
        <v>1877.07</v>
      </c>
      <c r="B87">
        <v>2.85</v>
      </c>
      <c r="C87">
        <v>4.3956043956044022E-2</v>
      </c>
    </row>
    <row r="88" spans="1:3" x14ac:dyDescent="0.15">
      <c r="A88">
        <v>1877.08</v>
      </c>
      <c r="B88">
        <v>3.05</v>
      </c>
      <c r="C88">
        <v>7.0175438596491224E-2</v>
      </c>
    </row>
    <row r="89" spans="1:3" x14ac:dyDescent="0.15">
      <c r="A89">
        <v>1877.09</v>
      </c>
      <c r="B89">
        <v>3.24</v>
      </c>
      <c r="C89">
        <v>6.2295081967213228E-2</v>
      </c>
    </row>
    <row r="90" spans="1:3" x14ac:dyDescent="0.15">
      <c r="A90">
        <v>1877.1</v>
      </c>
      <c r="B90">
        <v>3.31</v>
      </c>
      <c r="C90">
        <v>2.1604938271604812E-2</v>
      </c>
    </row>
    <row r="91" spans="1:3" x14ac:dyDescent="0.15">
      <c r="A91">
        <v>1877.11</v>
      </c>
      <c r="B91">
        <v>3.26</v>
      </c>
      <c r="C91">
        <v>-1.5105740181268978E-2</v>
      </c>
    </row>
    <row r="92" spans="1:3" x14ac:dyDescent="0.15">
      <c r="A92">
        <v>1877.12</v>
      </c>
      <c r="B92">
        <v>3.25</v>
      </c>
      <c r="C92">
        <v>-3.0674846625766694E-3</v>
      </c>
    </row>
    <row r="93" spans="1:3" x14ac:dyDescent="0.15">
      <c r="A93">
        <v>1878.01</v>
      </c>
      <c r="B93">
        <v>3.25</v>
      </c>
      <c r="C93">
        <v>0</v>
      </c>
    </row>
    <row r="94" spans="1:3" x14ac:dyDescent="0.15">
      <c r="A94">
        <v>1878.02</v>
      </c>
      <c r="B94">
        <v>3.18</v>
      </c>
      <c r="C94">
        <v>-2.1538461538461506E-2</v>
      </c>
    </row>
    <row r="95" spans="1:3" x14ac:dyDescent="0.15">
      <c r="A95">
        <v>1878.03</v>
      </c>
      <c r="B95">
        <v>3.24</v>
      </c>
      <c r="C95">
        <v>1.8867924528301883E-2</v>
      </c>
    </row>
    <row r="96" spans="1:3" x14ac:dyDescent="0.15">
      <c r="A96">
        <v>1878.04</v>
      </c>
      <c r="B96">
        <v>3.33</v>
      </c>
      <c r="C96">
        <v>2.7777777777777679E-2</v>
      </c>
    </row>
    <row r="97" spans="1:3" x14ac:dyDescent="0.15">
      <c r="A97">
        <v>1878.05</v>
      </c>
      <c r="B97">
        <v>3.34</v>
      </c>
      <c r="C97">
        <v>3.0030030030030463E-3</v>
      </c>
    </row>
    <row r="98" spans="1:3" x14ac:dyDescent="0.15">
      <c r="A98">
        <v>1878.06</v>
      </c>
      <c r="B98">
        <v>3.41</v>
      </c>
      <c r="C98">
        <v>2.0958083832335328E-2</v>
      </c>
    </row>
    <row r="99" spans="1:3" x14ac:dyDescent="0.15">
      <c r="A99">
        <v>1878.07</v>
      </c>
      <c r="B99">
        <v>3.48</v>
      </c>
      <c r="C99">
        <v>2.0527859237536639E-2</v>
      </c>
    </row>
    <row r="100" spans="1:3" x14ac:dyDescent="0.15">
      <c r="A100">
        <v>1878.08</v>
      </c>
      <c r="B100">
        <v>3.45</v>
      </c>
      <c r="C100">
        <v>-8.6206896551723755E-3</v>
      </c>
    </row>
    <row r="101" spans="1:3" x14ac:dyDescent="0.15">
      <c r="A101">
        <v>1878.09</v>
      </c>
      <c r="B101">
        <v>3.52</v>
      </c>
      <c r="C101">
        <v>2.0289855072463725E-2</v>
      </c>
    </row>
    <row r="102" spans="1:3" x14ac:dyDescent="0.15">
      <c r="A102">
        <v>1878.1</v>
      </c>
      <c r="B102">
        <v>3.48</v>
      </c>
      <c r="C102">
        <v>-1.1363636363636354E-2</v>
      </c>
    </row>
    <row r="103" spans="1:3" x14ac:dyDescent="0.15">
      <c r="A103">
        <v>1878.11</v>
      </c>
      <c r="B103">
        <v>3.47</v>
      </c>
      <c r="C103">
        <v>-2.8735632183907178E-3</v>
      </c>
    </row>
    <row r="104" spans="1:3" x14ac:dyDescent="0.15">
      <c r="A104">
        <v>1878.12</v>
      </c>
      <c r="B104">
        <v>3.45</v>
      </c>
      <c r="C104">
        <v>-5.7636887608069065E-3</v>
      </c>
    </row>
    <row r="105" spans="1:3" x14ac:dyDescent="0.15">
      <c r="A105">
        <v>1879.01</v>
      </c>
      <c r="B105">
        <v>3.58</v>
      </c>
      <c r="C105">
        <v>3.7681159420289712E-2</v>
      </c>
    </row>
    <row r="106" spans="1:3" x14ac:dyDescent="0.15">
      <c r="A106">
        <v>1879.02</v>
      </c>
      <c r="B106">
        <v>3.71</v>
      </c>
      <c r="C106">
        <v>3.6312849162011052E-2</v>
      </c>
    </row>
    <row r="107" spans="1:3" x14ac:dyDescent="0.15">
      <c r="A107">
        <v>1879.03</v>
      </c>
      <c r="B107">
        <v>3.65</v>
      </c>
      <c r="C107">
        <v>-1.6172506738544534E-2</v>
      </c>
    </row>
    <row r="108" spans="1:3" x14ac:dyDescent="0.15">
      <c r="A108">
        <v>1879.04</v>
      </c>
      <c r="B108">
        <v>3.77</v>
      </c>
      <c r="C108">
        <v>3.287671232876721E-2</v>
      </c>
    </row>
    <row r="109" spans="1:3" x14ac:dyDescent="0.15">
      <c r="A109">
        <v>1879.05</v>
      </c>
      <c r="B109">
        <v>3.94</v>
      </c>
      <c r="C109">
        <v>4.5092838196286511E-2</v>
      </c>
    </row>
    <row r="110" spans="1:3" x14ac:dyDescent="0.15">
      <c r="A110">
        <v>1879.06</v>
      </c>
      <c r="B110">
        <v>3.96</v>
      </c>
      <c r="C110">
        <v>5.0761421319795996E-3</v>
      </c>
    </row>
    <row r="111" spans="1:3" x14ac:dyDescent="0.15">
      <c r="A111">
        <v>1879.07</v>
      </c>
      <c r="B111">
        <v>4.04</v>
      </c>
      <c r="C111">
        <v>2.020202020202011E-2</v>
      </c>
    </row>
    <row r="112" spans="1:3" x14ac:dyDescent="0.15">
      <c r="A112">
        <v>1879.08</v>
      </c>
      <c r="B112">
        <v>4.07</v>
      </c>
      <c r="C112">
        <v>7.4257425742574323E-3</v>
      </c>
    </row>
    <row r="113" spans="1:3" x14ac:dyDescent="0.15">
      <c r="A113">
        <v>1879.09</v>
      </c>
      <c r="B113">
        <v>4.22</v>
      </c>
      <c r="C113">
        <v>3.685503685503666E-2</v>
      </c>
    </row>
    <row r="114" spans="1:3" x14ac:dyDescent="0.15">
      <c r="A114">
        <v>1879.1</v>
      </c>
      <c r="B114">
        <v>4.68</v>
      </c>
      <c r="C114">
        <v>0.1090047393364928</v>
      </c>
    </row>
    <row r="115" spans="1:3" x14ac:dyDescent="0.15">
      <c r="A115">
        <v>1879.11</v>
      </c>
      <c r="B115">
        <v>4.93</v>
      </c>
      <c r="C115">
        <v>5.3418803418803451E-2</v>
      </c>
    </row>
    <row r="116" spans="1:3" x14ac:dyDescent="0.15">
      <c r="A116">
        <v>1879.12</v>
      </c>
      <c r="B116">
        <v>4.92</v>
      </c>
      <c r="C116">
        <v>-2.0283975659228792E-3</v>
      </c>
    </row>
    <row r="117" spans="1:3" x14ac:dyDescent="0.15">
      <c r="A117">
        <v>1880.01</v>
      </c>
      <c r="B117">
        <v>5.1100000000000003</v>
      </c>
      <c r="C117">
        <v>3.8617886178861971E-2</v>
      </c>
    </row>
    <row r="118" spans="1:3" x14ac:dyDescent="0.15">
      <c r="A118">
        <v>1880.02</v>
      </c>
      <c r="B118">
        <v>5.2</v>
      </c>
      <c r="C118">
        <v>1.7612524461839474E-2</v>
      </c>
    </row>
    <row r="119" spans="1:3" x14ac:dyDescent="0.15">
      <c r="A119">
        <v>1880.03</v>
      </c>
      <c r="B119">
        <v>5.3</v>
      </c>
      <c r="C119">
        <v>1.9230769230769162E-2</v>
      </c>
    </row>
    <row r="120" spans="1:3" x14ac:dyDescent="0.15">
      <c r="A120">
        <v>1880.04</v>
      </c>
      <c r="B120">
        <v>5.18</v>
      </c>
      <c r="C120">
        <v>-2.2641509433962259E-2</v>
      </c>
    </row>
    <row r="121" spans="1:3" x14ac:dyDescent="0.15">
      <c r="A121">
        <v>1880.05</v>
      </c>
      <c r="B121">
        <v>4.7699999999999996</v>
      </c>
      <c r="C121">
        <v>-7.9150579150579214E-2</v>
      </c>
    </row>
    <row r="122" spans="1:3" x14ac:dyDescent="0.15">
      <c r="A122">
        <v>1880.06</v>
      </c>
      <c r="B122">
        <v>4.79</v>
      </c>
      <c r="C122">
        <v>4.1928721174004924E-3</v>
      </c>
    </row>
    <row r="123" spans="1:3" x14ac:dyDescent="0.15">
      <c r="A123">
        <v>1880.07</v>
      </c>
      <c r="B123">
        <v>5.01</v>
      </c>
      <c r="C123">
        <v>4.5929018789143905E-2</v>
      </c>
    </row>
    <row r="124" spans="1:3" x14ac:dyDescent="0.15">
      <c r="A124">
        <v>1880.08</v>
      </c>
      <c r="B124">
        <v>5.19</v>
      </c>
      <c r="C124">
        <v>3.5928143712574911E-2</v>
      </c>
    </row>
    <row r="125" spans="1:3" x14ac:dyDescent="0.15">
      <c r="A125">
        <v>1880.09</v>
      </c>
      <c r="B125">
        <v>5.18</v>
      </c>
      <c r="C125">
        <v>-1.9267822736032114E-3</v>
      </c>
    </row>
    <row r="126" spans="1:3" x14ac:dyDescent="0.15">
      <c r="A126">
        <v>1880.1</v>
      </c>
      <c r="B126">
        <v>5.33</v>
      </c>
      <c r="C126">
        <v>2.8957528957529011E-2</v>
      </c>
    </row>
    <row r="127" spans="1:3" x14ac:dyDescent="0.15">
      <c r="A127">
        <v>1880.11</v>
      </c>
      <c r="B127">
        <v>5.61</v>
      </c>
      <c r="C127">
        <v>5.2532833020638048E-2</v>
      </c>
    </row>
    <row r="128" spans="1:3" x14ac:dyDescent="0.15">
      <c r="A128">
        <v>1880.12</v>
      </c>
      <c r="B128">
        <v>5.84</v>
      </c>
      <c r="C128">
        <v>4.099821746880572E-2</v>
      </c>
    </row>
    <row r="129" spans="1:3" x14ac:dyDescent="0.15">
      <c r="A129">
        <v>1881.01</v>
      </c>
      <c r="B129">
        <v>6.19</v>
      </c>
      <c r="C129">
        <v>5.9931506849315141E-2</v>
      </c>
    </row>
    <row r="130" spans="1:3" x14ac:dyDescent="0.15">
      <c r="A130">
        <v>1881.02</v>
      </c>
      <c r="B130">
        <v>6.17</v>
      </c>
      <c r="C130">
        <v>-3.231017770597866E-3</v>
      </c>
    </row>
    <row r="131" spans="1:3" x14ac:dyDescent="0.15">
      <c r="A131">
        <v>1881.03</v>
      </c>
      <c r="B131">
        <v>6.24</v>
      </c>
      <c r="C131">
        <v>1.1345218800648427E-2</v>
      </c>
    </row>
    <row r="132" spans="1:3" x14ac:dyDescent="0.15">
      <c r="A132">
        <v>1881.04</v>
      </c>
      <c r="B132">
        <v>6.22</v>
      </c>
      <c r="C132">
        <v>-3.2051282051283048E-3</v>
      </c>
    </row>
    <row r="133" spans="1:3" x14ac:dyDescent="0.15">
      <c r="A133">
        <v>1881.05</v>
      </c>
      <c r="B133">
        <v>6.5</v>
      </c>
      <c r="C133">
        <v>4.5016077170418001E-2</v>
      </c>
    </row>
    <row r="134" spans="1:3" x14ac:dyDescent="0.15">
      <c r="A134">
        <v>1881.06</v>
      </c>
      <c r="B134">
        <v>6.58</v>
      </c>
      <c r="C134">
        <v>1.2307692307692353E-2</v>
      </c>
    </row>
    <row r="135" spans="1:3" x14ac:dyDescent="0.15">
      <c r="A135">
        <v>1881.07</v>
      </c>
      <c r="B135">
        <v>6.35</v>
      </c>
      <c r="C135">
        <v>-3.4954407294832901E-2</v>
      </c>
    </row>
    <row r="136" spans="1:3" x14ac:dyDescent="0.15">
      <c r="A136">
        <v>1881.08</v>
      </c>
      <c r="B136">
        <v>6.2</v>
      </c>
      <c r="C136">
        <v>-2.3622047244094446E-2</v>
      </c>
    </row>
    <row r="137" spans="1:3" x14ac:dyDescent="0.15">
      <c r="A137">
        <v>1881.09</v>
      </c>
      <c r="B137">
        <v>6.25</v>
      </c>
      <c r="C137">
        <v>8.0645161290322509E-3</v>
      </c>
    </row>
    <row r="138" spans="1:3" x14ac:dyDescent="0.15">
      <c r="A138">
        <v>1881.1</v>
      </c>
      <c r="B138">
        <v>6.15</v>
      </c>
      <c r="C138">
        <v>-1.5999999999999903E-2</v>
      </c>
    </row>
    <row r="139" spans="1:3" x14ac:dyDescent="0.15">
      <c r="A139">
        <v>1881.11</v>
      </c>
      <c r="B139">
        <v>6.19</v>
      </c>
      <c r="C139">
        <v>6.5040650406504863E-3</v>
      </c>
    </row>
    <row r="140" spans="1:3" x14ac:dyDescent="0.15">
      <c r="A140">
        <v>1881.12</v>
      </c>
      <c r="B140">
        <v>6.01</v>
      </c>
      <c r="C140">
        <v>-2.9079159935379795E-2</v>
      </c>
    </row>
    <row r="141" spans="1:3" x14ac:dyDescent="0.15">
      <c r="A141">
        <v>1882.01</v>
      </c>
      <c r="B141">
        <v>5.92</v>
      </c>
      <c r="C141">
        <v>-1.4975041597337757E-2</v>
      </c>
    </row>
    <row r="142" spans="1:3" x14ac:dyDescent="0.15">
      <c r="A142">
        <v>1882.02</v>
      </c>
      <c r="B142">
        <v>5.79</v>
      </c>
      <c r="C142">
        <v>-2.1959459459459429E-2</v>
      </c>
    </row>
    <row r="143" spans="1:3" x14ac:dyDescent="0.15">
      <c r="A143">
        <v>1882.03</v>
      </c>
      <c r="B143">
        <v>5.78</v>
      </c>
      <c r="C143">
        <v>-1.7271157167529916E-3</v>
      </c>
    </row>
    <row r="144" spans="1:3" x14ac:dyDescent="0.15">
      <c r="A144">
        <v>1882.04</v>
      </c>
      <c r="B144">
        <v>5.78</v>
      </c>
      <c r="C144">
        <v>0</v>
      </c>
    </row>
    <row r="145" spans="1:3" x14ac:dyDescent="0.15">
      <c r="A145">
        <v>1882.05</v>
      </c>
      <c r="B145">
        <v>5.71</v>
      </c>
      <c r="C145">
        <v>-1.211072664359869E-2</v>
      </c>
    </row>
    <row r="146" spans="1:3" x14ac:dyDescent="0.15">
      <c r="A146">
        <v>1882.06</v>
      </c>
      <c r="B146">
        <v>5.68</v>
      </c>
      <c r="C146">
        <v>-5.2539404553415547E-3</v>
      </c>
    </row>
    <row r="147" spans="1:3" x14ac:dyDescent="0.15">
      <c r="A147">
        <v>1882.07</v>
      </c>
      <c r="B147">
        <v>6</v>
      </c>
      <c r="C147">
        <v>5.6338028169014231E-2</v>
      </c>
    </row>
    <row r="148" spans="1:3" x14ac:dyDescent="0.15">
      <c r="A148">
        <v>1882.08</v>
      </c>
      <c r="B148">
        <v>6.18</v>
      </c>
      <c r="C148">
        <v>0.03</v>
      </c>
    </row>
    <row r="149" spans="1:3" x14ac:dyDescent="0.15">
      <c r="A149">
        <v>1882.09</v>
      </c>
      <c r="B149">
        <v>6.24</v>
      </c>
      <c r="C149">
        <v>9.7087378640776656E-3</v>
      </c>
    </row>
    <row r="150" spans="1:3" x14ac:dyDescent="0.15">
      <c r="A150">
        <v>1882.1</v>
      </c>
      <c r="B150">
        <v>6.07</v>
      </c>
      <c r="C150">
        <v>-2.7243589743589758E-2</v>
      </c>
    </row>
    <row r="151" spans="1:3" x14ac:dyDescent="0.15">
      <c r="A151">
        <v>1882.11</v>
      </c>
      <c r="B151">
        <v>5.81</v>
      </c>
      <c r="C151">
        <v>-4.2833607907743154E-2</v>
      </c>
    </row>
    <row r="152" spans="1:3" x14ac:dyDescent="0.15">
      <c r="A152">
        <v>1882.12</v>
      </c>
      <c r="B152">
        <v>5.84</v>
      </c>
      <c r="C152">
        <v>5.1635111876076056E-3</v>
      </c>
    </row>
    <row r="153" spans="1:3" x14ac:dyDescent="0.15">
      <c r="A153">
        <v>1883.01</v>
      </c>
      <c r="B153">
        <v>5.81</v>
      </c>
      <c r="C153">
        <v>-5.1369863013699391E-3</v>
      </c>
    </row>
    <row r="154" spans="1:3" x14ac:dyDescent="0.15">
      <c r="A154">
        <v>1883.02</v>
      </c>
      <c r="B154">
        <v>5.68</v>
      </c>
      <c r="C154">
        <v>-2.2375215146299476E-2</v>
      </c>
    </row>
    <row r="155" spans="1:3" x14ac:dyDescent="0.15">
      <c r="A155">
        <v>1883.03</v>
      </c>
      <c r="B155">
        <v>5.75</v>
      </c>
      <c r="C155">
        <v>1.2323943661971981E-2</v>
      </c>
    </row>
    <row r="156" spans="1:3" x14ac:dyDescent="0.15">
      <c r="A156">
        <v>1883.04</v>
      </c>
      <c r="B156">
        <v>5.87</v>
      </c>
      <c r="C156">
        <v>2.0869565217391362E-2</v>
      </c>
    </row>
    <row r="157" spans="1:3" x14ac:dyDescent="0.15">
      <c r="A157">
        <v>1883.05</v>
      </c>
      <c r="B157">
        <v>5.77</v>
      </c>
      <c r="C157">
        <v>-1.7035775127768438E-2</v>
      </c>
    </row>
    <row r="158" spans="1:3" x14ac:dyDescent="0.15">
      <c r="A158">
        <v>1883.06</v>
      </c>
      <c r="B158">
        <v>5.82</v>
      </c>
      <c r="C158">
        <v>8.6655112651647936E-3</v>
      </c>
    </row>
    <row r="159" spans="1:3" x14ac:dyDescent="0.15">
      <c r="A159">
        <v>1883.07</v>
      </c>
      <c r="B159">
        <v>5.73</v>
      </c>
      <c r="C159">
        <v>-1.5463917525773141E-2</v>
      </c>
    </row>
    <row r="160" spans="1:3" x14ac:dyDescent="0.15">
      <c r="A160">
        <v>1883.08</v>
      </c>
      <c r="B160">
        <v>5.47</v>
      </c>
      <c r="C160">
        <v>-4.5375218150087382E-2</v>
      </c>
    </row>
    <row r="161" spans="1:3" x14ac:dyDescent="0.15">
      <c r="A161">
        <v>1883.09</v>
      </c>
      <c r="B161">
        <v>5.53</v>
      </c>
      <c r="C161">
        <v>1.0968921389396868E-2</v>
      </c>
    </row>
    <row r="162" spans="1:3" x14ac:dyDescent="0.15">
      <c r="A162">
        <v>1883.1</v>
      </c>
      <c r="B162">
        <v>5.38</v>
      </c>
      <c r="C162">
        <v>-2.7124773960217063E-2</v>
      </c>
    </row>
    <row r="163" spans="1:3" x14ac:dyDescent="0.15">
      <c r="A163">
        <v>1883.11</v>
      </c>
      <c r="B163">
        <v>5.46</v>
      </c>
      <c r="C163">
        <v>1.4869888475836479E-2</v>
      </c>
    </row>
    <row r="164" spans="1:3" x14ac:dyDescent="0.15">
      <c r="A164">
        <v>1883.12</v>
      </c>
      <c r="B164">
        <v>5.34</v>
      </c>
      <c r="C164">
        <v>-2.1978021978022011E-2</v>
      </c>
    </row>
    <row r="165" spans="1:3" x14ac:dyDescent="0.15">
      <c r="A165">
        <v>1884.01</v>
      </c>
      <c r="B165">
        <v>5.18</v>
      </c>
      <c r="C165">
        <v>-2.9962546816479474E-2</v>
      </c>
    </row>
    <row r="166" spans="1:3" x14ac:dyDescent="0.15">
      <c r="A166">
        <v>1884.02</v>
      </c>
      <c r="B166">
        <v>5.32</v>
      </c>
      <c r="C166">
        <v>2.7027027027027195E-2</v>
      </c>
    </row>
    <row r="167" spans="1:3" x14ac:dyDescent="0.15">
      <c r="A167">
        <v>1884.03</v>
      </c>
      <c r="B167">
        <v>5.3</v>
      </c>
      <c r="C167">
        <v>-3.7593984962407401E-3</v>
      </c>
    </row>
    <row r="168" spans="1:3" x14ac:dyDescent="0.15">
      <c r="A168">
        <v>1884.04</v>
      </c>
      <c r="B168">
        <v>5.0599999999999996</v>
      </c>
      <c r="C168">
        <v>-4.5283018867924518E-2</v>
      </c>
    </row>
    <row r="169" spans="1:3" x14ac:dyDescent="0.15">
      <c r="A169">
        <v>1884.05</v>
      </c>
      <c r="B169">
        <v>4.6500000000000004</v>
      </c>
      <c r="C169">
        <v>-8.1027667984189589E-2</v>
      </c>
    </row>
    <row r="170" spans="1:3" x14ac:dyDescent="0.15">
      <c r="A170">
        <v>1884.06</v>
      </c>
      <c r="B170">
        <v>4.46</v>
      </c>
      <c r="C170">
        <v>-4.0860215053763471E-2</v>
      </c>
    </row>
    <row r="171" spans="1:3" x14ac:dyDescent="0.15">
      <c r="A171">
        <v>1884.07</v>
      </c>
      <c r="B171">
        <v>4.46</v>
      </c>
      <c r="C171">
        <v>0</v>
      </c>
    </row>
    <row r="172" spans="1:3" x14ac:dyDescent="0.15">
      <c r="A172">
        <v>1884.08</v>
      </c>
      <c r="B172">
        <v>4.74</v>
      </c>
      <c r="C172">
        <v>6.2780269058295923E-2</v>
      </c>
    </row>
    <row r="173" spans="1:3" x14ac:dyDescent="0.15">
      <c r="A173">
        <v>1884.09</v>
      </c>
      <c r="B173">
        <v>4.59</v>
      </c>
      <c r="C173">
        <v>-3.1645569620253222E-2</v>
      </c>
    </row>
    <row r="174" spans="1:3" x14ac:dyDescent="0.15">
      <c r="A174">
        <v>1884.1</v>
      </c>
      <c r="B174">
        <v>4.4400000000000004</v>
      </c>
      <c r="C174">
        <v>-3.2679738562091387E-2</v>
      </c>
    </row>
    <row r="175" spans="1:3" x14ac:dyDescent="0.15">
      <c r="A175">
        <v>1884.11</v>
      </c>
      <c r="B175">
        <v>4.3499999999999996</v>
      </c>
      <c r="C175">
        <v>-2.0270270270270396E-2</v>
      </c>
    </row>
    <row r="176" spans="1:3" x14ac:dyDescent="0.15">
      <c r="A176">
        <v>1884.12</v>
      </c>
      <c r="B176">
        <v>4.34</v>
      </c>
      <c r="C176">
        <v>-2.2988505747125743E-3</v>
      </c>
    </row>
    <row r="177" spans="1:3" x14ac:dyDescent="0.15">
      <c r="A177">
        <v>1885.01</v>
      </c>
      <c r="B177">
        <v>4.24</v>
      </c>
      <c r="C177">
        <v>-2.304147465437778E-2</v>
      </c>
    </row>
    <row r="178" spans="1:3" x14ac:dyDescent="0.15">
      <c r="A178">
        <v>1885.02</v>
      </c>
      <c r="B178">
        <v>4.37</v>
      </c>
      <c r="C178">
        <v>3.0660377358490587E-2</v>
      </c>
    </row>
    <row r="179" spans="1:3" x14ac:dyDescent="0.15">
      <c r="A179">
        <v>1885.03</v>
      </c>
      <c r="B179">
        <v>4.38</v>
      </c>
      <c r="C179">
        <v>2.2883295194506825E-3</v>
      </c>
    </row>
    <row r="180" spans="1:3" x14ac:dyDescent="0.15">
      <c r="A180">
        <v>1885.04</v>
      </c>
      <c r="B180">
        <v>4.37</v>
      </c>
      <c r="C180">
        <v>-2.2831050228310223E-3</v>
      </c>
    </row>
    <row r="181" spans="1:3" x14ac:dyDescent="0.15">
      <c r="A181">
        <v>1885.05</v>
      </c>
      <c r="B181">
        <v>4.32</v>
      </c>
      <c r="C181">
        <v>-1.1441647597253968E-2</v>
      </c>
    </row>
    <row r="182" spans="1:3" x14ac:dyDescent="0.15">
      <c r="A182">
        <v>1885.06</v>
      </c>
      <c r="B182">
        <v>4.3</v>
      </c>
      <c r="C182">
        <v>-4.6296296296297612E-3</v>
      </c>
    </row>
    <row r="183" spans="1:3" x14ac:dyDescent="0.15">
      <c r="A183">
        <v>1885.07</v>
      </c>
      <c r="B183">
        <v>4.46</v>
      </c>
      <c r="C183">
        <v>3.7209302325581506E-2</v>
      </c>
    </row>
    <row r="184" spans="1:3" x14ac:dyDescent="0.15">
      <c r="A184">
        <v>1885.08</v>
      </c>
      <c r="B184">
        <v>4.71</v>
      </c>
      <c r="C184">
        <v>5.6053811659192876E-2</v>
      </c>
    </row>
    <row r="185" spans="1:3" x14ac:dyDescent="0.15">
      <c r="A185">
        <v>1885.09</v>
      </c>
      <c r="B185">
        <v>4.6500000000000004</v>
      </c>
      <c r="C185">
        <v>-1.27388535031846E-2</v>
      </c>
    </row>
    <row r="186" spans="1:3" x14ac:dyDescent="0.15">
      <c r="A186">
        <v>1885.1</v>
      </c>
      <c r="B186">
        <v>4.92</v>
      </c>
      <c r="C186">
        <v>5.8064516129032073E-2</v>
      </c>
    </row>
    <row r="187" spans="1:3" x14ac:dyDescent="0.15">
      <c r="A187">
        <v>1885.11</v>
      </c>
      <c r="B187">
        <v>5.24</v>
      </c>
      <c r="C187">
        <v>6.5040650406504197E-2</v>
      </c>
    </row>
    <row r="188" spans="1:3" x14ac:dyDescent="0.15">
      <c r="A188">
        <v>1885.12</v>
      </c>
      <c r="B188">
        <v>5.2</v>
      </c>
      <c r="C188">
        <v>-7.6335877862595547E-3</v>
      </c>
    </row>
    <row r="189" spans="1:3" x14ac:dyDescent="0.15">
      <c r="A189">
        <v>1886.01</v>
      </c>
      <c r="B189">
        <v>5.2</v>
      </c>
      <c r="C189">
        <v>0</v>
      </c>
    </row>
    <row r="190" spans="1:3" x14ac:dyDescent="0.15">
      <c r="A190">
        <v>1886.02</v>
      </c>
      <c r="B190">
        <v>5.3</v>
      </c>
      <c r="C190">
        <v>1.9230769230769162E-2</v>
      </c>
    </row>
    <row r="191" spans="1:3" x14ac:dyDescent="0.15">
      <c r="A191">
        <v>1886.03</v>
      </c>
      <c r="B191">
        <v>5.19</v>
      </c>
      <c r="C191">
        <v>-2.075471698113196E-2</v>
      </c>
    </row>
    <row r="192" spans="1:3" x14ac:dyDescent="0.15">
      <c r="A192">
        <v>1886.04</v>
      </c>
      <c r="B192">
        <v>5.12</v>
      </c>
      <c r="C192">
        <v>-1.3487475915221592E-2</v>
      </c>
    </row>
    <row r="193" spans="1:3" x14ac:dyDescent="0.15">
      <c r="A193">
        <v>1886.05</v>
      </c>
      <c r="B193">
        <v>5.0199999999999996</v>
      </c>
      <c r="C193">
        <v>-1.9531250000000111E-2</v>
      </c>
    </row>
    <row r="194" spans="1:3" x14ac:dyDescent="0.15">
      <c r="A194">
        <v>1886.06</v>
      </c>
      <c r="B194">
        <v>5.25</v>
      </c>
      <c r="C194">
        <v>4.5816733067729265E-2</v>
      </c>
    </row>
    <row r="195" spans="1:3" x14ac:dyDescent="0.15">
      <c r="A195">
        <v>1886.07</v>
      </c>
      <c r="B195">
        <v>5.33</v>
      </c>
      <c r="C195">
        <v>1.5238095238095273E-2</v>
      </c>
    </row>
    <row r="196" spans="1:3" x14ac:dyDescent="0.15">
      <c r="A196">
        <v>1886.08</v>
      </c>
      <c r="B196">
        <v>5.37</v>
      </c>
      <c r="C196">
        <v>7.5046904315196894E-3</v>
      </c>
    </row>
    <row r="197" spans="1:3" x14ac:dyDescent="0.15">
      <c r="A197">
        <v>1886.09</v>
      </c>
      <c r="B197">
        <v>5.51</v>
      </c>
      <c r="C197">
        <v>2.607076350093096E-2</v>
      </c>
    </row>
    <row r="198" spans="1:3" x14ac:dyDescent="0.15">
      <c r="A198">
        <v>1886.1</v>
      </c>
      <c r="B198">
        <v>5.65</v>
      </c>
      <c r="C198">
        <v>2.5408348457350405E-2</v>
      </c>
    </row>
    <row r="199" spans="1:3" x14ac:dyDescent="0.15">
      <c r="A199">
        <v>1886.11</v>
      </c>
      <c r="B199">
        <v>5.79</v>
      </c>
      <c r="C199">
        <v>2.4778761061946764E-2</v>
      </c>
    </row>
    <row r="200" spans="1:3" x14ac:dyDescent="0.15">
      <c r="A200">
        <v>1886.12</v>
      </c>
      <c r="B200">
        <v>5.64</v>
      </c>
      <c r="C200">
        <v>-2.5906735751295429E-2</v>
      </c>
    </row>
    <row r="201" spans="1:3" x14ac:dyDescent="0.15">
      <c r="A201">
        <v>1887.01</v>
      </c>
      <c r="B201">
        <v>5.58</v>
      </c>
      <c r="C201">
        <v>-1.0638297872340385E-2</v>
      </c>
    </row>
    <row r="202" spans="1:3" x14ac:dyDescent="0.15">
      <c r="A202">
        <v>1887.02</v>
      </c>
      <c r="B202">
        <v>5.54</v>
      </c>
      <c r="C202">
        <v>-7.1684587813619638E-3</v>
      </c>
    </row>
    <row r="203" spans="1:3" x14ac:dyDescent="0.15">
      <c r="A203">
        <v>1887.03</v>
      </c>
      <c r="B203">
        <v>5.67</v>
      </c>
      <c r="C203">
        <v>2.3465703971119023E-2</v>
      </c>
    </row>
    <row r="204" spans="1:3" x14ac:dyDescent="0.15">
      <c r="A204">
        <v>1887.04</v>
      </c>
      <c r="B204">
        <v>5.8</v>
      </c>
      <c r="C204">
        <v>2.2927689594356204E-2</v>
      </c>
    </row>
    <row r="205" spans="1:3" x14ac:dyDescent="0.15">
      <c r="A205">
        <v>1887.05</v>
      </c>
      <c r="B205">
        <v>5.9</v>
      </c>
      <c r="C205">
        <v>1.7241379310344973E-2</v>
      </c>
    </row>
    <row r="206" spans="1:3" x14ac:dyDescent="0.15">
      <c r="A206">
        <v>1887.06</v>
      </c>
      <c r="B206">
        <v>5.73</v>
      </c>
      <c r="C206">
        <v>-2.8813559322033888E-2</v>
      </c>
    </row>
    <row r="207" spans="1:3" x14ac:dyDescent="0.15">
      <c r="A207">
        <v>1887.07</v>
      </c>
      <c r="B207">
        <v>5.59</v>
      </c>
      <c r="C207">
        <v>-2.4432809773124009E-2</v>
      </c>
    </row>
    <row r="208" spans="1:3" x14ac:dyDescent="0.15">
      <c r="A208">
        <v>1887.08</v>
      </c>
      <c r="B208">
        <v>5.45</v>
      </c>
      <c r="C208">
        <v>-2.5044722719141266E-2</v>
      </c>
    </row>
    <row r="209" spans="1:3" x14ac:dyDescent="0.15">
      <c r="A209">
        <v>1887.09</v>
      </c>
      <c r="B209">
        <v>5.38</v>
      </c>
      <c r="C209">
        <v>-1.2844036697247763E-2</v>
      </c>
    </row>
    <row r="210" spans="1:3" x14ac:dyDescent="0.15">
      <c r="A210">
        <v>1887.1</v>
      </c>
      <c r="B210">
        <v>5.2</v>
      </c>
      <c r="C210">
        <v>-3.3457249070631967E-2</v>
      </c>
    </row>
    <row r="211" spans="1:3" x14ac:dyDescent="0.15">
      <c r="A211">
        <v>1887.11</v>
      </c>
      <c r="B211">
        <v>5.3</v>
      </c>
      <c r="C211">
        <v>1.9230769230769162E-2</v>
      </c>
    </row>
    <row r="212" spans="1:3" x14ac:dyDescent="0.15">
      <c r="A212">
        <v>1887.12</v>
      </c>
      <c r="B212">
        <v>5.27</v>
      </c>
      <c r="C212">
        <v>-5.6603773584905648E-3</v>
      </c>
    </row>
    <row r="213" spans="1:3" x14ac:dyDescent="0.15">
      <c r="A213">
        <v>1888.01</v>
      </c>
      <c r="B213">
        <v>5.31</v>
      </c>
      <c r="C213">
        <v>7.5901328273244584E-3</v>
      </c>
    </row>
    <row r="214" spans="1:3" x14ac:dyDescent="0.15">
      <c r="A214">
        <v>1888.02</v>
      </c>
      <c r="B214">
        <v>5.28</v>
      </c>
      <c r="C214">
        <v>-5.6497175141241307E-3</v>
      </c>
    </row>
    <row r="215" spans="1:3" x14ac:dyDescent="0.15">
      <c r="A215">
        <v>1888.03</v>
      </c>
      <c r="B215">
        <v>5.08</v>
      </c>
      <c r="C215">
        <v>-3.7878787878787956E-2</v>
      </c>
    </row>
    <row r="216" spans="1:3" x14ac:dyDescent="0.15">
      <c r="A216">
        <v>1888.04</v>
      </c>
      <c r="B216">
        <v>5.0999999999999996</v>
      </c>
      <c r="C216">
        <v>3.937007874015741E-3</v>
      </c>
    </row>
    <row r="217" spans="1:3" x14ac:dyDescent="0.15">
      <c r="A217">
        <v>1888.05</v>
      </c>
      <c r="B217">
        <v>5.17</v>
      </c>
      <c r="C217">
        <v>1.3725490196078383E-2</v>
      </c>
    </row>
    <row r="218" spans="1:3" x14ac:dyDescent="0.15">
      <c r="A218">
        <v>1888.06</v>
      </c>
      <c r="B218">
        <v>5.01</v>
      </c>
      <c r="C218">
        <v>-3.0947775628626717E-2</v>
      </c>
    </row>
    <row r="219" spans="1:3" x14ac:dyDescent="0.15">
      <c r="A219">
        <v>1888.07</v>
      </c>
      <c r="B219">
        <v>5.14</v>
      </c>
      <c r="C219">
        <v>2.5948103792415189E-2</v>
      </c>
    </row>
    <row r="220" spans="1:3" x14ac:dyDescent="0.15">
      <c r="A220">
        <v>1888.08</v>
      </c>
      <c r="B220">
        <v>5.25</v>
      </c>
      <c r="C220">
        <v>2.1400778210116878E-2</v>
      </c>
    </row>
    <row r="221" spans="1:3" x14ac:dyDescent="0.15">
      <c r="A221">
        <v>1888.09</v>
      </c>
      <c r="B221">
        <v>5.38</v>
      </c>
      <c r="C221">
        <v>2.4761904761904763E-2</v>
      </c>
    </row>
    <row r="222" spans="1:3" x14ac:dyDescent="0.15">
      <c r="A222">
        <v>1888.1</v>
      </c>
      <c r="B222">
        <v>5.35</v>
      </c>
      <c r="C222">
        <v>-5.5762081784387352E-3</v>
      </c>
    </row>
    <row r="223" spans="1:3" x14ac:dyDescent="0.15">
      <c r="A223">
        <v>1888.11</v>
      </c>
      <c r="B223">
        <v>5.24</v>
      </c>
      <c r="C223">
        <v>-2.0560747663551315E-2</v>
      </c>
    </row>
    <row r="224" spans="1:3" x14ac:dyDescent="0.15">
      <c r="A224">
        <v>1888.12</v>
      </c>
      <c r="B224">
        <v>5.14</v>
      </c>
      <c r="C224">
        <v>-1.9083969465648942E-2</v>
      </c>
    </row>
    <row r="225" spans="1:3" x14ac:dyDescent="0.15">
      <c r="A225">
        <v>1889.01</v>
      </c>
      <c r="B225">
        <v>5.24</v>
      </c>
      <c r="C225">
        <v>1.9455252918288091E-2</v>
      </c>
    </row>
    <row r="226" spans="1:3" x14ac:dyDescent="0.15">
      <c r="A226">
        <v>1889.02</v>
      </c>
      <c r="B226">
        <v>5.3</v>
      </c>
      <c r="C226">
        <v>1.1450381679389166E-2</v>
      </c>
    </row>
    <row r="227" spans="1:3" x14ac:dyDescent="0.15">
      <c r="A227">
        <v>1889.03</v>
      </c>
      <c r="B227">
        <v>5.19</v>
      </c>
      <c r="C227">
        <v>-2.075471698113196E-2</v>
      </c>
    </row>
    <row r="228" spans="1:3" x14ac:dyDescent="0.15">
      <c r="A228">
        <v>1889.04</v>
      </c>
      <c r="B228">
        <v>5.18</v>
      </c>
      <c r="C228">
        <v>-1.9267822736032114E-3</v>
      </c>
    </row>
    <row r="229" spans="1:3" x14ac:dyDescent="0.15">
      <c r="A229">
        <v>1889.05</v>
      </c>
      <c r="B229">
        <v>5.32</v>
      </c>
      <c r="C229">
        <v>2.7027027027027195E-2</v>
      </c>
    </row>
    <row r="230" spans="1:3" x14ac:dyDescent="0.15">
      <c r="A230">
        <v>1889.06</v>
      </c>
      <c r="B230">
        <v>5.41</v>
      </c>
      <c r="C230">
        <v>1.6917293233082775E-2</v>
      </c>
    </row>
    <row r="231" spans="1:3" x14ac:dyDescent="0.15">
      <c r="A231">
        <v>1889.07</v>
      </c>
      <c r="B231">
        <v>5.3</v>
      </c>
      <c r="C231">
        <v>-2.0332717190388205E-2</v>
      </c>
    </row>
    <row r="232" spans="1:3" x14ac:dyDescent="0.15">
      <c r="A232">
        <v>1889.08</v>
      </c>
      <c r="B232">
        <v>5.37</v>
      </c>
      <c r="C232">
        <v>1.3207547169811429E-2</v>
      </c>
    </row>
    <row r="233" spans="1:3" x14ac:dyDescent="0.15">
      <c r="A233">
        <v>1889.09</v>
      </c>
      <c r="B233">
        <v>5.5</v>
      </c>
      <c r="C233">
        <v>2.4208566108007368E-2</v>
      </c>
    </row>
    <row r="234" spans="1:3" x14ac:dyDescent="0.15">
      <c r="A234">
        <v>1889.1</v>
      </c>
      <c r="B234">
        <v>5.4</v>
      </c>
      <c r="C234">
        <v>-1.8181818181818077E-2</v>
      </c>
    </row>
    <row r="235" spans="1:3" x14ac:dyDescent="0.15">
      <c r="A235">
        <v>1889.11</v>
      </c>
      <c r="B235">
        <v>5.35</v>
      </c>
      <c r="C235">
        <v>-9.2592592592594114E-3</v>
      </c>
    </row>
    <row r="236" spans="1:3" x14ac:dyDescent="0.15">
      <c r="A236">
        <v>1889.12</v>
      </c>
      <c r="B236">
        <v>5.32</v>
      </c>
      <c r="C236">
        <v>-5.6074766355138639E-3</v>
      </c>
    </row>
    <row r="237" spans="1:3" x14ac:dyDescent="0.15">
      <c r="A237">
        <v>1890.01</v>
      </c>
      <c r="B237">
        <v>5.38</v>
      </c>
      <c r="C237">
        <v>1.1278195488721776E-2</v>
      </c>
    </row>
    <row r="238" spans="1:3" x14ac:dyDescent="0.15">
      <c r="A238">
        <v>1890.02</v>
      </c>
      <c r="B238">
        <v>5.32</v>
      </c>
      <c r="C238">
        <v>-1.1152416356877248E-2</v>
      </c>
    </row>
    <row r="239" spans="1:3" x14ac:dyDescent="0.15">
      <c r="A239">
        <v>1890.03</v>
      </c>
      <c r="B239">
        <v>5.28</v>
      </c>
      <c r="C239">
        <v>-7.5187969924812581E-3</v>
      </c>
    </row>
    <row r="240" spans="1:3" x14ac:dyDescent="0.15">
      <c r="A240">
        <v>1890.04</v>
      </c>
      <c r="B240">
        <v>5.39</v>
      </c>
      <c r="C240">
        <v>2.0833333333333259E-2</v>
      </c>
    </row>
    <row r="241" spans="1:3" x14ac:dyDescent="0.15">
      <c r="A241">
        <v>1890.05</v>
      </c>
      <c r="B241">
        <v>5.62</v>
      </c>
      <c r="C241">
        <v>4.2671614100185717E-2</v>
      </c>
    </row>
    <row r="242" spans="1:3" x14ac:dyDescent="0.15">
      <c r="A242">
        <v>1890.06</v>
      </c>
      <c r="B242">
        <v>5.58</v>
      </c>
      <c r="C242">
        <v>-7.1174377224199059E-3</v>
      </c>
    </row>
    <row r="243" spans="1:3" x14ac:dyDescent="0.15">
      <c r="A243">
        <v>1890.07</v>
      </c>
      <c r="B243">
        <v>5.54</v>
      </c>
      <c r="C243">
        <v>-7.1684587813619638E-3</v>
      </c>
    </row>
    <row r="244" spans="1:3" x14ac:dyDescent="0.15">
      <c r="A244">
        <v>1890.08</v>
      </c>
      <c r="B244">
        <v>5.41</v>
      </c>
      <c r="C244">
        <v>-2.3465703971119134E-2</v>
      </c>
    </row>
    <row r="245" spans="1:3" x14ac:dyDescent="0.15">
      <c r="A245">
        <v>1890.09</v>
      </c>
      <c r="B245">
        <v>5.32</v>
      </c>
      <c r="C245">
        <v>-1.6635859519408491E-2</v>
      </c>
    </row>
    <row r="246" spans="1:3" x14ac:dyDescent="0.15">
      <c r="A246">
        <v>1890.1</v>
      </c>
      <c r="B246">
        <v>5.08</v>
      </c>
      <c r="C246">
        <v>-4.5112781954887216E-2</v>
      </c>
    </row>
    <row r="247" spans="1:3" x14ac:dyDescent="0.15">
      <c r="A247">
        <v>1890.11</v>
      </c>
      <c r="B247">
        <v>4.71</v>
      </c>
      <c r="C247">
        <v>-7.283464566929132E-2</v>
      </c>
    </row>
    <row r="248" spans="1:3" x14ac:dyDescent="0.15">
      <c r="A248">
        <v>1890.12</v>
      </c>
      <c r="B248">
        <v>4.5999999999999996</v>
      </c>
      <c r="C248">
        <v>-2.3354564755838747E-2</v>
      </c>
    </row>
    <row r="249" spans="1:3" x14ac:dyDescent="0.15">
      <c r="A249">
        <v>1891.01</v>
      </c>
      <c r="B249">
        <v>4.84</v>
      </c>
      <c r="C249">
        <v>5.2173913043478404E-2</v>
      </c>
    </row>
    <row r="250" spans="1:3" x14ac:dyDescent="0.15">
      <c r="A250">
        <v>1891.02</v>
      </c>
      <c r="B250">
        <v>4.9000000000000004</v>
      </c>
      <c r="C250">
        <v>1.2396694214876103E-2</v>
      </c>
    </row>
    <row r="251" spans="1:3" x14ac:dyDescent="0.15">
      <c r="A251">
        <v>1891.03</v>
      </c>
      <c r="B251">
        <v>4.8099999999999996</v>
      </c>
      <c r="C251">
        <v>-1.8367346938775619E-2</v>
      </c>
    </row>
    <row r="252" spans="1:3" x14ac:dyDescent="0.15">
      <c r="A252">
        <v>1891.04</v>
      </c>
      <c r="B252">
        <v>4.97</v>
      </c>
      <c r="C252">
        <v>3.3264033264033266E-2</v>
      </c>
    </row>
    <row r="253" spans="1:3" x14ac:dyDescent="0.15">
      <c r="A253">
        <v>1891.05</v>
      </c>
      <c r="B253">
        <v>4.95</v>
      </c>
      <c r="C253">
        <v>-4.0241448692152071E-3</v>
      </c>
    </row>
    <row r="254" spans="1:3" x14ac:dyDescent="0.15">
      <c r="A254">
        <v>1891.06</v>
      </c>
      <c r="B254">
        <v>4.8499999999999996</v>
      </c>
      <c r="C254">
        <v>-2.0202020202020332E-2</v>
      </c>
    </row>
    <row r="255" spans="1:3" x14ac:dyDescent="0.15">
      <c r="A255">
        <v>1891.07</v>
      </c>
      <c r="B255">
        <v>4.7699999999999996</v>
      </c>
      <c r="C255">
        <v>-1.6494845360824795E-2</v>
      </c>
    </row>
    <row r="256" spans="1:3" x14ac:dyDescent="0.15">
      <c r="A256">
        <v>1891.08</v>
      </c>
      <c r="B256">
        <v>4.93</v>
      </c>
      <c r="C256">
        <v>3.3542976939203495E-2</v>
      </c>
    </row>
    <row r="257" spans="1:3" x14ac:dyDescent="0.15">
      <c r="A257">
        <v>1891.09</v>
      </c>
      <c r="B257">
        <v>5.33</v>
      </c>
      <c r="C257">
        <v>8.1135902636916946E-2</v>
      </c>
    </row>
    <row r="258" spans="1:3" x14ac:dyDescent="0.15">
      <c r="A258">
        <v>1891.1</v>
      </c>
      <c r="B258">
        <v>5.33</v>
      </c>
      <c r="C258">
        <v>0</v>
      </c>
    </row>
    <row r="259" spans="1:3" x14ac:dyDescent="0.15">
      <c r="A259">
        <v>1891.11</v>
      </c>
      <c r="B259">
        <v>5.25</v>
      </c>
      <c r="C259">
        <v>-1.5009380863039379E-2</v>
      </c>
    </row>
    <row r="260" spans="1:3" x14ac:dyDescent="0.15">
      <c r="A260">
        <v>1891.12</v>
      </c>
      <c r="B260">
        <v>5.41</v>
      </c>
      <c r="C260">
        <v>3.0476190476190546E-2</v>
      </c>
    </row>
    <row r="261" spans="1:3" x14ac:dyDescent="0.15">
      <c r="A261">
        <v>1892.01</v>
      </c>
      <c r="B261">
        <v>5.51</v>
      </c>
      <c r="C261">
        <v>1.8484288354898348E-2</v>
      </c>
    </row>
    <row r="262" spans="1:3" x14ac:dyDescent="0.15">
      <c r="A262">
        <v>1892.02</v>
      </c>
      <c r="B262">
        <v>5.52</v>
      </c>
      <c r="C262">
        <v>1.814882032667775E-3</v>
      </c>
    </row>
    <row r="263" spans="1:3" x14ac:dyDescent="0.15">
      <c r="A263">
        <v>1892.03</v>
      </c>
      <c r="B263">
        <v>5.58</v>
      </c>
      <c r="C263">
        <v>1.0869565217391353E-2</v>
      </c>
    </row>
    <row r="264" spans="1:3" x14ac:dyDescent="0.15">
      <c r="A264">
        <v>1892.04</v>
      </c>
      <c r="B264">
        <v>5.57</v>
      </c>
      <c r="C264">
        <v>-1.7921146953404632E-3</v>
      </c>
    </row>
    <row r="265" spans="1:3" x14ac:dyDescent="0.15">
      <c r="A265">
        <v>1892.05</v>
      </c>
      <c r="B265">
        <v>5.57</v>
      </c>
      <c r="C265">
        <v>0</v>
      </c>
    </row>
    <row r="266" spans="1:3" x14ac:dyDescent="0.15">
      <c r="A266">
        <v>1892.06</v>
      </c>
      <c r="B266">
        <v>5.54</v>
      </c>
      <c r="C266">
        <v>-5.3859964093357915E-3</v>
      </c>
    </row>
    <row r="267" spans="1:3" x14ac:dyDescent="0.15">
      <c r="A267">
        <v>1892.07</v>
      </c>
      <c r="B267">
        <v>5.54</v>
      </c>
      <c r="C267">
        <v>0</v>
      </c>
    </row>
    <row r="268" spans="1:3" x14ac:dyDescent="0.15">
      <c r="A268">
        <v>1892.08</v>
      </c>
      <c r="B268">
        <v>5.62</v>
      </c>
      <c r="C268">
        <v>1.4440433212996373E-2</v>
      </c>
    </row>
    <row r="269" spans="1:3" x14ac:dyDescent="0.15">
      <c r="A269">
        <v>1892.09</v>
      </c>
      <c r="B269">
        <v>5.48</v>
      </c>
      <c r="C269">
        <v>-2.4911032028469671E-2</v>
      </c>
    </row>
    <row r="270" spans="1:3" x14ac:dyDescent="0.15">
      <c r="A270">
        <v>1892.1</v>
      </c>
      <c r="B270">
        <v>5.59</v>
      </c>
      <c r="C270">
        <v>2.007299270072993E-2</v>
      </c>
    </row>
    <row r="271" spans="1:3" x14ac:dyDescent="0.15">
      <c r="A271">
        <v>1892.11</v>
      </c>
      <c r="B271">
        <v>5.57</v>
      </c>
      <c r="C271">
        <v>-3.5778175313058158E-3</v>
      </c>
    </row>
    <row r="272" spans="1:3" x14ac:dyDescent="0.15">
      <c r="A272">
        <v>1892.12</v>
      </c>
      <c r="B272">
        <v>5.51</v>
      </c>
      <c r="C272">
        <v>-1.0771992818671583E-2</v>
      </c>
    </row>
    <row r="273" spans="1:3" x14ac:dyDescent="0.15">
      <c r="A273">
        <v>1893.01</v>
      </c>
      <c r="B273">
        <v>5.61</v>
      </c>
      <c r="C273">
        <v>1.8148820326678861E-2</v>
      </c>
    </row>
    <row r="274" spans="1:3" x14ac:dyDescent="0.15">
      <c r="A274">
        <v>1893.02</v>
      </c>
      <c r="B274">
        <v>5.51</v>
      </c>
      <c r="C274">
        <v>-1.782531194295911E-2</v>
      </c>
    </row>
    <row r="275" spans="1:3" x14ac:dyDescent="0.15">
      <c r="A275">
        <v>1893.03</v>
      </c>
      <c r="B275">
        <v>5.31</v>
      </c>
      <c r="C275">
        <v>-3.629764065335761E-2</v>
      </c>
    </row>
    <row r="276" spans="1:3" x14ac:dyDescent="0.15">
      <c r="A276">
        <v>1893.04</v>
      </c>
      <c r="B276">
        <v>5.31</v>
      </c>
      <c r="C276">
        <v>0</v>
      </c>
    </row>
    <row r="277" spans="1:3" x14ac:dyDescent="0.15">
      <c r="A277">
        <v>1893.05</v>
      </c>
      <c r="B277">
        <v>4.84</v>
      </c>
      <c r="C277">
        <v>-8.851224105461386E-2</v>
      </c>
    </row>
    <row r="278" spans="1:3" x14ac:dyDescent="0.15">
      <c r="A278">
        <v>1893.06</v>
      </c>
      <c r="B278">
        <v>4.6100000000000003</v>
      </c>
      <c r="C278">
        <v>-4.7520661157024691E-2</v>
      </c>
    </row>
    <row r="279" spans="1:3" x14ac:dyDescent="0.15">
      <c r="A279">
        <v>1893.07</v>
      </c>
      <c r="B279">
        <v>4.18</v>
      </c>
      <c r="C279">
        <v>-9.3275488069414436E-2</v>
      </c>
    </row>
    <row r="280" spans="1:3" x14ac:dyDescent="0.15">
      <c r="A280">
        <v>1893.08</v>
      </c>
      <c r="B280">
        <v>4.08</v>
      </c>
      <c r="C280">
        <v>-2.3923444976076458E-2</v>
      </c>
    </row>
    <row r="281" spans="1:3" x14ac:dyDescent="0.15">
      <c r="A281">
        <v>1893.09</v>
      </c>
      <c r="B281">
        <v>4.37</v>
      </c>
      <c r="C281">
        <v>7.1078431372548989E-2</v>
      </c>
    </row>
    <row r="282" spans="1:3" x14ac:dyDescent="0.15">
      <c r="A282">
        <v>1893.1</v>
      </c>
      <c r="B282">
        <v>4.5</v>
      </c>
      <c r="C282">
        <v>2.9748283752860427E-2</v>
      </c>
    </row>
    <row r="283" spans="1:3" x14ac:dyDescent="0.15">
      <c r="A283">
        <v>1893.11</v>
      </c>
      <c r="B283">
        <v>4.57</v>
      </c>
      <c r="C283">
        <v>1.5555555555555545E-2</v>
      </c>
    </row>
    <row r="284" spans="1:3" x14ac:dyDescent="0.15">
      <c r="A284">
        <v>1893.12</v>
      </c>
      <c r="B284">
        <v>4.41</v>
      </c>
      <c r="C284">
        <v>-3.5010940919037226E-2</v>
      </c>
    </row>
    <row r="285" spans="1:3" x14ac:dyDescent="0.15">
      <c r="A285">
        <v>1894.01</v>
      </c>
      <c r="B285">
        <v>4.32</v>
      </c>
      <c r="C285">
        <v>-2.0408163265306034E-2</v>
      </c>
    </row>
    <row r="286" spans="1:3" x14ac:dyDescent="0.15">
      <c r="A286">
        <v>1894.02</v>
      </c>
      <c r="B286">
        <v>4.38</v>
      </c>
      <c r="C286">
        <v>1.388888888888884E-2</v>
      </c>
    </row>
    <row r="287" spans="1:3" x14ac:dyDescent="0.15">
      <c r="A287">
        <v>1894.03</v>
      </c>
      <c r="B287">
        <v>4.51</v>
      </c>
      <c r="C287">
        <v>2.9680365296803624E-2</v>
      </c>
    </row>
    <row r="288" spans="1:3" x14ac:dyDescent="0.15">
      <c r="A288">
        <v>1894.04</v>
      </c>
      <c r="B288">
        <v>4.57</v>
      </c>
      <c r="C288">
        <v>1.330376940133049E-2</v>
      </c>
    </row>
    <row r="289" spans="1:3" x14ac:dyDescent="0.15">
      <c r="A289">
        <v>1894.05</v>
      </c>
      <c r="B289">
        <v>4.4000000000000004</v>
      </c>
      <c r="C289">
        <v>-3.7199124726477018E-2</v>
      </c>
    </row>
    <row r="290" spans="1:3" x14ac:dyDescent="0.15">
      <c r="A290">
        <v>1894.06</v>
      </c>
      <c r="B290">
        <v>4.34</v>
      </c>
      <c r="C290">
        <v>-1.363636363636378E-2</v>
      </c>
    </row>
    <row r="291" spans="1:3" x14ac:dyDescent="0.15">
      <c r="A291">
        <v>1894.07</v>
      </c>
      <c r="B291">
        <v>4.25</v>
      </c>
      <c r="C291">
        <v>-2.0737327188940058E-2</v>
      </c>
    </row>
    <row r="292" spans="1:3" x14ac:dyDescent="0.15">
      <c r="A292">
        <v>1894.08</v>
      </c>
      <c r="B292">
        <v>4.41</v>
      </c>
      <c r="C292">
        <v>3.7647058823529367E-2</v>
      </c>
    </row>
    <row r="293" spans="1:3" x14ac:dyDescent="0.15">
      <c r="A293">
        <v>1894.09</v>
      </c>
      <c r="B293">
        <v>4.4800000000000004</v>
      </c>
      <c r="C293">
        <v>1.5873015873016039E-2</v>
      </c>
    </row>
    <row r="294" spans="1:3" x14ac:dyDescent="0.15">
      <c r="A294">
        <v>1894.1</v>
      </c>
      <c r="B294">
        <v>4.34</v>
      </c>
      <c r="C294">
        <v>-3.1250000000000111E-2</v>
      </c>
    </row>
    <row r="295" spans="1:3" x14ac:dyDescent="0.15">
      <c r="A295">
        <v>1894.11</v>
      </c>
      <c r="B295">
        <v>4.34</v>
      </c>
      <c r="C295">
        <v>0</v>
      </c>
    </row>
    <row r="296" spans="1:3" x14ac:dyDescent="0.15">
      <c r="A296">
        <v>1894.12</v>
      </c>
      <c r="B296">
        <v>4.3</v>
      </c>
      <c r="C296">
        <v>-9.2165898617511122E-3</v>
      </c>
    </row>
    <row r="297" spans="1:3" x14ac:dyDescent="0.15">
      <c r="A297">
        <v>1895.01</v>
      </c>
      <c r="B297">
        <v>4.25</v>
      </c>
      <c r="C297">
        <v>-1.1627906976744096E-2</v>
      </c>
    </row>
    <row r="298" spans="1:3" x14ac:dyDescent="0.15">
      <c r="A298">
        <v>1895.02</v>
      </c>
      <c r="B298">
        <v>4.1900000000000004</v>
      </c>
      <c r="C298">
        <v>-1.4117647058823457E-2</v>
      </c>
    </row>
    <row r="299" spans="1:3" x14ac:dyDescent="0.15">
      <c r="A299">
        <v>1895.03</v>
      </c>
      <c r="B299">
        <v>4.1900000000000004</v>
      </c>
      <c r="C299">
        <v>0</v>
      </c>
    </row>
    <row r="300" spans="1:3" x14ac:dyDescent="0.15">
      <c r="A300">
        <v>1895.04</v>
      </c>
      <c r="B300">
        <v>4.37</v>
      </c>
      <c r="C300">
        <v>4.2959427207637235E-2</v>
      </c>
    </row>
    <row r="301" spans="1:3" x14ac:dyDescent="0.15">
      <c r="A301">
        <v>1895.05</v>
      </c>
      <c r="B301">
        <v>4.6100000000000003</v>
      </c>
      <c r="C301">
        <v>5.4919908466819267E-2</v>
      </c>
    </row>
    <row r="302" spans="1:3" x14ac:dyDescent="0.15">
      <c r="A302">
        <v>1895.06</v>
      </c>
      <c r="B302">
        <v>4.7</v>
      </c>
      <c r="C302">
        <v>1.9522776572667988E-2</v>
      </c>
    </row>
    <row r="303" spans="1:3" x14ac:dyDescent="0.15">
      <c r="A303">
        <v>1895.07</v>
      </c>
      <c r="B303">
        <v>4.72</v>
      </c>
      <c r="C303">
        <v>4.2553191489360653E-3</v>
      </c>
    </row>
    <row r="304" spans="1:3" x14ac:dyDescent="0.15">
      <c r="A304">
        <v>1895.08</v>
      </c>
      <c r="B304">
        <v>4.79</v>
      </c>
      <c r="C304">
        <v>1.4830508474576343E-2</v>
      </c>
    </row>
    <row r="305" spans="1:3" x14ac:dyDescent="0.15">
      <c r="A305">
        <v>1895.09</v>
      </c>
      <c r="B305">
        <v>4.82</v>
      </c>
      <c r="C305">
        <v>6.2630480167014113E-3</v>
      </c>
    </row>
    <row r="306" spans="1:3" x14ac:dyDescent="0.15">
      <c r="A306">
        <v>1895.1</v>
      </c>
      <c r="B306">
        <v>4.75</v>
      </c>
      <c r="C306">
        <v>-1.4522821576763545E-2</v>
      </c>
    </row>
    <row r="307" spans="1:3" x14ac:dyDescent="0.15">
      <c r="A307">
        <v>1895.11</v>
      </c>
      <c r="B307">
        <v>4.59</v>
      </c>
      <c r="C307">
        <v>-3.3684210526315872E-2</v>
      </c>
    </row>
    <row r="308" spans="1:3" x14ac:dyDescent="0.15">
      <c r="A308">
        <v>1895.12</v>
      </c>
      <c r="B308">
        <v>4.32</v>
      </c>
      <c r="C308">
        <v>-5.8823529411764608E-2</v>
      </c>
    </row>
    <row r="309" spans="1:3" x14ac:dyDescent="0.15">
      <c r="A309">
        <v>1896.01</v>
      </c>
      <c r="B309">
        <v>4.2699999999999996</v>
      </c>
      <c r="C309">
        <v>-1.1574074074074292E-2</v>
      </c>
    </row>
    <row r="310" spans="1:3" x14ac:dyDescent="0.15">
      <c r="A310">
        <v>1896.02</v>
      </c>
      <c r="B310">
        <v>4.45</v>
      </c>
      <c r="C310">
        <v>4.2154566744730726E-2</v>
      </c>
    </row>
    <row r="311" spans="1:3" x14ac:dyDescent="0.15">
      <c r="A311">
        <v>1896.03</v>
      </c>
      <c r="B311">
        <v>4.38</v>
      </c>
      <c r="C311">
        <v>-1.573033707865179E-2</v>
      </c>
    </row>
    <row r="312" spans="1:3" x14ac:dyDescent="0.15">
      <c r="A312">
        <v>1896.04</v>
      </c>
      <c r="B312">
        <v>4.42</v>
      </c>
      <c r="C312">
        <v>9.1324200913243114E-3</v>
      </c>
    </row>
    <row r="313" spans="1:3" x14ac:dyDescent="0.15">
      <c r="A313">
        <v>1896.05</v>
      </c>
      <c r="B313">
        <v>4.4000000000000004</v>
      </c>
      <c r="C313">
        <v>-4.5248868778279272E-3</v>
      </c>
    </row>
    <row r="314" spans="1:3" x14ac:dyDescent="0.15">
      <c r="A314">
        <v>1896.06</v>
      </c>
      <c r="B314">
        <v>4.32</v>
      </c>
      <c r="C314">
        <v>-1.8181818181818188E-2</v>
      </c>
    </row>
    <row r="315" spans="1:3" x14ac:dyDescent="0.15">
      <c r="A315">
        <v>1896.07</v>
      </c>
      <c r="B315">
        <v>4.04</v>
      </c>
      <c r="C315">
        <v>-6.4814814814814881E-2</v>
      </c>
    </row>
    <row r="316" spans="1:3" x14ac:dyDescent="0.15">
      <c r="A316">
        <v>1896.08</v>
      </c>
      <c r="B316">
        <v>3.81</v>
      </c>
      <c r="C316">
        <v>-5.6930693069306981E-2</v>
      </c>
    </row>
    <row r="317" spans="1:3" x14ac:dyDescent="0.15">
      <c r="A317">
        <v>1896.09</v>
      </c>
      <c r="B317">
        <v>4.01</v>
      </c>
      <c r="C317">
        <v>5.2493438320209806E-2</v>
      </c>
    </row>
    <row r="318" spans="1:3" x14ac:dyDescent="0.15">
      <c r="A318">
        <v>1896.1</v>
      </c>
      <c r="B318">
        <v>4.0999999999999996</v>
      </c>
      <c r="C318">
        <v>2.244389027431426E-2</v>
      </c>
    </row>
    <row r="319" spans="1:3" x14ac:dyDescent="0.15">
      <c r="A319">
        <v>1896.11</v>
      </c>
      <c r="B319">
        <v>4.38</v>
      </c>
      <c r="C319">
        <v>6.8292682926829329E-2</v>
      </c>
    </row>
    <row r="320" spans="1:3" x14ac:dyDescent="0.15">
      <c r="A320">
        <v>1896.12</v>
      </c>
      <c r="B320">
        <v>4.22</v>
      </c>
      <c r="C320">
        <v>-3.6529680365296802E-2</v>
      </c>
    </row>
    <row r="321" spans="1:3" x14ac:dyDescent="0.15">
      <c r="A321">
        <v>1897.01</v>
      </c>
      <c r="B321">
        <v>4.22</v>
      </c>
      <c r="C321">
        <v>0</v>
      </c>
    </row>
    <row r="322" spans="1:3" x14ac:dyDescent="0.15">
      <c r="A322">
        <v>1897.02</v>
      </c>
      <c r="B322">
        <v>4.18</v>
      </c>
      <c r="C322">
        <v>-9.4786729857819774E-3</v>
      </c>
    </row>
    <row r="323" spans="1:3" x14ac:dyDescent="0.15">
      <c r="A323">
        <v>1897.03</v>
      </c>
      <c r="B323">
        <v>4.1900000000000004</v>
      </c>
      <c r="C323">
        <v>2.3923444976077235E-3</v>
      </c>
    </row>
    <row r="324" spans="1:3" x14ac:dyDescent="0.15">
      <c r="A324">
        <v>1897.04</v>
      </c>
      <c r="B324">
        <v>4.0599999999999996</v>
      </c>
      <c r="C324">
        <v>-3.1026252983293756E-2</v>
      </c>
    </row>
    <row r="325" spans="1:3" x14ac:dyDescent="0.15">
      <c r="A325">
        <v>1897.05</v>
      </c>
      <c r="B325">
        <v>4.08</v>
      </c>
      <c r="C325">
        <v>4.9261083743843415E-3</v>
      </c>
    </row>
    <row r="326" spans="1:3" x14ac:dyDescent="0.15">
      <c r="A326">
        <v>1897.06</v>
      </c>
      <c r="B326">
        <v>4.2699999999999996</v>
      </c>
      <c r="C326">
        <v>4.6568627450980227E-2</v>
      </c>
    </row>
    <row r="327" spans="1:3" x14ac:dyDescent="0.15">
      <c r="A327">
        <v>1897.07</v>
      </c>
      <c r="B327">
        <v>4.46</v>
      </c>
      <c r="C327">
        <v>4.4496487119437989E-2</v>
      </c>
    </row>
    <row r="328" spans="1:3" x14ac:dyDescent="0.15">
      <c r="A328">
        <v>1897.08</v>
      </c>
      <c r="B328">
        <v>4.75</v>
      </c>
      <c r="C328">
        <v>6.5022421524663754E-2</v>
      </c>
    </row>
    <row r="329" spans="1:3" x14ac:dyDescent="0.15">
      <c r="A329">
        <v>1897.09</v>
      </c>
      <c r="B329">
        <v>4.9800000000000004</v>
      </c>
      <c r="C329">
        <v>4.8421052631579142E-2</v>
      </c>
    </row>
    <row r="330" spans="1:3" x14ac:dyDescent="0.15">
      <c r="A330">
        <v>1897.1</v>
      </c>
      <c r="B330">
        <v>4.82</v>
      </c>
      <c r="C330">
        <v>-3.2128514056224966E-2</v>
      </c>
    </row>
    <row r="331" spans="1:3" x14ac:dyDescent="0.15">
      <c r="A331">
        <v>1897.11</v>
      </c>
      <c r="B331">
        <v>4.6500000000000004</v>
      </c>
      <c r="C331">
        <v>-3.526970954356845E-2</v>
      </c>
    </row>
    <row r="332" spans="1:3" x14ac:dyDescent="0.15">
      <c r="A332">
        <v>1897.12</v>
      </c>
      <c r="B332">
        <v>4.75</v>
      </c>
      <c r="C332">
        <v>2.1505376344086002E-2</v>
      </c>
    </row>
    <row r="333" spans="1:3" x14ac:dyDescent="0.15">
      <c r="A333">
        <v>1898.01</v>
      </c>
      <c r="B333">
        <v>4.88</v>
      </c>
      <c r="C333">
        <v>2.7368421052631486E-2</v>
      </c>
    </row>
    <row r="334" spans="1:3" x14ac:dyDescent="0.15">
      <c r="A334">
        <v>1898.02</v>
      </c>
      <c r="B334">
        <v>4.87</v>
      </c>
      <c r="C334">
        <v>-2.049180327868827E-3</v>
      </c>
    </row>
    <row r="335" spans="1:3" x14ac:dyDescent="0.15">
      <c r="A335">
        <v>1898.03</v>
      </c>
      <c r="B335">
        <v>4.6500000000000004</v>
      </c>
      <c r="C335">
        <v>-4.5174537987679675E-2</v>
      </c>
    </row>
    <row r="336" spans="1:3" x14ac:dyDescent="0.15">
      <c r="A336">
        <v>1898.04</v>
      </c>
      <c r="B336">
        <v>4.57</v>
      </c>
      <c r="C336">
        <v>-1.7204301075268824E-2</v>
      </c>
    </row>
    <row r="337" spans="1:3" x14ac:dyDescent="0.15">
      <c r="A337">
        <v>1898.05</v>
      </c>
      <c r="B337">
        <v>4.87</v>
      </c>
      <c r="C337">
        <v>6.5645514223194645E-2</v>
      </c>
    </row>
    <row r="338" spans="1:3" x14ac:dyDescent="0.15">
      <c r="A338">
        <v>1898.06</v>
      </c>
      <c r="B338">
        <v>5.0599999999999996</v>
      </c>
      <c r="C338">
        <v>3.9014373716632411E-2</v>
      </c>
    </row>
    <row r="339" spans="1:3" x14ac:dyDescent="0.15">
      <c r="A339">
        <v>1898.07</v>
      </c>
      <c r="B339">
        <v>5.08</v>
      </c>
      <c r="C339">
        <v>3.9525691699606735E-3</v>
      </c>
    </row>
    <row r="340" spans="1:3" x14ac:dyDescent="0.15">
      <c r="A340">
        <v>1898.08</v>
      </c>
      <c r="B340">
        <v>5.27</v>
      </c>
      <c r="C340">
        <v>3.740157480314954E-2</v>
      </c>
    </row>
    <row r="341" spans="1:3" x14ac:dyDescent="0.15">
      <c r="A341">
        <v>1898.09</v>
      </c>
      <c r="B341">
        <v>5.26</v>
      </c>
      <c r="C341">
        <v>-1.8975332068310591E-3</v>
      </c>
    </row>
    <row r="342" spans="1:3" x14ac:dyDescent="0.15">
      <c r="A342">
        <v>1898.1</v>
      </c>
      <c r="B342">
        <v>5.15</v>
      </c>
      <c r="C342">
        <v>-2.0912547528517011E-2</v>
      </c>
    </row>
    <row r="343" spans="1:3" x14ac:dyDescent="0.15">
      <c r="A343">
        <v>1898.11</v>
      </c>
      <c r="B343">
        <v>5.32</v>
      </c>
      <c r="C343">
        <v>3.3009708737864019E-2</v>
      </c>
    </row>
    <row r="344" spans="1:3" x14ac:dyDescent="0.15">
      <c r="A344">
        <v>1898.12</v>
      </c>
      <c r="B344">
        <v>5.65</v>
      </c>
      <c r="C344">
        <v>6.203007518796988E-2</v>
      </c>
    </row>
    <row r="345" spans="1:3" x14ac:dyDescent="0.15">
      <c r="A345">
        <v>1899.01</v>
      </c>
      <c r="B345">
        <v>6.08</v>
      </c>
      <c r="C345">
        <v>7.6106194690265472E-2</v>
      </c>
    </row>
    <row r="346" spans="1:3" x14ac:dyDescent="0.15">
      <c r="A346">
        <v>1899.02</v>
      </c>
      <c r="B346">
        <v>6.31</v>
      </c>
      <c r="C346">
        <v>3.7828947368421018E-2</v>
      </c>
    </row>
    <row r="347" spans="1:3" x14ac:dyDescent="0.15">
      <c r="A347">
        <v>1899.03</v>
      </c>
      <c r="B347">
        <v>6.4</v>
      </c>
      <c r="C347">
        <v>1.4263074484944571E-2</v>
      </c>
    </row>
    <row r="348" spans="1:3" x14ac:dyDescent="0.15">
      <c r="A348">
        <v>1899.04</v>
      </c>
      <c r="B348">
        <v>6.48</v>
      </c>
      <c r="C348">
        <v>1.2500000000000001E-2</v>
      </c>
    </row>
    <row r="349" spans="1:3" x14ac:dyDescent="0.15">
      <c r="A349">
        <v>1899.05</v>
      </c>
      <c r="B349">
        <v>6.21</v>
      </c>
      <c r="C349">
        <v>-4.1666666666666741E-2</v>
      </c>
    </row>
    <row r="350" spans="1:3" x14ac:dyDescent="0.15">
      <c r="A350">
        <v>1899.06</v>
      </c>
      <c r="B350">
        <v>6.07</v>
      </c>
      <c r="C350">
        <v>-2.254428341384862E-2</v>
      </c>
    </row>
    <row r="351" spans="1:3" x14ac:dyDescent="0.15">
      <c r="A351">
        <v>1899.07</v>
      </c>
      <c r="B351">
        <v>6.28</v>
      </c>
      <c r="C351">
        <v>3.4596375617792496E-2</v>
      </c>
    </row>
    <row r="352" spans="1:3" x14ac:dyDescent="0.15">
      <c r="A352">
        <v>1899.08</v>
      </c>
      <c r="B352">
        <v>6.44</v>
      </c>
      <c r="C352">
        <v>2.5477707006369421E-2</v>
      </c>
    </row>
    <row r="353" spans="1:3" x14ac:dyDescent="0.15">
      <c r="A353">
        <v>1899.09</v>
      </c>
      <c r="B353">
        <v>6.37</v>
      </c>
      <c r="C353">
        <v>-1.0869565217391353E-2</v>
      </c>
    </row>
    <row r="354" spans="1:3" x14ac:dyDescent="0.15">
      <c r="A354">
        <v>1899.1</v>
      </c>
      <c r="B354">
        <v>6.34</v>
      </c>
      <c r="C354">
        <v>-4.7095761381475976E-3</v>
      </c>
    </row>
    <row r="355" spans="1:3" x14ac:dyDescent="0.15">
      <c r="A355">
        <v>1899.11</v>
      </c>
      <c r="B355">
        <v>6.46</v>
      </c>
      <c r="C355">
        <v>1.8927444794952786E-2</v>
      </c>
    </row>
    <row r="356" spans="1:3" x14ac:dyDescent="0.15">
      <c r="A356">
        <v>1899.12</v>
      </c>
      <c r="B356">
        <v>6.02</v>
      </c>
      <c r="C356">
        <v>-6.8111455108359142E-2</v>
      </c>
    </row>
    <row r="357" spans="1:3" x14ac:dyDescent="0.15">
      <c r="A357">
        <v>1900.01</v>
      </c>
      <c r="B357">
        <v>6.1</v>
      </c>
      <c r="C357">
        <v>1.3289036544850585E-2</v>
      </c>
    </row>
    <row r="358" spans="1:3" x14ac:dyDescent="0.15">
      <c r="A358">
        <v>1900.02</v>
      </c>
      <c r="B358">
        <v>6.21</v>
      </c>
      <c r="C358">
        <v>1.8032786885245899E-2</v>
      </c>
    </row>
    <row r="359" spans="1:3" x14ac:dyDescent="0.15">
      <c r="A359">
        <v>1900.03</v>
      </c>
      <c r="B359">
        <v>6.26</v>
      </c>
      <c r="C359">
        <v>8.0515297906602612E-3</v>
      </c>
    </row>
    <row r="360" spans="1:3" x14ac:dyDescent="0.15">
      <c r="A360">
        <v>1900.04</v>
      </c>
      <c r="B360">
        <v>6.34</v>
      </c>
      <c r="C360">
        <v>1.2779552715654896E-2</v>
      </c>
    </row>
    <row r="361" spans="1:3" x14ac:dyDescent="0.15">
      <c r="A361">
        <v>1900.05</v>
      </c>
      <c r="B361">
        <v>6.04</v>
      </c>
      <c r="C361">
        <v>-4.7318611987381631E-2</v>
      </c>
    </row>
    <row r="362" spans="1:3" x14ac:dyDescent="0.15">
      <c r="A362">
        <v>1900.06</v>
      </c>
      <c r="B362">
        <v>5.86</v>
      </c>
      <c r="C362">
        <v>-2.9801324503311188E-2</v>
      </c>
    </row>
    <row r="363" spans="1:3" x14ac:dyDescent="0.15">
      <c r="A363">
        <v>1900.07</v>
      </c>
      <c r="B363">
        <v>5.86</v>
      </c>
      <c r="C363">
        <v>0</v>
      </c>
    </row>
    <row r="364" spans="1:3" x14ac:dyDescent="0.15">
      <c r="A364">
        <v>1900.08</v>
      </c>
      <c r="B364">
        <v>5.94</v>
      </c>
      <c r="C364">
        <v>1.3651877133105783E-2</v>
      </c>
    </row>
    <row r="365" spans="1:3" x14ac:dyDescent="0.15">
      <c r="A365">
        <v>1900.09</v>
      </c>
      <c r="B365">
        <v>5.8</v>
      </c>
      <c r="C365">
        <v>-2.3569023569023684E-2</v>
      </c>
    </row>
    <row r="366" spans="1:3" x14ac:dyDescent="0.15">
      <c r="A366">
        <v>1900.1</v>
      </c>
      <c r="B366">
        <v>6.01</v>
      </c>
      <c r="C366">
        <v>3.6206896551724155E-2</v>
      </c>
    </row>
    <row r="367" spans="1:3" x14ac:dyDescent="0.15">
      <c r="A367">
        <v>1900.11</v>
      </c>
      <c r="B367">
        <v>6.48</v>
      </c>
      <c r="C367">
        <v>7.820299500831962E-2</v>
      </c>
    </row>
    <row r="368" spans="1:3" x14ac:dyDescent="0.15">
      <c r="A368">
        <v>1900.12</v>
      </c>
      <c r="B368">
        <v>6.87</v>
      </c>
      <c r="C368">
        <v>6.0185185185185119E-2</v>
      </c>
    </row>
    <row r="369" spans="1:3" x14ac:dyDescent="0.15">
      <c r="A369">
        <v>1901.01</v>
      </c>
      <c r="B369">
        <v>7.07</v>
      </c>
      <c r="C369">
        <v>2.9112081513828159E-2</v>
      </c>
    </row>
    <row r="370" spans="1:3" x14ac:dyDescent="0.15">
      <c r="A370">
        <v>1901.02</v>
      </c>
      <c r="B370">
        <v>7.25</v>
      </c>
      <c r="C370">
        <v>2.5459688826025451E-2</v>
      </c>
    </row>
    <row r="371" spans="1:3" x14ac:dyDescent="0.15">
      <c r="A371">
        <v>1901.03</v>
      </c>
      <c r="B371">
        <v>7.51</v>
      </c>
      <c r="C371">
        <v>3.5862068965517135E-2</v>
      </c>
    </row>
    <row r="372" spans="1:3" x14ac:dyDescent="0.15">
      <c r="A372">
        <v>1901.04</v>
      </c>
      <c r="B372">
        <v>8.14</v>
      </c>
      <c r="C372">
        <v>8.3888149134487389E-2</v>
      </c>
    </row>
    <row r="373" spans="1:3" x14ac:dyDescent="0.15">
      <c r="A373">
        <v>1901.05</v>
      </c>
      <c r="B373">
        <v>7.73</v>
      </c>
      <c r="C373">
        <v>-5.0368550368550369E-2</v>
      </c>
    </row>
    <row r="374" spans="1:3" x14ac:dyDescent="0.15">
      <c r="A374">
        <v>1901.06</v>
      </c>
      <c r="B374">
        <v>8.5</v>
      </c>
      <c r="C374">
        <v>9.9611901681759374E-2</v>
      </c>
    </row>
    <row r="375" spans="1:3" x14ac:dyDescent="0.15">
      <c r="A375">
        <v>1901.07</v>
      </c>
      <c r="B375">
        <v>7.93</v>
      </c>
      <c r="C375">
        <v>-6.7058823529411837E-2</v>
      </c>
    </row>
    <row r="376" spans="1:3" x14ac:dyDescent="0.15">
      <c r="A376">
        <v>1901.08</v>
      </c>
      <c r="B376">
        <v>8.0399999999999991</v>
      </c>
      <c r="C376">
        <v>1.3871374527112179E-2</v>
      </c>
    </row>
    <row r="377" spans="1:3" x14ac:dyDescent="0.15">
      <c r="A377">
        <v>1901.09</v>
      </c>
      <c r="B377">
        <v>8</v>
      </c>
      <c r="C377">
        <v>-4.9751243781093191E-3</v>
      </c>
    </row>
    <row r="378" spans="1:3" x14ac:dyDescent="0.15">
      <c r="A378">
        <v>1901.1</v>
      </c>
      <c r="B378">
        <v>7.91</v>
      </c>
      <c r="C378">
        <v>-1.125E-2</v>
      </c>
    </row>
    <row r="379" spans="1:3" x14ac:dyDescent="0.15">
      <c r="A379">
        <v>1901.11</v>
      </c>
      <c r="B379">
        <v>8.08</v>
      </c>
      <c r="C379">
        <v>2.1491782553729522E-2</v>
      </c>
    </row>
    <row r="380" spans="1:3" x14ac:dyDescent="0.15">
      <c r="A380">
        <v>1901.12</v>
      </c>
      <c r="B380">
        <v>7.95</v>
      </c>
      <c r="C380">
        <v>-1.6089108910891103E-2</v>
      </c>
    </row>
    <row r="381" spans="1:3" x14ac:dyDescent="0.15">
      <c r="A381">
        <v>1902.01</v>
      </c>
      <c r="B381">
        <v>8.1199999999999992</v>
      </c>
      <c r="C381">
        <v>2.1383647798741912E-2</v>
      </c>
    </row>
    <row r="382" spans="1:3" x14ac:dyDescent="0.15">
      <c r="A382">
        <v>1902.02</v>
      </c>
      <c r="B382">
        <v>8.19</v>
      </c>
      <c r="C382">
        <v>8.6206896551723755E-3</v>
      </c>
    </row>
    <row r="383" spans="1:3" x14ac:dyDescent="0.15">
      <c r="A383">
        <v>1902.03</v>
      </c>
      <c r="B383">
        <v>8.1999999999999993</v>
      </c>
      <c r="C383">
        <v>1.2210012210012167E-3</v>
      </c>
    </row>
    <row r="384" spans="1:3" x14ac:dyDescent="0.15">
      <c r="A384">
        <v>1902.04</v>
      </c>
      <c r="B384">
        <v>8.48</v>
      </c>
      <c r="C384">
        <v>3.4146341463414887E-2</v>
      </c>
    </row>
    <row r="385" spans="1:3" x14ac:dyDescent="0.15">
      <c r="A385">
        <v>1902.05</v>
      </c>
      <c r="B385">
        <v>8.4600000000000009</v>
      </c>
      <c r="C385">
        <v>-2.3584905660376521E-3</v>
      </c>
    </row>
    <row r="386" spans="1:3" x14ac:dyDescent="0.15">
      <c r="A386">
        <v>1902.06</v>
      </c>
      <c r="B386">
        <v>8.41</v>
      </c>
      <c r="C386">
        <v>-5.9101654846336338E-3</v>
      </c>
    </row>
    <row r="387" spans="1:3" x14ac:dyDescent="0.15">
      <c r="A387">
        <v>1902.07</v>
      </c>
      <c r="B387">
        <v>8.6</v>
      </c>
      <c r="C387">
        <v>2.2592152199762072E-2</v>
      </c>
    </row>
    <row r="388" spans="1:3" x14ac:dyDescent="0.15">
      <c r="A388">
        <v>1902.08</v>
      </c>
      <c r="B388">
        <v>8.83</v>
      </c>
      <c r="C388">
        <v>2.6744186046511631E-2</v>
      </c>
    </row>
    <row r="389" spans="1:3" x14ac:dyDescent="0.15">
      <c r="A389">
        <v>1902.09</v>
      </c>
      <c r="B389">
        <v>8.85</v>
      </c>
      <c r="C389">
        <v>2.2650056625141968E-3</v>
      </c>
    </row>
    <row r="390" spans="1:3" x14ac:dyDescent="0.15">
      <c r="A390">
        <v>1902.1</v>
      </c>
      <c r="B390">
        <v>8.57</v>
      </c>
      <c r="C390">
        <v>-3.1638418079095953E-2</v>
      </c>
    </row>
    <row r="391" spans="1:3" x14ac:dyDescent="0.15">
      <c r="A391">
        <v>1902.11</v>
      </c>
      <c r="B391">
        <v>8.24</v>
      </c>
      <c r="C391">
        <v>-3.8506417736289378E-2</v>
      </c>
    </row>
    <row r="392" spans="1:3" x14ac:dyDescent="0.15">
      <c r="A392">
        <v>1902.12</v>
      </c>
      <c r="B392">
        <v>8.0500000000000007</v>
      </c>
      <c r="C392">
        <v>-2.30582524271844E-2</v>
      </c>
    </row>
    <row r="393" spans="1:3" x14ac:dyDescent="0.15">
      <c r="A393">
        <v>1903.01</v>
      </c>
      <c r="B393">
        <v>8.4600000000000009</v>
      </c>
      <c r="C393">
        <v>5.0931677018633659E-2</v>
      </c>
    </row>
    <row r="394" spans="1:3" x14ac:dyDescent="0.15">
      <c r="A394">
        <v>1903.02</v>
      </c>
      <c r="B394">
        <v>8.41</v>
      </c>
      <c r="C394">
        <v>-5.9101654846336338E-3</v>
      </c>
    </row>
    <row r="395" spans="1:3" x14ac:dyDescent="0.15">
      <c r="A395">
        <v>1903.03</v>
      </c>
      <c r="B395">
        <v>8.08</v>
      </c>
      <c r="C395">
        <v>-3.9239001189060652E-2</v>
      </c>
    </row>
    <row r="396" spans="1:3" x14ac:dyDescent="0.15">
      <c r="A396">
        <v>1903.04</v>
      </c>
      <c r="B396">
        <v>7.75</v>
      </c>
      <c r="C396">
        <v>-4.0841584158415878E-2</v>
      </c>
    </row>
    <row r="397" spans="1:3" x14ac:dyDescent="0.15">
      <c r="A397">
        <v>1903.05</v>
      </c>
      <c r="B397">
        <v>7.6</v>
      </c>
      <c r="C397">
        <v>-1.9354838709677469E-2</v>
      </c>
    </row>
    <row r="398" spans="1:3" x14ac:dyDescent="0.15">
      <c r="A398">
        <v>1903.06</v>
      </c>
      <c r="B398">
        <v>7.18</v>
      </c>
      <c r="C398">
        <v>-5.5263157894736792E-2</v>
      </c>
    </row>
    <row r="399" spans="1:3" x14ac:dyDescent="0.15">
      <c r="A399">
        <v>1903.07</v>
      </c>
      <c r="B399">
        <v>6.85</v>
      </c>
      <c r="C399">
        <v>-4.5961002785515293E-2</v>
      </c>
    </row>
    <row r="400" spans="1:3" x14ac:dyDescent="0.15">
      <c r="A400">
        <v>1903.08</v>
      </c>
      <c r="B400">
        <v>6.63</v>
      </c>
      <c r="C400">
        <v>-3.2116788321167822E-2</v>
      </c>
    </row>
    <row r="401" spans="1:3" x14ac:dyDescent="0.15">
      <c r="A401">
        <v>1903.09</v>
      </c>
      <c r="B401">
        <v>6.47</v>
      </c>
      <c r="C401">
        <v>-2.4132730015082982E-2</v>
      </c>
    </row>
    <row r="402" spans="1:3" x14ac:dyDescent="0.15">
      <c r="A402">
        <v>1903.1</v>
      </c>
      <c r="B402">
        <v>6.26</v>
      </c>
      <c r="C402">
        <v>-3.2457496136012343E-2</v>
      </c>
    </row>
    <row r="403" spans="1:3" x14ac:dyDescent="0.15">
      <c r="A403">
        <v>1903.11</v>
      </c>
      <c r="B403">
        <v>6.28</v>
      </c>
      <c r="C403">
        <v>3.1948881789138905E-3</v>
      </c>
    </row>
    <row r="404" spans="1:3" x14ac:dyDescent="0.15">
      <c r="A404">
        <v>1903.12</v>
      </c>
      <c r="B404">
        <v>6.57</v>
      </c>
      <c r="C404">
        <v>4.6178343949044631E-2</v>
      </c>
    </row>
    <row r="405" spans="1:3" x14ac:dyDescent="0.15">
      <c r="A405">
        <v>1904.01</v>
      </c>
      <c r="B405">
        <v>6.68</v>
      </c>
      <c r="C405">
        <v>1.6742770167427645E-2</v>
      </c>
    </row>
    <row r="406" spans="1:3" x14ac:dyDescent="0.15">
      <c r="A406">
        <v>1904.02</v>
      </c>
      <c r="B406">
        <v>6.5</v>
      </c>
      <c r="C406">
        <v>-2.6946107784431073E-2</v>
      </c>
    </row>
    <row r="407" spans="1:3" x14ac:dyDescent="0.15">
      <c r="A407">
        <v>1904.03</v>
      </c>
      <c r="B407">
        <v>6.48</v>
      </c>
      <c r="C407">
        <v>-3.0769230769229772E-3</v>
      </c>
    </row>
    <row r="408" spans="1:3" x14ac:dyDescent="0.15">
      <c r="A408">
        <v>1904.04</v>
      </c>
      <c r="B408">
        <v>6.64</v>
      </c>
      <c r="C408">
        <v>2.4691358024691246E-2</v>
      </c>
    </row>
    <row r="409" spans="1:3" x14ac:dyDescent="0.15">
      <c r="A409">
        <v>1904.05</v>
      </c>
      <c r="B409">
        <v>6.5</v>
      </c>
      <c r="C409">
        <v>-2.1084337349397519E-2</v>
      </c>
    </row>
    <row r="410" spans="1:3" x14ac:dyDescent="0.15">
      <c r="A410">
        <v>1904.06</v>
      </c>
      <c r="B410">
        <v>6.51</v>
      </c>
      <c r="C410">
        <v>1.5384615384614886E-3</v>
      </c>
    </row>
    <row r="411" spans="1:3" x14ac:dyDescent="0.15">
      <c r="A411">
        <v>1904.07</v>
      </c>
      <c r="B411">
        <v>6.78</v>
      </c>
      <c r="C411">
        <v>4.1474654377880338E-2</v>
      </c>
    </row>
    <row r="412" spans="1:3" x14ac:dyDescent="0.15">
      <c r="A412">
        <v>1904.08</v>
      </c>
      <c r="B412">
        <v>7.01</v>
      </c>
      <c r="C412">
        <v>3.3923303834808127E-2</v>
      </c>
    </row>
    <row r="413" spans="1:3" x14ac:dyDescent="0.15">
      <c r="A413">
        <v>1904.09</v>
      </c>
      <c r="B413">
        <v>7.32</v>
      </c>
      <c r="C413">
        <v>4.4222539229672009E-2</v>
      </c>
    </row>
    <row r="414" spans="1:3" x14ac:dyDescent="0.15">
      <c r="A414">
        <v>1904.1</v>
      </c>
      <c r="B414">
        <v>7.75</v>
      </c>
      <c r="C414">
        <v>5.8743169398907114E-2</v>
      </c>
    </row>
    <row r="415" spans="1:3" x14ac:dyDescent="0.15">
      <c r="A415">
        <v>1904.11</v>
      </c>
      <c r="B415">
        <v>8.17</v>
      </c>
      <c r="C415">
        <v>5.4193548387096779E-2</v>
      </c>
    </row>
    <row r="416" spans="1:3" x14ac:dyDescent="0.15">
      <c r="A416">
        <v>1904.12</v>
      </c>
      <c r="B416">
        <v>8.25</v>
      </c>
      <c r="C416">
        <v>9.7919216646267238E-3</v>
      </c>
    </row>
    <row r="417" spans="1:3" x14ac:dyDescent="0.15">
      <c r="A417">
        <v>1905.01</v>
      </c>
      <c r="B417">
        <v>8.43</v>
      </c>
      <c r="C417">
        <v>2.1818181818181737E-2</v>
      </c>
    </row>
    <row r="418" spans="1:3" x14ac:dyDescent="0.15">
      <c r="A418">
        <v>1905.02</v>
      </c>
      <c r="B418">
        <v>8.8000000000000007</v>
      </c>
      <c r="C418">
        <v>4.3890865954923086E-2</v>
      </c>
    </row>
    <row r="419" spans="1:3" x14ac:dyDescent="0.15">
      <c r="A419">
        <v>1905.03</v>
      </c>
      <c r="B419">
        <v>9.0500000000000007</v>
      </c>
      <c r="C419">
        <v>2.8409090909090828E-2</v>
      </c>
    </row>
    <row r="420" spans="1:3" x14ac:dyDescent="0.15">
      <c r="A420">
        <v>1905.04</v>
      </c>
      <c r="B420">
        <v>8.94</v>
      </c>
      <c r="C420">
        <v>-1.2154696132596787E-2</v>
      </c>
    </row>
    <row r="421" spans="1:3" x14ac:dyDescent="0.15">
      <c r="A421">
        <v>1905.05</v>
      </c>
      <c r="B421">
        <v>8.5</v>
      </c>
      <c r="C421">
        <v>-4.9217002237136431E-2</v>
      </c>
    </row>
    <row r="422" spans="1:3" x14ac:dyDescent="0.15">
      <c r="A422">
        <v>1905.06</v>
      </c>
      <c r="B422">
        <v>8.6</v>
      </c>
      <c r="C422">
        <v>1.1764705882352899E-2</v>
      </c>
    </row>
    <row r="423" spans="1:3" x14ac:dyDescent="0.15">
      <c r="A423">
        <v>1905.07</v>
      </c>
      <c r="B423">
        <v>8.8699999999999992</v>
      </c>
      <c r="C423">
        <v>3.139534883720918E-2</v>
      </c>
    </row>
    <row r="424" spans="1:3" x14ac:dyDescent="0.15">
      <c r="A424">
        <v>1905.08</v>
      </c>
      <c r="B424">
        <v>9.1999999999999993</v>
      </c>
      <c r="C424">
        <v>3.7204058624577208E-2</v>
      </c>
    </row>
    <row r="425" spans="1:3" x14ac:dyDescent="0.15">
      <c r="A425">
        <v>1905.09</v>
      </c>
      <c r="B425">
        <v>9.23</v>
      </c>
      <c r="C425">
        <v>3.260869565217428E-3</v>
      </c>
    </row>
    <row r="426" spans="1:3" x14ac:dyDescent="0.15">
      <c r="A426">
        <v>1905.1</v>
      </c>
      <c r="B426">
        <v>9.36</v>
      </c>
      <c r="C426">
        <v>1.4084507042253502E-2</v>
      </c>
    </row>
    <row r="427" spans="1:3" x14ac:dyDescent="0.15">
      <c r="A427">
        <v>1905.11</v>
      </c>
      <c r="B427">
        <v>9.31</v>
      </c>
      <c r="C427">
        <v>-5.3418803418802119E-3</v>
      </c>
    </row>
    <row r="428" spans="1:3" x14ac:dyDescent="0.15">
      <c r="A428">
        <v>1905.12</v>
      </c>
      <c r="B428">
        <v>9.5399999999999991</v>
      </c>
      <c r="C428">
        <v>2.4704618689580959E-2</v>
      </c>
    </row>
    <row r="429" spans="1:3" x14ac:dyDescent="0.15">
      <c r="A429">
        <v>1906.01</v>
      </c>
      <c r="B429">
        <v>9.8699999999999992</v>
      </c>
      <c r="C429">
        <v>3.4591194968553562E-2</v>
      </c>
    </row>
    <row r="430" spans="1:3" x14ac:dyDescent="0.15">
      <c r="A430">
        <v>1906.02</v>
      </c>
      <c r="B430">
        <v>9.8000000000000007</v>
      </c>
      <c r="C430">
        <v>-7.0921985815601829E-3</v>
      </c>
    </row>
    <row r="431" spans="1:3" x14ac:dyDescent="0.15">
      <c r="A431">
        <v>1906.03</v>
      </c>
      <c r="B431">
        <v>9.56</v>
      </c>
      <c r="C431">
        <v>-2.4489795918367419E-2</v>
      </c>
    </row>
    <row r="432" spans="1:3" x14ac:dyDescent="0.15">
      <c r="A432">
        <v>1906.04</v>
      </c>
      <c r="B432">
        <v>9.43</v>
      </c>
      <c r="C432">
        <v>-1.3598326359832713E-2</v>
      </c>
    </row>
    <row r="433" spans="1:3" x14ac:dyDescent="0.15">
      <c r="A433">
        <v>1906.05</v>
      </c>
      <c r="B433">
        <v>9.18</v>
      </c>
      <c r="C433">
        <v>-2.6511134676564185E-2</v>
      </c>
    </row>
    <row r="434" spans="1:3" x14ac:dyDescent="0.15">
      <c r="A434">
        <v>1906.06</v>
      </c>
      <c r="B434">
        <v>9.3000000000000007</v>
      </c>
      <c r="C434">
        <v>1.3071895424836777E-2</v>
      </c>
    </row>
    <row r="435" spans="1:3" x14ac:dyDescent="0.15">
      <c r="A435">
        <v>1906.07</v>
      </c>
      <c r="B435">
        <v>9.06</v>
      </c>
      <c r="C435">
        <v>-2.5806451612903292E-2</v>
      </c>
    </row>
    <row r="436" spans="1:3" x14ac:dyDescent="0.15">
      <c r="A436">
        <v>1906.08</v>
      </c>
      <c r="B436">
        <v>9.73</v>
      </c>
      <c r="C436">
        <v>7.3951434878587241E-2</v>
      </c>
    </row>
    <row r="437" spans="1:3" x14ac:dyDescent="0.15">
      <c r="A437">
        <v>1906.09</v>
      </c>
      <c r="B437">
        <v>10.029999999999999</v>
      </c>
      <c r="C437">
        <v>3.0832476875642278E-2</v>
      </c>
    </row>
    <row r="438" spans="1:3" x14ac:dyDescent="0.15">
      <c r="A438">
        <v>1906.1</v>
      </c>
      <c r="B438">
        <v>9.73</v>
      </c>
      <c r="C438">
        <v>-2.9910269192422678E-2</v>
      </c>
    </row>
    <row r="439" spans="1:3" x14ac:dyDescent="0.15">
      <c r="A439">
        <v>1906.11</v>
      </c>
      <c r="B439">
        <v>9.93</v>
      </c>
      <c r="C439">
        <v>2.0554984583761593E-2</v>
      </c>
    </row>
    <row r="440" spans="1:3" x14ac:dyDescent="0.15">
      <c r="A440">
        <v>1906.12</v>
      </c>
      <c r="B440">
        <v>9.84</v>
      </c>
      <c r="C440">
        <v>-9.0634441087613649E-3</v>
      </c>
    </row>
    <row r="441" spans="1:3" x14ac:dyDescent="0.15">
      <c r="A441">
        <v>1907.01</v>
      </c>
      <c r="B441">
        <v>9.56</v>
      </c>
      <c r="C441">
        <v>-2.8455284552845517E-2</v>
      </c>
    </row>
    <row r="442" spans="1:3" x14ac:dyDescent="0.15">
      <c r="A442">
        <v>1907.02</v>
      </c>
      <c r="B442">
        <v>9.26</v>
      </c>
      <c r="C442">
        <v>-3.1380753138075423E-2</v>
      </c>
    </row>
    <row r="443" spans="1:3" x14ac:dyDescent="0.15">
      <c r="A443">
        <v>1907.03</v>
      </c>
      <c r="B443">
        <v>8.35</v>
      </c>
      <c r="C443">
        <v>-9.8272138228941652E-2</v>
      </c>
    </row>
    <row r="444" spans="1:3" x14ac:dyDescent="0.15">
      <c r="A444">
        <v>1907.04</v>
      </c>
      <c r="B444">
        <v>8.39</v>
      </c>
      <c r="C444">
        <v>4.7904191616767733E-3</v>
      </c>
    </row>
    <row r="445" spans="1:3" x14ac:dyDescent="0.15">
      <c r="A445">
        <v>1907.05</v>
      </c>
      <c r="B445">
        <v>8.1</v>
      </c>
      <c r="C445">
        <v>-3.4564958283671121E-2</v>
      </c>
    </row>
    <row r="446" spans="1:3" x14ac:dyDescent="0.15">
      <c r="A446">
        <v>1907.06</v>
      </c>
      <c r="B446">
        <v>7.84</v>
      </c>
      <c r="C446">
        <v>-3.2098765432098775E-2</v>
      </c>
    </row>
    <row r="447" spans="1:3" x14ac:dyDescent="0.15">
      <c r="A447">
        <v>1907.07</v>
      </c>
      <c r="B447">
        <v>8.14</v>
      </c>
      <c r="C447">
        <v>3.8265306122449161E-2</v>
      </c>
    </row>
    <row r="448" spans="1:3" x14ac:dyDescent="0.15">
      <c r="A448">
        <v>1907.08</v>
      </c>
      <c r="B448">
        <v>7.53</v>
      </c>
      <c r="C448">
        <v>-7.493857493857492E-2</v>
      </c>
    </row>
    <row r="449" spans="1:3" x14ac:dyDescent="0.15">
      <c r="A449">
        <v>1907.09</v>
      </c>
      <c r="B449">
        <v>7.45</v>
      </c>
      <c r="C449">
        <v>-1.0624169986719778E-2</v>
      </c>
    </row>
    <row r="450" spans="1:3" x14ac:dyDescent="0.15">
      <c r="A450">
        <v>1907.1</v>
      </c>
      <c r="B450">
        <v>6.64</v>
      </c>
      <c r="C450">
        <v>-0.10872483221476514</v>
      </c>
    </row>
    <row r="451" spans="1:3" x14ac:dyDescent="0.15">
      <c r="A451">
        <v>1907.11</v>
      </c>
      <c r="B451">
        <v>6.25</v>
      </c>
      <c r="C451">
        <v>-5.8734939759036098E-2</v>
      </c>
    </row>
    <row r="452" spans="1:3" x14ac:dyDescent="0.15">
      <c r="A452">
        <v>1907.12</v>
      </c>
      <c r="B452">
        <v>6.57</v>
      </c>
      <c r="C452">
        <v>5.1200000000000134E-2</v>
      </c>
    </row>
    <row r="453" spans="1:3" x14ac:dyDescent="0.15">
      <c r="A453">
        <v>1908.01</v>
      </c>
      <c r="B453">
        <v>6.85</v>
      </c>
      <c r="C453">
        <v>4.2617960426179602E-2</v>
      </c>
    </row>
    <row r="454" spans="1:3" x14ac:dyDescent="0.15">
      <c r="A454">
        <v>1908.02</v>
      </c>
      <c r="B454">
        <v>6.6</v>
      </c>
      <c r="C454">
        <v>-3.6496350364963459E-2</v>
      </c>
    </row>
    <row r="455" spans="1:3" x14ac:dyDescent="0.15">
      <c r="A455">
        <v>1908.03</v>
      </c>
      <c r="B455">
        <v>6.87</v>
      </c>
      <c r="C455">
        <v>4.0909090909091006E-2</v>
      </c>
    </row>
    <row r="456" spans="1:3" x14ac:dyDescent="0.15">
      <c r="A456">
        <v>1908.04</v>
      </c>
      <c r="B456">
        <v>7.24</v>
      </c>
      <c r="C456">
        <v>5.3857350800582182E-2</v>
      </c>
    </row>
    <row r="457" spans="1:3" x14ac:dyDescent="0.15">
      <c r="A457">
        <v>1908.05</v>
      </c>
      <c r="B457">
        <v>7.63</v>
      </c>
      <c r="C457">
        <v>5.3867403314917128E-2</v>
      </c>
    </row>
    <row r="458" spans="1:3" x14ac:dyDescent="0.15">
      <c r="A458">
        <v>1908.06</v>
      </c>
      <c r="B458">
        <v>7.64</v>
      </c>
      <c r="C458">
        <v>1.3106159895150959E-3</v>
      </c>
    </row>
    <row r="459" spans="1:3" x14ac:dyDescent="0.15">
      <c r="A459">
        <v>1908.07</v>
      </c>
      <c r="B459">
        <v>7.92</v>
      </c>
      <c r="C459">
        <v>3.6649214659685958E-2</v>
      </c>
    </row>
    <row r="460" spans="1:3" x14ac:dyDescent="0.15">
      <c r="A460">
        <v>1908.08</v>
      </c>
      <c r="B460">
        <v>8.26</v>
      </c>
      <c r="C460">
        <v>4.2929292929292817E-2</v>
      </c>
    </row>
    <row r="461" spans="1:3" x14ac:dyDescent="0.15">
      <c r="A461">
        <v>1908.09</v>
      </c>
      <c r="B461">
        <v>8.17</v>
      </c>
      <c r="C461">
        <v>-1.0895883777239712E-2</v>
      </c>
    </row>
    <row r="462" spans="1:3" x14ac:dyDescent="0.15">
      <c r="A462">
        <v>1908.1</v>
      </c>
      <c r="B462">
        <v>8.27</v>
      </c>
      <c r="C462">
        <v>1.2239902080783294E-2</v>
      </c>
    </row>
    <row r="463" spans="1:3" x14ac:dyDescent="0.15">
      <c r="A463">
        <v>1908.11</v>
      </c>
      <c r="B463">
        <v>8.83</v>
      </c>
      <c r="C463">
        <v>6.7714631197097974E-2</v>
      </c>
    </row>
    <row r="464" spans="1:3" x14ac:dyDescent="0.15">
      <c r="A464">
        <v>1908.12</v>
      </c>
      <c r="B464">
        <v>9.0299999999999994</v>
      </c>
      <c r="C464">
        <v>2.2650056625141524E-2</v>
      </c>
    </row>
    <row r="465" spans="1:3" x14ac:dyDescent="0.15">
      <c r="A465">
        <v>1909.01</v>
      </c>
      <c r="B465">
        <v>9.06</v>
      </c>
      <c r="C465">
        <v>3.3222591362127574E-3</v>
      </c>
    </row>
    <row r="466" spans="1:3" x14ac:dyDescent="0.15">
      <c r="A466">
        <v>1909.02</v>
      </c>
      <c r="B466">
        <v>8.8000000000000007</v>
      </c>
      <c r="C466">
        <v>-2.8697571743929284E-2</v>
      </c>
    </row>
    <row r="467" spans="1:3" x14ac:dyDescent="0.15">
      <c r="A467">
        <v>1909.03</v>
      </c>
      <c r="B467">
        <v>8.92</v>
      </c>
      <c r="C467">
        <v>1.3636363636363447E-2</v>
      </c>
    </row>
    <row r="468" spans="1:3" x14ac:dyDescent="0.15">
      <c r="A468">
        <v>1909.04</v>
      </c>
      <c r="B468">
        <v>9.32</v>
      </c>
      <c r="C468">
        <v>4.484304932735439E-2</v>
      </c>
    </row>
    <row r="469" spans="1:3" x14ac:dyDescent="0.15">
      <c r="A469">
        <v>1909.05</v>
      </c>
      <c r="B469">
        <v>9.6300000000000008</v>
      </c>
      <c r="C469">
        <v>3.3261802575107247E-2</v>
      </c>
    </row>
    <row r="470" spans="1:3" x14ac:dyDescent="0.15">
      <c r="A470">
        <v>1909.06</v>
      </c>
      <c r="B470">
        <v>9.8000000000000007</v>
      </c>
      <c r="C470">
        <v>1.7653167185877505E-2</v>
      </c>
    </row>
    <row r="471" spans="1:3" x14ac:dyDescent="0.15">
      <c r="A471">
        <v>1909.07</v>
      </c>
      <c r="B471">
        <v>9.94</v>
      </c>
      <c r="C471">
        <v>1.4285714285714235E-2</v>
      </c>
    </row>
    <row r="472" spans="1:3" x14ac:dyDescent="0.15">
      <c r="A472">
        <v>1909.08</v>
      </c>
      <c r="B472">
        <v>10.18</v>
      </c>
      <c r="C472">
        <v>2.4144869215291687E-2</v>
      </c>
    </row>
    <row r="473" spans="1:3" x14ac:dyDescent="0.15">
      <c r="A473">
        <v>1909.09</v>
      </c>
      <c r="B473">
        <v>10.19</v>
      </c>
      <c r="C473">
        <v>9.8231827111971981E-4</v>
      </c>
    </row>
    <row r="474" spans="1:3" x14ac:dyDescent="0.15">
      <c r="A474">
        <v>1909.1</v>
      </c>
      <c r="B474">
        <v>10.23</v>
      </c>
      <c r="C474">
        <v>3.9254170755642637E-3</v>
      </c>
    </row>
    <row r="475" spans="1:3" x14ac:dyDescent="0.15">
      <c r="A475">
        <v>1909.11</v>
      </c>
      <c r="B475">
        <v>10.18</v>
      </c>
      <c r="C475">
        <v>-4.8875855327469298E-3</v>
      </c>
    </row>
    <row r="476" spans="1:3" x14ac:dyDescent="0.15">
      <c r="A476">
        <v>1909.12</v>
      </c>
      <c r="B476">
        <v>10.3</v>
      </c>
      <c r="C476">
        <v>1.1787819253438192E-2</v>
      </c>
    </row>
    <row r="477" spans="1:3" x14ac:dyDescent="0.15">
      <c r="A477">
        <v>1910.01</v>
      </c>
      <c r="B477">
        <v>10.08</v>
      </c>
      <c r="C477">
        <v>-2.1359223300970953E-2</v>
      </c>
    </row>
    <row r="478" spans="1:3" x14ac:dyDescent="0.15">
      <c r="A478">
        <v>1910.02</v>
      </c>
      <c r="B478">
        <v>9.7200000000000006</v>
      </c>
      <c r="C478">
        <v>-3.5714285714285698E-2</v>
      </c>
    </row>
    <row r="479" spans="1:3" x14ac:dyDescent="0.15">
      <c r="A479">
        <v>1910.03</v>
      </c>
      <c r="B479">
        <v>9.9600000000000009</v>
      </c>
      <c r="C479">
        <v>2.4691358024691468E-2</v>
      </c>
    </row>
    <row r="480" spans="1:3" x14ac:dyDescent="0.15">
      <c r="A480">
        <v>1910.04</v>
      </c>
      <c r="B480">
        <v>9.7200000000000006</v>
      </c>
      <c r="C480">
        <v>-2.4096385542168641E-2</v>
      </c>
    </row>
    <row r="481" spans="1:3" x14ac:dyDescent="0.15">
      <c r="A481">
        <v>1910.05</v>
      </c>
      <c r="B481">
        <v>9.56</v>
      </c>
      <c r="C481">
        <v>-1.6460905349794275E-2</v>
      </c>
    </row>
    <row r="482" spans="1:3" x14ac:dyDescent="0.15">
      <c r="A482">
        <v>1910.06</v>
      </c>
      <c r="B482">
        <v>9.1</v>
      </c>
      <c r="C482">
        <v>-4.8117154811715523E-2</v>
      </c>
    </row>
    <row r="483" spans="1:3" x14ac:dyDescent="0.15">
      <c r="A483">
        <v>1910.07</v>
      </c>
      <c r="B483">
        <v>8.64</v>
      </c>
      <c r="C483">
        <v>-5.0549450549450481E-2</v>
      </c>
    </row>
    <row r="484" spans="1:3" x14ac:dyDescent="0.15">
      <c r="A484">
        <v>1910.08</v>
      </c>
      <c r="B484">
        <v>8.85</v>
      </c>
      <c r="C484">
        <v>2.4305555555555358E-2</v>
      </c>
    </row>
    <row r="485" spans="1:3" x14ac:dyDescent="0.15">
      <c r="A485">
        <v>1910.09</v>
      </c>
      <c r="B485">
        <v>8.91</v>
      </c>
      <c r="C485">
        <v>6.7796610169492677E-3</v>
      </c>
    </row>
    <row r="486" spans="1:3" x14ac:dyDescent="0.15">
      <c r="A486">
        <v>1910.1</v>
      </c>
      <c r="B486">
        <v>9.32</v>
      </c>
      <c r="C486">
        <v>4.6015712682379473E-2</v>
      </c>
    </row>
    <row r="487" spans="1:3" x14ac:dyDescent="0.15">
      <c r="A487">
        <v>1910.11</v>
      </c>
      <c r="B487">
        <v>9.31</v>
      </c>
      <c r="C487">
        <v>-1.0729613733905241E-3</v>
      </c>
    </row>
    <row r="488" spans="1:3" x14ac:dyDescent="0.15">
      <c r="A488">
        <v>1910.12</v>
      </c>
      <c r="B488">
        <v>9.0500000000000007</v>
      </c>
      <c r="C488">
        <v>-2.7926960257787292E-2</v>
      </c>
    </row>
    <row r="489" spans="1:3" x14ac:dyDescent="0.15">
      <c r="A489">
        <v>1911.01</v>
      </c>
      <c r="B489">
        <v>9.27</v>
      </c>
      <c r="C489">
        <v>2.4309392265193353E-2</v>
      </c>
    </row>
    <row r="490" spans="1:3" x14ac:dyDescent="0.15">
      <c r="A490">
        <v>1911.02</v>
      </c>
      <c r="B490">
        <v>9.43</v>
      </c>
      <c r="C490">
        <v>1.7259978425026912E-2</v>
      </c>
    </row>
    <row r="491" spans="1:3" x14ac:dyDescent="0.15">
      <c r="A491">
        <v>1911.03</v>
      </c>
      <c r="B491">
        <v>9.32</v>
      </c>
      <c r="C491">
        <v>-1.166489925768821E-2</v>
      </c>
    </row>
    <row r="492" spans="1:3" x14ac:dyDescent="0.15">
      <c r="A492">
        <v>1911.04</v>
      </c>
      <c r="B492">
        <v>9.2799999999999994</v>
      </c>
      <c r="C492">
        <v>-4.2918454935623185E-3</v>
      </c>
    </row>
    <row r="493" spans="1:3" x14ac:dyDescent="0.15">
      <c r="A493">
        <v>1911.05</v>
      </c>
      <c r="B493">
        <v>9.48</v>
      </c>
      <c r="C493">
        <v>2.155172413793105E-2</v>
      </c>
    </row>
    <row r="494" spans="1:3" x14ac:dyDescent="0.15">
      <c r="A494">
        <v>1911.06</v>
      </c>
      <c r="B494">
        <v>9.67</v>
      </c>
      <c r="C494">
        <v>2.0042194092827037E-2</v>
      </c>
    </row>
    <row r="495" spans="1:3" x14ac:dyDescent="0.15">
      <c r="A495">
        <v>1911.07</v>
      </c>
      <c r="B495">
        <v>9.6300000000000008</v>
      </c>
      <c r="C495">
        <v>-4.1365046535676298E-3</v>
      </c>
    </row>
    <row r="496" spans="1:3" x14ac:dyDescent="0.15">
      <c r="A496">
        <v>1911.08</v>
      </c>
      <c r="B496">
        <v>9.17</v>
      </c>
      <c r="C496">
        <v>-4.7767393561786164E-2</v>
      </c>
    </row>
    <row r="497" spans="1:3" x14ac:dyDescent="0.15">
      <c r="A497">
        <v>1911.09</v>
      </c>
      <c r="B497">
        <v>8.67</v>
      </c>
      <c r="C497">
        <v>-5.4525627044710978E-2</v>
      </c>
    </row>
    <row r="498" spans="1:3" x14ac:dyDescent="0.15">
      <c r="A498">
        <v>1911.1</v>
      </c>
      <c r="B498">
        <v>8.7200000000000006</v>
      </c>
      <c r="C498">
        <v>5.7670126874280747E-3</v>
      </c>
    </row>
    <row r="499" spans="1:3" x14ac:dyDescent="0.15">
      <c r="A499">
        <v>1911.11</v>
      </c>
      <c r="B499">
        <v>9.07</v>
      </c>
      <c r="C499">
        <v>4.0137614678898981E-2</v>
      </c>
    </row>
    <row r="500" spans="1:3" x14ac:dyDescent="0.15">
      <c r="A500">
        <v>1911.12</v>
      </c>
      <c r="B500">
        <v>9.11</v>
      </c>
      <c r="C500">
        <v>4.4101433296581671E-3</v>
      </c>
    </row>
    <row r="501" spans="1:3" x14ac:dyDescent="0.15">
      <c r="A501">
        <v>1912.01</v>
      </c>
      <c r="B501">
        <v>9.1199999999999992</v>
      </c>
      <c r="C501">
        <v>1.097694840834329E-3</v>
      </c>
    </row>
    <row r="502" spans="1:3" x14ac:dyDescent="0.15">
      <c r="A502">
        <v>1912.02</v>
      </c>
      <c r="B502">
        <v>9.0399999999999991</v>
      </c>
      <c r="C502">
        <v>-8.7719298245614308E-3</v>
      </c>
    </row>
    <row r="503" spans="1:3" x14ac:dyDescent="0.15">
      <c r="A503">
        <v>1912.03</v>
      </c>
      <c r="B503">
        <v>9.3000000000000007</v>
      </c>
      <c r="C503">
        <v>2.8761061946902755E-2</v>
      </c>
    </row>
    <row r="504" spans="1:3" x14ac:dyDescent="0.15">
      <c r="A504">
        <v>1912.04</v>
      </c>
      <c r="B504">
        <v>9.59</v>
      </c>
      <c r="C504">
        <v>3.118279569892457E-2</v>
      </c>
    </row>
    <row r="505" spans="1:3" x14ac:dyDescent="0.15">
      <c r="A505">
        <v>1912.05</v>
      </c>
      <c r="B505">
        <v>9.58</v>
      </c>
      <c r="C505">
        <v>-1.0427528675703845E-3</v>
      </c>
    </row>
    <row r="506" spans="1:3" x14ac:dyDescent="0.15">
      <c r="A506">
        <v>1912.06</v>
      </c>
      <c r="B506">
        <v>9.58</v>
      </c>
      <c r="C506">
        <v>0</v>
      </c>
    </row>
    <row r="507" spans="1:3" x14ac:dyDescent="0.15">
      <c r="A507">
        <v>1912.07</v>
      </c>
      <c r="B507">
        <v>9.59</v>
      </c>
      <c r="C507">
        <v>1.0438413361169019E-3</v>
      </c>
    </row>
    <row r="508" spans="1:3" x14ac:dyDescent="0.15">
      <c r="A508">
        <v>1912.08</v>
      </c>
      <c r="B508">
        <v>9.81</v>
      </c>
      <c r="C508">
        <v>2.294056308654846E-2</v>
      </c>
    </row>
    <row r="509" spans="1:3" x14ac:dyDescent="0.15">
      <c r="A509">
        <v>1912.09</v>
      </c>
      <c r="B509">
        <v>9.86</v>
      </c>
      <c r="C509">
        <v>5.0968399592252744E-3</v>
      </c>
    </row>
    <row r="510" spans="1:3" x14ac:dyDescent="0.15">
      <c r="A510">
        <v>1912.1</v>
      </c>
      <c r="B510">
        <v>9.84</v>
      </c>
      <c r="C510">
        <v>-2.0283975659228792E-3</v>
      </c>
    </row>
    <row r="511" spans="1:3" x14ac:dyDescent="0.15">
      <c r="A511">
        <v>1912.11</v>
      </c>
      <c r="B511">
        <v>9.73</v>
      </c>
      <c r="C511">
        <v>-1.1178861788617822E-2</v>
      </c>
    </row>
    <row r="512" spans="1:3" x14ac:dyDescent="0.15">
      <c r="A512">
        <v>1912.12</v>
      </c>
      <c r="B512">
        <v>9.3800000000000008</v>
      </c>
      <c r="C512">
        <v>-3.5971223021582732E-2</v>
      </c>
    </row>
    <row r="513" spans="1:3" x14ac:dyDescent="0.15">
      <c r="A513">
        <v>1913.01</v>
      </c>
      <c r="B513">
        <v>9.3000000000000007</v>
      </c>
      <c r="C513">
        <v>-8.5287846481876262E-3</v>
      </c>
    </row>
    <row r="514" spans="1:3" x14ac:dyDescent="0.15">
      <c r="A514">
        <v>1913.02</v>
      </c>
      <c r="B514">
        <v>8.9700000000000006</v>
      </c>
      <c r="C514">
        <v>-3.5483870967741971E-2</v>
      </c>
    </row>
    <row r="515" spans="1:3" x14ac:dyDescent="0.15">
      <c r="A515">
        <v>1913.03</v>
      </c>
      <c r="B515">
        <v>8.8000000000000007</v>
      </c>
      <c r="C515">
        <v>-1.8952062430323324E-2</v>
      </c>
    </row>
    <row r="516" spans="1:3" x14ac:dyDescent="0.15">
      <c r="A516">
        <v>1913.04</v>
      </c>
      <c r="B516">
        <v>8.7899999999999991</v>
      </c>
      <c r="C516">
        <v>-1.1363636363638241E-3</v>
      </c>
    </row>
    <row r="517" spans="1:3" x14ac:dyDescent="0.15">
      <c r="A517">
        <v>1913.05</v>
      </c>
      <c r="B517">
        <v>8.5500000000000007</v>
      </c>
      <c r="C517">
        <v>-2.7303754266211455E-2</v>
      </c>
    </row>
    <row r="518" spans="1:3" x14ac:dyDescent="0.15">
      <c r="A518">
        <v>1913.06</v>
      </c>
      <c r="B518">
        <v>8.1199999999999992</v>
      </c>
      <c r="C518">
        <v>-5.0292397660818833E-2</v>
      </c>
    </row>
    <row r="519" spans="1:3" x14ac:dyDescent="0.15">
      <c r="A519">
        <v>1913.07</v>
      </c>
      <c r="B519">
        <v>8.23</v>
      </c>
      <c r="C519">
        <v>1.3546798029556717E-2</v>
      </c>
    </row>
    <row r="520" spans="1:3" x14ac:dyDescent="0.15">
      <c r="A520">
        <v>1913.08</v>
      </c>
      <c r="B520">
        <v>8.4499999999999993</v>
      </c>
      <c r="C520">
        <v>2.6731470230862531E-2</v>
      </c>
    </row>
    <row r="521" spans="1:3" x14ac:dyDescent="0.15">
      <c r="A521">
        <v>1913.09</v>
      </c>
      <c r="B521">
        <v>8.5299999999999994</v>
      </c>
      <c r="C521">
        <v>9.4674556213016903E-3</v>
      </c>
    </row>
    <row r="522" spans="1:3" x14ac:dyDescent="0.15">
      <c r="A522">
        <v>1913.1</v>
      </c>
      <c r="B522">
        <v>8.26</v>
      </c>
      <c r="C522">
        <v>-3.1652989449003521E-2</v>
      </c>
    </row>
    <row r="523" spans="1:3" x14ac:dyDescent="0.15">
      <c r="A523">
        <v>1913.11</v>
      </c>
      <c r="B523">
        <v>8.0500000000000007</v>
      </c>
      <c r="C523">
        <v>-2.5423728813559254E-2</v>
      </c>
    </row>
    <row r="524" spans="1:3" x14ac:dyDescent="0.15">
      <c r="A524">
        <v>1913.12</v>
      </c>
      <c r="B524">
        <v>8.0399999999999991</v>
      </c>
      <c r="C524">
        <v>-1.2422360248449671E-3</v>
      </c>
    </row>
    <row r="525" spans="1:3" x14ac:dyDescent="0.15">
      <c r="A525">
        <v>1914.01</v>
      </c>
      <c r="B525">
        <v>8.3699999999999992</v>
      </c>
      <c r="C525">
        <v>4.1044776119403048E-2</v>
      </c>
    </row>
    <row r="526" spans="1:3" x14ac:dyDescent="0.15">
      <c r="A526">
        <v>1914.02</v>
      </c>
      <c r="B526">
        <v>8.48</v>
      </c>
      <c r="C526">
        <v>1.31421744324971E-2</v>
      </c>
    </row>
    <row r="527" spans="1:3" x14ac:dyDescent="0.15">
      <c r="A527">
        <v>1914.03</v>
      </c>
      <c r="B527">
        <v>8.32</v>
      </c>
      <c r="C527">
        <v>-1.8867924528301883E-2</v>
      </c>
    </row>
    <row r="528" spans="1:3" x14ac:dyDescent="0.15">
      <c r="A528">
        <v>1914.04</v>
      </c>
      <c r="B528">
        <v>8.1199999999999992</v>
      </c>
      <c r="C528">
        <v>-2.4038461538461675E-2</v>
      </c>
    </row>
    <row r="529" spans="1:3" x14ac:dyDescent="0.15">
      <c r="A529">
        <v>1914.05</v>
      </c>
      <c r="B529">
        <v>8.17</v>
      </c>
      <c r="C529">
        <v>6.1576354679804268E-3</v>
      </c>
    </row>
    <row r="530" spans="1:3" x14ac:dyDescent="0.15">
      <c r="A530">
        <v>1914.06</v>
      </c>
      <c r="B530">
        <v>8.1300000000000008</v>
      </c>
      <c r="C530">
        <v>-4.8959608323132509E-3</v>
      </c>
    </row>
    <row r="531" spans="1:3" x14ac:dyDescent="0.15">
      <c r="A531">
        <v>1914.07</v>
      </c>
      <c r="B531">
        <v>7.68</v>
      </c>
      <c r="C531">
        <v>-5.5350553505535194E-2</v>
      </c>
    </row>
    <row r="532" spans="1:3" x14ac:dyDescent="0.15">
      <c r="A532">
        <v>1914.08</v>
      </c>
      <c r="B532">
        <v>7.68</v>
      </c>
      <c r="C532">
        <v>0</v>
      </c>
    </row>
    <row r="533" spans="1:3" x14ac:dyDescent="0.15">
      <c r="A533">
        <v>1914.09</v>
      </c>
      <c r="B533">
        <v>7.68</v>
      </c>
      <c r="C533">
        <v>0</v>
      </c>
    </row>
    <row r="534" spans="1:3" x14ac:dyDescent="0.15">
      <c r="A534">
        <v>1914.1</v>
      </c>
      <c r="B534">
        <v>7.68</v>
      </c>
      <c r="C534">
        <v>0</v>
      </c>
    </row>
    <row r="535" spans="1:3" x14ac:dyDescent="0.15">
      <c r="A535">
        <v>1914.11</v>
      </c>
      <c r="B535">
        <v>7.68</v>
      </c>
      <c r="C535">
        <v>0</v>
      </c>
    </row>
    <row r="536" spans="1:3" x14ac:dyDescent="0.15">
      <c r="A536">
        <v>1914.12</v>
      </c>
      <c r="B536">
        <v>7.35</v>
      </c>
      <c r="C536">
        <v>-4.296875E-2</v>
      </c>
    </row>
    <row r="537" spans="1:3" x14ac:dyDescent="0.15">
      <c r="A537">
        <v>1915.01</v>
      </c>
      <c r="B537">
        <v>7.48</v>
      </c>
      <c r="C537">
        <v>1.7687074829932037E-2</v>
      </c>
    </row>
    <row r="538" spans="1:3" x14ac:dyDescent="0.15">
      <c r="A538">
        <v>1915.02</v>
      </c>
      <c r="B538">
        <v>7.38</v>
      </c>
      <c r="C538">
        <v>-1.3368983957219305E-2</v>
      </c>
    </row>
    <row r="539" spans="1:3" x14ac:dyDescent="0.15">
      <c r="A539">
        <v>1915.03</v>
      </c>
      <c r="B539">
        <v>7.57</v>
      </c>
      <c r="C539">
        <v>2.5745257452574499E-2</v>
      </c>
    </row>
    <row r="540" spans="1:3" x14ac:dyDescent="0.15">
      <c r="A540">
        <v>1915.04</v>
      </c>
      <c r="B540">
        <v>8.14</v>
      </c>
      <c r="C540">
        <v>7.5297225891677755E-2</v>
      </c>
    </row>
    <row r="541" spans="1:3" x14ac:dyDescent="0.15">
      <c r="A541">
        <v>1915.05</v>
      </c>
      <c r="B541">
        <v>7.95</v>
      </c>
      <c r="C541">
        <v>-2.3341523341523396E-2</v>
      </c>
    </row>
    <row r="542" spans="1:3" x14ac:dyDescent="0.15">
      <c r="A542">
        <v>1915.06</v>
      </c>
      <c r="B542">
        <v>8.0399999999999991</v>
      </c>
      <c r="C542">
        <v>1.1320754716980908E-2</v>
      </c>
    </row>
    <row r="543" spans="1:3" x14ac:dyDescent="0.15">
      <c r="A543">
        <v>1915.07</v>
      </c>
      <c r="B543">
        <v>8.01</v>
      </c>
      <c r="C543">
        <v>-3.7313432835820448E-3</v>
      </c>
    </row>
    <row r="544" spans="1:3" x14ac:dyDescent="0.15">
      <c r="A544">
        <v>1915.08</v>
      </c>
      <c r="B544">
        <v>8.35</v>
      </c>
      <c r="C544">
        <v>4.2446941323345699E-2</v>
      </c>
    </row>
    <row r="545" spans="1:3" x14ac:dyDescent="0.15">
      <c r="A545">
        <v>1915.09</v>
      </c>
      <c r="B545">
        <v>8.66</v>
      </c>
      <c r="C545">
        <v>3.7125748502994105E-2</v>
      </c>
    </row>
    <row r="546" spans="1:3" x14ac:dyDescent="0.15">
      <c r="A546">
        <v>1915.1</v>
      </c>
      <c r="B546">
        <v>9.14</v>
      </c>
      <c r="C546">
        <v>5.5427251732101723E-2</v>
      </c>
    </row>
    <row r="547" spans="1:3" x14ac:dyDescent="0.15">
      <c r="A547">
        <v>1915.11</v>
      </c>
      <c r="B547">
        <v>9.4600000000000009</v>
      </c>
      <c r="C547">
        <v>3.5010940919037337E-2</v>
      </c>
    </row>
    <row r="548" spans="1:3" x14ac:dyDescent="0.15">
      <c r="A548">
        <v>1915.12</v>
      </c>
      <c r="B548">
        <v>9.48</v>
      </c>
      <c r="C548">
        <v>2.1141649048626032E-3</v>
      </c>
    </row>
    <row r="549" spans="1:3" x14ac:dyDescent="0.15">
      <c r="A549">
        <v>1916.01</v>
      </c>
      <c r="B549">
        <v>9.33</v>
      </c>
      <c r="C549">
        <v>-1.5822784810126667E-2</v>
      </c>
    </row>
    <row r="550" spans="1:3" x14ac:dyDescent="0.15">
      <c r="A550">
        <v>1916.02</v>
      </c>
      <c r="B550">
        <v>9.1999999999999993</v>
      </c>
      <c r="C550">
        <v>-1.3933547695605619E-2</v>
      </c>
    </row>
    <row r="551" spans="1:3" x14ac:dyDescent="0.15">
      <c r="A551">
        <v>1916.03</v>
      </c>
      <c r="B551">
        <v>9.17</v>
      </c>
      <c r="C551">
        <v>-3.260869565217317E-3</v>
      </c>
    </row>
    <row r="552" spans="1:3" x14ac:dyDescent="0.15">
      <c r="A552">
        <v>1916.04</v>
      </c>
      <c r="B552">
        <v>9.07</v>
      </c>
      <c r="C552">
        <v>-1.0905125408942173E-2</v>
      </c>
    </row>
    <row r="553" spans="1:3" x14ac:dyDescent="0.15">
      <c r="A553">
        <v>1916.05</v>
      </c>
      <c r="B553">
        <v>9.27</v>
      </c>
      <c r="C553">
        <v>2.2050716648291058E-2</v>
      </c>
    </row>
    <row r="554" spans="1:3" x14ac:dyDescent="0.15">
      <c r="A554">
        <v>1916.06</v>
      </c>
      <c r="B554">
        <v>9.36</v>
      </c>
      <c r="C554">
        <v>9.7087378640776656E-3</v>
      </c>
    </row>
    <row r="555" spans="1:3" x14ac:dyDescent="0.15">
      <c r="A555">
        <v>1916.07</v>
      </c>
      <c r="B555">
        <v>9.23</v>
      </c>
      <c r="C555">
        <v>-1.3888888888888729E-2</v>
      </c>
    </row>
    <row r="556" spans="1:3" x14ac:dyDescent="0.15">
      <c r="A556">
        <v>1916.08</v>
      </c>
      <c r="B556">
        <v>9.3000000000000007</v>
      </c>
      <c r="C556">
        <v>7.5839653304441423E-3</v>
      </c>
    </row>
    <row r="557" spans="1:3" x14ac:dyDescent="0.15">
      <c r="A557">
        <v>1916.09</v>
      </c>
      <c r="B557">
        <v>9.68</v>
      </c>
      <c r="C557">
        <v>4.086021505376336E-2</v>
      </c>
    </row>
    <row r="558" spans="1:3" x14ac:dyDescent="0.15">
      <c r="A558">
        <v>1916.1</v>
      </c>
      <c r="B558">
        <v>9.98</v>
      </c>
      <c r="C558">
        <v>3.0991735537190257E-2</v>
      </c>
    </row>
    <row r="559" spans="1:3" x14ac:dyDescent="0.15">
      <c r="A559">
        <v>1916.11</v>
      </c>
      <c r="B559">
        <v>10.210000000000001</v>
      </c>
      <c r="C559">
        <v>2.3046092184368705E-2</v>
      </c>
    </row>
    <row r="560" spans="1:3" x14ac:dyDescent="0.15">
      <c r="A560">
        <v>1916.12</v>
      </c>
      <c r="B560">
        <v>9.8000000000000007</v>
      </c>
      <c r="C560">
        <v>-4.0156709108716937E-2</v>
      </c>
    </row>
    <row r="561" spans="1:3" x14ac:dyDescent="0.15">
      <c r="A561">
        <v>1917.01</v>
      </c>
      <c r="B561">
        <v>9.57</v>
      </c>
      <c r="C561">
        <v>-2.34693877551021E-2</v>
      </c>
    </row>
    <row r="562" spans="1:3" x14ac:dyDescent="0.15">
      <c r="A562">
        <v>1917.02</v>
      </c>
      <c r="B562">
        <v>9.0299999999999994</v>
      </c>
      <c r="C562">
        <v>-5.6426332288401326E-2</v>
      </c>
    </row>
    <row r="563" spans="1:3" x14ac:dyDescent="0.15">
      <c r="A563">
        <v>1917.03</v>
      </c>
      <c r="B563">
        <v>9.31</v>
      </c>
      <c r="C563">
        <v>3.1007751937984551E-2</v>
      </c>
    </row>
    <row r="564" spans="1:3" x14ac:dyDescent="0.15">
      <c r="A564">
        <v>1917.04</v>
      </c>
      <c r="B564">
        <v>9.17</v>
      </c>
      <c r="C564">
        <v>-1.5037593984962516E-2</v>
      </c>
    </row>
    <row r="565" spans="1:3" x14ac:dyDescent="0.15">
      <c r="A565">
        <v>1917.05</v>
      </c>
      <c r="B565">
        <v>8.86</v>
      </c>
      <c r="C565">
        <v>-3.3805888767720838E-2</v>
      </c>
    </row>
    <row r="566" spans="1:3" x14ac:dyDescent="0.15">
      <c r="A566">
        <v>1917.06</v>
      </c>
      <c r="B566">
        <v>9.0399999999999991</v>
      </c>
      <c r="C566">
        <v>2.0316027088036037E-2</v>
      </c>
    </row>
    <row r="567" spans="1:3" x14ac:dyDescent="0.15">
      <c r="A567">
        <v>1917.07</v>
      </c>
      <c r="B567">
        <v>8.7899999999999991</v>
      </c>
      <c r="C567">
        <v>-2.7654867256637128E-2</v>
      </c>
    </row>
    <row r="568" spans="1:3" x14ac:dyDescent="0.15">
      <c r="A568">
        <v>1917.08</v>
      </c>
      <c r="B568">
        <v>8.5299999999999994</v>
      </c>
      <c r="C568">
        <v>-2.9579067121729197E-2</v>
      </c>
    </row>
    <row r="569" spans="1:3" x14ac:dyDescent="0.15">
      <c r="A569">
        <v>1917.09</v>
      </c>
      <c r="B569">
        <v>8.1199999999999992</v>
      </c>
      <c r="C569">
        <v>-4.8065650644783187E-2</v>
      </c>
    </row>
    <row r="570" spans="1:3" x14ac:dyDescent="0.15">
      <c r="A570">
        <v>1917.1</v>
      </c>
      <c r="B570">
        <v>7.68</v>
      </c>
      <c r="C570">
        <v>-5.4187192118226535E-2</v>
      </c>
    </row>
    <row r="571" spans="1:3" x14ac:dyDescent="0.15">
      <c r="A571">
        <v>1917.11</v>
      </c>
      <c r="B571">
        <v>7.04</v>
      </c>
      <c r="C571">
        <v>-8.3333333333333259E-2</v>
      </c>
    </row>
    <row r="572" spans="1:3" x14ac:dyDescent="0.15">
      <c r="A572">
        <v>1917.12</v>
      </c>
      <c r="B572">
        <v>6.8</v>
      </c>
      <c r="C572">
        <v>-3.4090909090909172E-2</v>
      </c>
    </row>
    <row r="573" spans="1:3" x14ac:dyDescent="0.15">
      <c r="A573">
        <v>1918.01</v>
      </c>
      <c r="B573">
        <v>7.21</v>
      </c>
      <c r="C573">
        <v>6.0294117647058831E-2</v>
      </c>
    </row>
    <row r="574" spans="1:3" x14ac:dyDescent="0.15">
      <c r="A574">
        <v>1918.02</v>
      </c>
      <c r="B574">
        <v>7.43</v>
      </c>
      <c r="C574">
        <v>3.0513176144244092E-2</v>
      </c>
    </row>
    <row r="575" spans="1:3" x14ac:dyDescent="0.15">
      <c r="A575">
        <v>1918.03</v>
      </c>
      <c r="B575">
        <v>7.28</v>
      </c>
      <c r="C575">
        <v>-2.0188425302826274E-2</v>
      </c>
    </row>
    <row r="576" spans="1:3" x14ac:dyDescent="0.15">
      <c r="A576">
        <v>1918.04</v>
      </c>
      <c r="B576">
        <v>7.21</v>
      </c>
      <c r="C576">
        <v>-9.6153846153846922E-3</v>
      </c>
    </row>
    <row r="577" spans="1:3" x14ac:dyDescent="0.15">
      <c r="A577">
        <v>1918.05</v>
      </c>
      <c r="B577">
        <v>7.44</v>
      </c>
      <c r="C577">
        <v>3.1900138696255187E-2</v>
      </c>
    </row>
    <row r="578" spans="1:3" x14ac:dyDescent="0.15">
      <c r="A578">
        <v>1918.06</v>
      </c>
      <c r="B578">
        <v>7.45</v>
      </c>
      <c r="C578">
        <v>1.3440860215052641E-3</v>
      </c>
    </row>
    <row r="579" spans="1:3" x14ac:dyDescent="0.15">
      <c r="A579">
        <v>1918.07</v>
      </c>
      <c r="B579">
        <v>7.51</v>
      </c>
      <c r="C579">
        <v>8.0536912751676404E-3</v>
      </c>
    </row>
    <row r="580" spans="1:3" x14ac:dyDescent="0.15">
      <c r="A580">
        <v>1918.08</v>
      </c>
      <c r="B580">
        <v>7.58</v>
      </c>
      <c r="C580">
        <v>9.320905459387463E-3</v>
      </c>
    </row>
    <row r="581" spans="1:3" x14ac:dyDescent="0.15">
      <c r="A581">
        <v>1918.09</v>
      </c>
      <c r="B581">
        <v>7.54</v>
      </c>
      <c r="C581">
        <v>-5.2770448548812299E-3</v>
      </c>
    </row>
    <row r="582" spans="1:3" x14ac:dyDescent="0.15">
      <c r="A582">
        <v>1918.1</v>
      </c>
      <c r="B582">
        <v>7.86</v>
      </c>
      <c r="C582">
        <v>4.244031830238737E-2</v>
      </c>
    </row>
    <row r="583" spans="1:3" x14ac:dyDescent="0.15">
      <c r="A583">
        <v>1918.11</v>
      </c>
      <c r="B583">
        <v>8.06</v>
      </c>
      <c r="C583">
        <v>2.5445292620865256E-2</v>
      </c>
    </row>
    <row r="584" spans="1:3" x14ac:dyDescent="0.15">
      <c r="A584">
        <v>1918.12</v>
      </c>
      <c r="B584">
        <v>7.9</v>
      </c>
      <c r="C584">
        <v>-1.9851116625310139E-2</v>
      </c>
    </row>
    <row r="585" spans="1:3" x14ac:dyDescent="0.15">
      <c r="A585">
        <v>1919.01</v>
      </c>
      <c r="B585">
        <v>7.85</v>
      </c>
      <c r="C585">
        <v>-6.3291139240507777E-3</v>
      </c>
    </row>
    <row r="586" spans="1:3" x14ac:dyDescent="0.15">
      <c r="A586">
        <v>1919.02</v>
      </c>
      <c r="B586">
        <v>7.88</v>
      </c>
      <c r="C586">
        <v>3.8216560509554132E-3</v>
      </c>
    </row>
    <row r="587" spans="1:3" x14ac:dyDescent="0.15">
      <c r="A587">
        <v>1919.03</v>
      </c>
      <c r="B587">
        <v>8.1199999999999992</v>
      </c>
      <c r="C587">
        <v>3.0456852791878042E-2</v>
      </c>
    </row>
    <row r="588" spans="1:3" x14ac:dyDescent="0.15">
      <c r="A588">
        <v>1919.04</v>
      </c>
      <c r="B588">
        <v>8.39</v>
      </c>
      <c r="C588">
        <v>3.3251231527093861E-2</v>
      </c>
    </row>
    <row r="589" spans="1:3" x14ac:dyDescent="0.15">
      <c r="A589">
        <v>1919.05</v>
      </c>
      <c r="B589">
        <v>8.9700000000000006</v>
      </c>
      <c r="C589">
        <v>6.912991656734202E-2</v>
      </c>
    </row>
    <row r="590" spans="1:3" x14ac:dyDescent="0.15">
      <c r="A590">
        <v>1919.06</v>
      </c>
      <c r="B590">
        <v>9.2100000000000009</v>
      </c>
      <c r="C590">
        <v>2.6755852842809347E-2</v>
      </c>
    </row>
    <row r="591" spans="1:3" x14ac:dyDescent="0.15">
      <c r="A591">
        <v>1919.07</v>
      </c>
      <c r="B591">
        <v>9.51</v>
      </c>
      <c r="C591">
        <v>3.2573289902279923E-2</v>
      </c>
    </row>
    <row r="592" spans="1:3" x14ac:dyDescent="0.15">
      <c r="A592">
        <v>1919.08</v>
      </c>
      <c r="B592">
        <v>8.8699999999999992</v>
      </c>
      <c r="C592">
        <v>-6.7297581493165115E-2</v>
      </c>
    </row>
    <row r="593" spans="1:3" x14ac:dyDescent="0.15">
      <c r="A593">
        <v>1919.09</v>
      </c>
      <c r="B593">
        <v>9.01</v>
      </c>
      <c r="C593">
        <v>1.5783540022547893E-2</v>
      </c>
    </row>
    <row r="594" spans="1:3" x14ac:dyDescent="0.15">
      <c r="A594">
        <v>1919.1</v>
      </c>
      <c r="B594">
        <v>9.4700000000000006</v>
      </c>
      <c r="C594">
        <v>5.1054384017758192E-2</v>
      </c>
    </row>
    <row r="595" spans="1:3" x14ac:dyDescent="0.15">
      <c r="A595">
        <v>1919.11</v>
      </c>
      <c r="B595">
        <v>9.19</v>
      </c>
      <c r="C595">
        <v>-2.9567053854276826E-2</v>
      </c>
    </row>
    <row r="596" spans="1:3" x14ac:dyDescent="0.15">
      <c r="A596">
        <v>1919.12</v>
      </c>
      <c r="B596">
        <v>8.92</v>
      </c>
      <c r="C596">
        <v>-2.9379760609357986E-2</v>
      </c>
    </row>
    <row r="597" spans="1:3" x14ac:dyDescent="0.15">
      <c r="A597">
        <v>1920.01</v>
      </c>
      <c r="B597">
        <v>8.83</v>
      </c>
      <c r="C597">
        <v>-1.0089686098654682E-2</v>
      </c>
    </row>
    <row r="598" spans="1:3" x14ac:dyDescent="0.15">
      <c r="A598">
        <v>1920.02</v>
      </c>
      <c r="B598">
        <v>8.1</v>
      </c>
      <c r="C598">
        <v>-8.2672706681766739E-2</v>
      </c>
    </row>
    <row r="599" spans="1:3" x14ac:dyDescent="0.15">
      <c r="A599">
        <v>1920.03</v>
      </c>
      <c r="B599">
        <v>8.67</v>
      </c>
      <c r="C599">
        <v>7.0370370370370416E-2</v>
      </c>
    </row>
    <row r="600" spans="1:3" x14ac:dyDescent="0.15">
      <c r="A600">
        <v>1920.04</v>
      </c>
      <c r="B600">
        <v>8.6</v>
      </c>
      <c r="C600">
        <v>-8.073817762399127E-3</v>
      </c>
    </row>
    <row r="601" spans="1:3" x14ac:dyDescent="0.15">
      <c r="A601">
        <v>1920.05</v>
      </c>
      <c r="B601">
        <v>8.06</v>
      </c>
      <c r="C601">
        <v>-6.2790697674418472E-2</v>
      </c>
    </row>
    <row r="602" spans="1:3" x14ac:dyDescent="0.15">
      <c r="A602">
        <v>1920.06</v>
      </c>
      <c r="B602">
        <v>7.92</v>
      </c>
      <c r="C602">
        <v>-1.7369727047146455E-2</v>
      </c>
    </row>
    <row r="603" spans="1:3" x14ac:dyDescent="0.15">
      <c r="A603">
        <v>1920.07</v>
      </c>
      <c r="B603">
        <v>7.91</v>
      </c>
      <c r="C603">
        <v>-1.2626262626261875E-3</v>
      </c>
    </row>
    <row r="604" spans="1:3" x14ac:dyDescent="0.15">
      <c r="A604">
        <v>1920.08</v>
      </c>
      <c r="B604">
        <v>7.6</v>
      </c>
      <c r="C604">
        <v>-3.9190897597977337E-2</v>
      </c>
    </row>
    <row r="605" spans="1:3" x14ac:dyDescent="0.15">
      <c r="A605">
        <v>1920.09</v>
      </c>
      <c r="B605">
        <v>7.87</v>
      </c>
      <c r="C605">
        <v>3.552631578947385E-2</v>
      </c>
    </row>
    <row r="606" spans="1:3" x14ac:dyDescent="0.15">
      <c r="A606">
        <v>1920.1</v>
      </c>
      <c r="B606">
        <v>7.88</v>
      </c>
      <c r="C606">
        <v>1.2706480304955914E-3</v>
      </c>
    </row>
    <row r="607" spans="1:3" x14ac:dyDescent="0.15">
      <c r="A607">
        <v>1920.11</v>
      </c>
      <c r="B607">
        <v>7.48</v>
      </c>
      <c r="C607">
        <v>-5.0761421319796884E-2</v>
      </c>
    </row>
    <row r="608" spans="1:3" x14ac:dyDescent="0.15">
      <c r="A608">
        <v>1920.12</v>
      </c>
      <c r="B608">
        <v>6.81</v>
      </c>
      <c r="C608">
        <v>-8.957219251336912E-2</v>
      </c>
    </row>
    <row r="609" spans="1:3" x14ac:dyDescent="0.15">
      <c r="A609">
        <v>1921.01</v>
      </c>
      <c r="B609">
        <v>7.11</v>
      </c>
      <c r="C609">
        <v>4.4052863436123468E-2</v>
      </c>
    </row>
    <row r="610" spans="1:3" x14ac:dyDescent="0.15">
      <c r="A610">
        <v>1921.02</v>
      </c>
      <c r="B610">
        <v>7.06</v>
      </c>
      <c r="C610">
        <v>-7.0323488045007654E-3</v>
      </c>
    </row>
    <row r="611" spans="1:3" x14ac:dyDescent="0.15">
      <c r="A611">
        <v>1921.03</v>
      </c>
      <c r="B611">
        <v>6.88</v>
      </c>
      <c r="C611">
        <v>-2.5495750708215303E-2</v>
      </c>
    </row>
    <row r="612" spans="1:3" x14ac:dyDescent="0.15">
      <c r="A612">
        <v>1921.04</v>
      </c>
      <c r="B612">
        <v>6.91</v>
      </c>
      <c r="C612">
        <v>4.3604651162791885E-3</v>
      </c>
    </row>
    <row r="613" spans="1:3" x14ac:dyDescent="0.15">
      <c r="A613">
        <v>1921.05</v>
      </c>
      <c r="B613">
        <v>7.12</v>
      </c>
      <c r="C613">
        <v>3.0390738060781519E-2</v>
      </c>
    </row>
    <row r="614" spans="1:3" x14ac:dyDescent="0.15">
      <c r="A614">
        <v>1921.06</v>
      </c>
      <c r="B614">
        <v>6.55</v>
      </c>
      <c r="C614">
        <v>-8.00561797752809E-2</v>
      </c>
    </row>
    <row r="615" spans="1:3" x14ac:dyDescent="0.15">
      <c r="A615">
        <v>1921.07</v>
      </c>
      <c r="B615">
        <v>6.53</v>
      </c>
      <c r="C615">
        <v>-3.0534351145037331E-3</v>
      </c>
    </row>
    <row r="616" spans="1:3" x14ac:dyDescent="0.15">
      <c r="A616">
        <v>1921.08</v>
      </c>
      <c r="B616">
        <v>6.45</v>
      </c>
      <c r="C616">
        <v>-1.2251148545176171E-2</v>
      </c>
    </row>
    <row r="617" spans="1:3" x14ac:dyDescent="0.15">
      <c r="A617">
        <v>1921.09</v>
      </c>
      <c r="B617">
        <v>6.61</v>
      </c>
      <c r="C617">
        <v>2.4806201550387597E-2</v>
      </c>
    </row>
    <row r="618" spans="1:3" x14ac:dyDescent="0.15">
      <c r="A618">
        <v>1921.1</v>
      </c>
      <c r="B618">
        <v>6.7</v>
      </c>
      <c r="C618">
        <v>1.3615733736762392E-2</v>
      </c>
    </row>
    <row r="619" spans="1:3" x14ac:dyDescent="0.15">
      <c r="A619">
        <v>1921.11</v>
      </c>
      <c r="B619">
        <v>7.06</v>
      </c>
      <c r="C619">
        <v>5.3731343283581978E-2</v>
      </c>
    </row>
    <row r="620" spans="1:3" x14ac:dyDescent="0.15">
      <c r="A620">
        <v>1921.12</v>
      </c>
      <c r="B620">
        <v>7.31</v>
      </c>
      <c r="C620">
        <v>3.5410764872521261E-2</v>
      </c>
    </row>
    <row r="621" spans="1:3" x14ac:dyDescent="0.15">
      <c r="A621">
        <v>1922.01</v>
      </c>
      <c r="B621">
        <v>7.3</v>
      </c>
      <c r="C621">
        <v>-1.3679890560874819E-3</v>
      </c>
    </row>
    <row r="622" spans="1:3" x14ac:dyDescent="0.15">
      <c r="A622">
        <v>1922.02</v>
      </c>
      <c r="B622">
        <v>7.46</v>
      </c>
      <c r="C622">
        <v>2.1917808219177992E-2</v>
      </c>
    </row>
    <row r="623" spans="1:3" x14ac:dyDescent="0.15">
      <c r="A623">
        <v>1922.03</v>
      </c>
      <c r="B623">
        <v>7.74</v>
      </c>
      <c r="C623">
        <v>3.7533512064343189E-2</v>
      </c>
    </row>
    <row r="624" spans="1:3" x14ac:dyDescent="0.15">
      <c r="A624">
        <v>1922.04</v>
      </c>
      <c r="B624">
        <v>8.2100000000000009</v>
      </c>
      <c r="C624">
        <v>6.0723514211886487E-2</v>
      </c>
    </row>
    <row r="625" spans="1:3" x14ac:dyDescent="0.15">
      <c r="A625">
        <v>1922.05</v>
      </c>
      <c r="B625">
        <v>8.5299999999999994</v>
      </c>
      <c r="C625">
        <v>3.8976857490864658E-2</v>
      </c>
    </row>
    <row r="626" spans="1:3" x14ac:dyDescent="0.15">
      <c r="A626">
        <v>1922.06</v>
      </c>
      <c r="B626">
        <v>8.4499999999999993</v>
      </c>
      <c r="C626">
        <v>-9.3786635404454755E-3</v>
      </c>
    </row>
    <row r="627" spans="1:3" x14ac:dyDescent="0.15">
      <c r="A627">
        <v>1922.07</v>
      </c>
      <c r="B627">
        <v>8.51</v>
      </c>
      <c r="C627">
        <v>7.1005917159763232E-3</v>
      </c>
    </row>
    <row r="628" spans="1:3" x14ac:dyDescent="0.15">
      <c r="A628">
        <v>1922.08</v>
      </c>
      <c r="B628">
        <v>8.83</v>
      </c>
      <c r="C628">
        <v>3.7602820211515953E-2</v>
      </c>
    </row>
    <row r="629" spans="1:3" x14ac:dyDescent="0.15">
      <c r="A629">
        <v>1922.09</v>
      </c>
      <c r="B629">
        <v>9.06</v>
      </c>
      <c r="C629">
        <v>2.604756511891293E-2</v>
      </c>
    </row>
    <row r="630" spans="1:3" x14ac:dyDescent="0.15">
      <c r="A630">
        <v>1922.1</v>
      </c>
      <c r="B630">
        <v>9.26</v>
      </c>
      <c r="C630">
        <v>2.207505518763786E-2</v>
      </c>
    </row>
    <row r="631" spans="1:3" x14ac:dyDescent="0.15">
      <c r="A631">
        <v>1922.11</v>
      </c>
      <c r="B631">
        <v>8.8000000000000007</v>
      </c>
      <c r="C631">
        <v>-4.9676025917926414E-2</v>
      </c>
    </row>
    <row r="632" spans="1:3" x14ac:dyDescent="0.15">
      <c r="A632">
        <v>1922.12</v>
      </c>
      <c r="B632">
        <v>8.7799999999999994</v>
      </c>
      <c r="C632">
        <v>-2.2727272727274261E-3</v>
      </c>
    </row>
    <row r="633" spans="1:3" x14ac:dyDescent="0.15">
      <c r="A633">
        <v>1923.01</v>
      </c>
      <c r="B633">
        <v>8.9</v>
      </c>
      <c r="C633">
        <v>1.3667425968109548E-2</v>
      </c>
    </row>
    <row r="634" spans="1:3" x14ac:dyDescent="0.15">
      <c r="A634">
        <v>1923.02</v>
      </c>
      <c r="B634">
        <v>9.2799999999999994</v>
      </c>
      <c r="C634">
        <v>4.2696629213482939E-2</v>
      </c>
    </row>
    <row r="635" spans="1:3" x14ac:dyDescent="0.15">
      <c r="A635">
        <v>1923.03</v>
      </c>
      <c r="B635">
        <v>9.43</v>
      </c>
      <c r="C635">
        <v>1.6163793103448398E-2</v>
      </c>
    </row>
    <row r="636" spans="1:3" x14ac:dyDescent="0.15">
      <c r="A636">
        <v>1923.04</v>
      </c>
      <c r="B636">
        <v>9.1</v>
      </c>
      <c r="C636">
        <v>-3.4994697773064742E-2</v>
      </c>
    </row>
    <row r="637" spans="1:3" x14ac:dyDescent="0.15">
      <c r="A637">
        <v>1923.05</v>
      </c>
      <c r="B637">
        <v>8.67</v>
      </c>
      <c r="C637">
        <v>-4.7252747252747196E-2</v>
      </c>
    </row>
    <row r="638" spans="1:3" x14ac:dyDescent="0.15">
      <c r="A638">
        <v>1923.06</v>
      </c>
      <c r="B638">
        <v>8.34</v>
      </c>
      <c r="C638">
        <v>-3.8062283737024249E-2</v>
      </c>
    </row>
    <row r="639" spans="1:3" x14ac:dyDescent="0.15">
      <c r="A639">
        <v>1923.07</v>
      </c>
      <c r="B639">
        <v>8.06</v>
      </c>
      <c r="C639">
        <v>-3.3573141486810454E-2</v>
      </c>
    </row>
    <row r="640" spans="1:3" x14ac:dyDescent="0.15">
      <c r="A640">
        <v>1923.08</v>
      </c>
      <c r="B640">
        <v>8.1</v>
      </c>
      <c r="C640">
        <v>4.9627791563273682E-3</v>
      </c>
    </row>
    <row r="641" spans="1:3" x14ac:dyDescent="0.15">
      <c r="A641">
        <v>1923.09</v>
      </c>
      <c r="B641">
        <v>8.15</v>
      </c>
      <c r="C641">
        <v>6.1728395061728669E-3</v>
      </c>
    </row>
    <row r="642" spans="1:3" x14ac:dyDescent="0.15">
      <c r="A642">
        <v>1923.1</v>
      </c>
      <c r="B642">
        <v>8.0299999999999994</v>
      </c>
      <c r="C642">
        <v>-1.4723926380368235E-2</v>
      </c>
    </row>
    <row r="643" spans="1:3" x14ac:dyDescent="0.15">
      <c r="A643">
        <v>1923.11</v>
      </c>
      <c r="B643">
        <v>8.27</v>
      </c>
      <c r="C643">
        <v>2.9887920298879322E-2</v>
      </c>
    </row>
    <row r="644" spans="1:3" x14ac:dyDescent="0.15">
      <c r="A644">
        <v>1923.12</v>
      </c>
      <c r="B644">
        <v>8.5500000000000007</v>
      </c>
      <c r="C644">
        <v>3.3857315598549098E-2</v>
      </c>
    </row>
    <row r="645" spans="1:3" x14ac:dyDescent="0.15">
      <c r="A645">
        <v>1924.01</v>
      </c>
      <c r="B645">
        <v>8.83</v>
      </c>
      <c r="C645">
        <v>3.274853801169586E-2</v>
      </c>
    </row>
    <row r="646" spans="1:3" x14ac:dyDescent="0.15">
      <c r="A646">
        <v>1924.02</v>
      </c>
      <c r="B646">
        <v>8.8699999999999992</v>
      </c>
      <c r="C646">
        <v>4.5300113250281715E-3</v>
      </c>
    </row>
    <row r="647" spans="1:3" x14ac:dyDescent="0.15">
      <c r="A647">
        <v>1924.03</v>
      </c>
      <c r="B647">
        <v>8.6999999999999993</v>
      </c>
      <c r="C647">
        <v>-1.916572717023679E-2</v>
      </c>
    </row>
    <row r="648" spans="1:3" x14ac:dyDescent="0.15">
      <c r="A648">
        <v>1924.04</v>
      </c>
      <c r="B648">
        <v>8.5</v>
      </c>
      <c r="C648">
        <v>-2.2988505747126409E-2</v>
      </c>
    </row>
    <row r="649" spans="1:3" x14ac:dyDescent="0.15">
      <c r="A649">
        <v>1924.05</v>
      </c>
      <c r="B649">
        <v>8.4700000000000006</v>
      </c>
      <c r="C649">
        <v>-3.529411764705781E-3</v>
      </c>
    </row>
    <row r="650" spans="1:3" x14ac:dyDescent="0.15">
      <c r="A650">
        <v>1924.06</v>
      </c>
      <c r="B650">
        <v>8.6300000000000008</v>
      </c>
      <c r="C650">
        <v>1.8890200708382432E-2</v>
      </c>
    </row>
    <row r="651" spans="1:3" x14ac:dyDescent="0.15">
      <c r="A651">
        <v>1924.07</v>
      </c>
      <c r="B651">
        <v>9.0299999999999994</v>
      </c>
      <c r="C651">
        <v>4.6349942062572147E-2</v>
      </c>
    </row>
    <row r="652" spans="1:3" x14ac:dyDescent="0.15">
      <c r="A652">
        <v>1924.08</v>
      </c>
      <c r="B652">
        <v>9.34</v>
      </c>
      <c r="C652">
        <v>3.4330011074197087E-2</v>
      </c>
    </row>
    <row r="653" spans="1:3" x14ac:dyDescent="0.15">
      <c r="A653">
        <v>1924.09</v>
      </c>
      <c r="B653">
        <v>9.25</v>
      </c>
      <c r="C653">
        <v>-9.6359743040684842E-3</v>
      </c>
    </row>
    <row r="654" spans="1:3" x14ac:dyDescent="0.15">
      <c r="A654">
        <v>1924.1</v>
      </c>
      <c r="B654">
        <v>9.1300000000000008</v>
      </c>
      <c r="C654">
        <v>-1.297297297297284E-2</v>
      </c>
    </row>
    <row r="655" spans="1:3" x14ac:dyDescent="0.15">
      <c r="A655">
        <v>1924.11</v>
      </c>
      <c r="B655">
        <v>9.64</v>
      </c>
      <c r="C655">
        <v>5.5859802847754603E-2</v>
      </c>
    </row>
    <row r="656" spans="1:3" x14ac:dyDescent="0.15">
      <c r="A656">
        <v>1924.12</v>
      </c>
      <c r="B656">
        <v>10.16</v>
      </c>
      <c r="C656">
        <v>5.3941908713692976E-2</v>
      </c>
    </row>
    <row r="657" spans="1:3" x14ac:dyDescent="0.15">
      <c r="A657">
        <v>1925.01</v>
      </c>
      <c r="B657">
        <v>10.58</v>
      </c>
      <c r="C657">
        <v>4.1338582677165281E-2</v>
      </c>
    </row>
    <row r="658" spans="1:3" x14ac:dyDescent="0.15">
      <c r="A658">
        <v>1925.02</v>
      </c>
      <c r="B658">
        <v>10.67</v>
      </c>
      <c r="C658">
        <v>8.5066162570888171E-3</v>
      </c>
    </row>
    <row r="659" spans="1:3" x14ac:dyDescent="0.15">
      <c r="A659">
        <v>1925.03</v>
      </c>
      <c r="B659">
        <v>10.39</v>
      </c>
      <c r="C659">
        <v>-2.6241799437675684E-2</v>
      </c>
    </row>
    <row r="660" spans="1:3" x14ac:dyDescent="0.15">
      <c r="A660">
        <v>1925.04</v>
      </c>
      <c r="B660">
        <v>10.28</v>
      </c>
      <c r="C660">
        <v>-1.0587102983638186E-2</v>
      </c>
    </row>
    <row r="661" spans="1:3" x14ac:dyDescent="0.15">
      <c r="A661">
        <v>1925.05</v>
      </c>
      <c r="B661">
        <v>10.61</v>
      </c>
      <c r="C661">
        <v>3.2101167315175205E-2</v>
      </c>
    </row>
    <row r="662" spans="1:3" x14ac:dyDescent="0.15">
      <c r="A662">
        <v>1925.06</v>
      </c>
      <c r="B662">
        <v>10.8</v>
      </c>
      <c r="C662">
        <v>1.7907634307257503E-2</v>
      </c>
    </row>
    <row r="663" spans="1:3" x14ac:dyDescent="0.15">
      <c r="A663">
        <v>1925.07</v>
      </c>
      <c r="B663">
        <v>11.1</v>
      </c>
      <c r="C663">
        <v>2.7777777777777679E-2</v>
      </c>
    </row>
    <row r="664" spans="1:3" x14ac:dyDescent="0.15">
      <c r="A664">
        <v>1925.08</v>
      </c>
      <c r="B664">
        <v>11.25</v>
      </c>
      <c r="C664">
        <v>1.3513513513513598E-2</v>
      </c>
    </row>
    <row r="665" spans="1:3" x14ac:dyDescent="0.15">
      <c r="A665">
        <v>1925.09</v>
      </c>
      <c r="B665">
        <v>11.51</v>
      </c>
      <c r="C665">
        <v>2.3111111111111082E-2</v>
      </c>
    </row>
    <row r="666" spans="1:3" x14ac:dyDescent="0.15">
      <c r="A666">
        <v>1925.1</v>
      </c>
      <c r="B666">
        <v>11.89</v>
      </c>
      <c r="C666">
        <v>3.3014769765421503E-2</v>
      </c>
    </row>
    <row r="667" spans="1:3" x14ac:dyDescent="0.15">
      <c r="A667">
        <v>1925.11</v>
      </c>
      <c r="B667">
        <v>12.26</v>
      </c>
      <c r="C667">
        <v>3.111858704793935E-2</v>
      </c>
    </row>
    <row r="668" spans="1:3" x14ac:dyDescent="0.15">
      <c r="A668">
        <v>1925.12</v>
      </c>
      <c r="B668">
        <v>12.46</v>
      </c>
      <c r="C668">
        <v>1.6313213703099683E-2</v>
      </c>
    </row>
    <row r="669" spans="1:3" x14ac:dyDescent="0.15">
      <c r="A669">
        <v>1926.01</v>
      </c>
      <c r="B669">
        <v>12.65</v>
      </c>
      <c r="C669">
        <v>1.5248796147672605E-2</v>
      </c>
    </row>
    <row r="670" spans="1:3" x14ac:dyDescent="0.15">
      <c r="A670">
        <v>1926.02</v>
      </c>
      <c r="B670">
        <v>12.67</v>
      </c>
      <c r="C670">
        <v>1.5810276679841806E-3</v>
      </c>
    </row>
    <row r="671" spans="1:3" x14ac:dyDescent="0.15">
      <c r="A671">
        <v>1926.03</v>
      </c>
      <c r="B671">
        <v>11.81</v>
      </c>
      <c r="C671">
        <v>-6.7876874506708762E-2</v>
      </c>
    </row>
    <row r="672" spans="1:3" x14ac:dyDescent="0.15">
      <c r="A672">
        <v>1926.04</v>
      </c>
      <c r="B672">
        <v>11.48</v>
      </c>
      <c r="C672">
        <v>-2.7942421676545259E-2</v>
      </c>
    </row>
    <row r="673" spans="1:3" x14ac:dyDescent="0.15">
      <c r="A673">
        <v>1926.05</v>
      </c>
      <c r="B673">
        <v>11.56</v>
      </c>
      <c r="C673">
        <v>6.9686411149825211E-3</v>
      </c>
    </row>
    <row r="674" spans="1:3" x14ac:dyDescent="0.15">
      <c r="A674">
        <v>1926.06</v>
      </c>
      <c r="B674">
        <v>12.11</v>
      </c>
      <c r="C674">
        <v>4.7577854671280173E-2</v>
      </c>
    </row>
    <row r="675" spans="1:3" x14ac:dyDescent="0.15">
      <c r="A675">
        <v>1926.07</v>
      </c>
      <c r="B675">
        <v>12.62</v>
      </c>
      <c r="C675">
        <v>4.2113955408753068E-2</v>
      </c>
    </row>
    <row r="676" spans="1:3" x14ac:dyDescent="0.15">
      <c r="A676">
        <v>1926.08</v>
      </c>
      <c r="B676">
        <v>13.12</v>
      </c>
      <c r="C676">
        <v>3.961965134706813E-2</v>
      </c>
    </row>
    <row r="677" spans="1:3" x14ac:dyDescent="0.15">
      <c r="A677">
        <v>1926.09</v>
      </c>
      <c r="B677">
        <v>13.32</v>
      </c>
      <c r="C677">
        <v>1.5243902439024515E-2</v>
      </c>
    </row>
    <row r="678" spans="1:3" x14ac:dyDescent="0.15">
      <c r="A678">
        <v>1926.1</v>
      </c>
      <c r="B678">
        <v>13.02</v>
      </c>
      <c r="C678">
        <v>-2.2522522522522626E-2</v>
      </c>
    </row>
    <row r="679" spans="1:3" x14ac:dyDescent="0.15">
      <c r="A679">
        <v>1926.11</v>
      </c>
      <c r="B679">
        <v>13.19</v>
      </c>
      <c r="C679">
        <v>1.3056835637480724E-2</v>
      </c>
    </row>
    <row r="680" spans="1:3" x14ac:dyDescent="0.15">
      <c r="A680">
        <v>1926.12</v>
      </c>
      <c r="B680">
        <v>13.49</v>
      </c>
      <c r="C680">
        <v>2.2744503411675554E-2</v>
      </c>
    </row>
    <row r="681" spans="1:3" x14ac:dyDescent="0.15">
      <c r="A681">
        <v>1927.01</v>
      </c>
      <c r="B681">
        <v>13.4</v>
      </c>
      <c r="C681">
        <v>-6.6716085989622087E-3</v>
      </c>
    </row>
    <row r="682" spans="1:3" x14ac:dyDescent="0.15">
      <c r="A682">
        <v>1927.02</v>
      </c>
      <c r="B682">
        <v>13.66</v>
      </c>
      <c r="C682">
        <v>1.9402985074626899E-2</v>
      </c>
    </row>
    <row r="683" spans="1:3" x14ac:dyDescent="0.15">
      <c r="A683">
        <v>1927.03</v>
      </c>
      <c r="B683">
        <v>13.87</v>
      </c>
      <c r="C683">
        <v>1.5373352855051259E-2</v>
      </c>
    </row>
    <row r="684" spans="1:3" x14ac:dyDescent="0.15">
      <c r="A684">
        <v>1927.04</v>
      </c>
      <c r="B684">
        <v>14.21</v>
      </c>
      <c r="C684">
        <v>2.4513338139870333E-2</v>
      </c>
    </row>
    <row r="685" spans="1:3" x14ac:dyDescent="0.15">
      <c r="A685">
        <v>1927.05</v>
      </c>
      <c r="B685">
        <v>14.7</v>
      </c>
      <c r="C685">
        <v>3.4482758620689502E-2</v>
      </c>
    </row>
    <row r="686" spans="1:3" x14ac:dyDescent="0.15">
      <c r="A686">
        <v>1927.06</v>
      </c>
      <c r="B686">
        <v>14.89</v>
      </c>
      <c r="C686">
        <v>1.2925170068027292E-2</v>
      </c>
    </row>
    <row r="687" spans="1:3" x14ac:dyDescent="0.15">
      <c r="A687">
        <v>1927.07</v>
      </c>
      <c r="B687">
        <v>15.22</v>
      </c>
      <c r="C687">
        <v>2.2162525184687754E-2</v>
      </c>
    </row>
    <row r="688" spans="1:3" x14ac:dyDescent="0.15">
      <c r="A688">
        <v>1927.08</v>
      </c>
      <c r="B688">
        <v>16.03</v>
      </c>
      <c r="C688">
        <v>5.3219448094612432E-2</v>
      </c>
    </row>
    <row r="689" spans="1:3" x14ac:dyDescent="0.15">
      <c r="A689">
        <v>1927.09</v>
      </c>
      <c r="B689">
        <v>16.940000000000001</v>
      </c>
      <c r="C689">
        <v>5.6768558951965087E-2</v>
      </c>
    </row>
    <row r="690" spans="1:3" x14ac:dyDescent="0.15">
      <c r="A690">
        <v>1927.1</v>
      </c>
      <c r="B690">
        <v>16.68</v>
      </c>
      <c r="C690">
        <v>-1.5348288075560879E-2</v>
      </c>
    </row>
    <row r="691" spans="1:3" x14ac:dyDescent="0.15">
      <c r="A691">
        <v>1927.11</v>
      </c>
      <c r="B691">
        <v>17.059999999999999</v>
      </c>
      <c r="C691">
        <v>2.278177458033559E-2</v>
      </c>
    </row>
    <row r="692" spans="1:3" x14ac:dyDescent="0.15">
      <c r="A692">
        <v>1927.12</v>
      </c>
      <c r="B692">
        <v>17.46</v>
      </c>
      <c r="C692">
        <v>2.3446658851113744E-2</v>
      </c>
    </row>
    <row r="693" spans="1:3" x14ac:dyDescent="0.15">
      <c r="A693">
        <v>1928.01</v>
      </c>
      <c r="B693">
        <v>17.53</v>
      </c>
      <c r="C693">
        <v>4.0091638029782217E-3</v>
      </c>
    </row>
    <row r="694" spans="1:3" x14ac:dyDescent="0.15">
      <c r="A694">
        <v>1928.02</v>
      </c>
      <c r="B694">
        <v>17.32</v>
      </c>
      <c r="C694">
        <v>-1.197946377638337E-2</v>
      </c>
    </row>
    <row r="695" spans="1:3" x14ac:dyDescent="0.15">
      <c r="A695">
        <v>1928.03</v>
      </c>
      <c r="B695">
        <v>18.25</v>
      </c>
      <c r="C695">
        <v>5.3695150115473433E-2</v>
      </c>
    </row>
    <row r="696" spans="1:3" x14ac:dyDescent="0.15">
      <c r="A696">
        <v>1928.04</v>
      </c>
      <c r="B696">
        <v>19.399999999999999</v>
      </c>
      <c r="C696">
        <v>6.3013698630136838E-2</v>
      </c>
    </row>
    <row r="697" spans="1:3" x14ac:dyDescent="0.15">
      <c r="A697">
        <v>1928.05</v>
      </c>
      <c r="B697">
        <v>20</v>
      </c>
      <c r="C697">
        <v>3.0927835051546504E-2</v>
      </c>
    </row>
    <row r="698" spans="1:3" x14ac:dyDescent="0.15">
      <c r="A698">
        <v>1928.06</v>
      </c>
      <c r="B698">
        <v>19.02</v>
      </c>
      <c r="C698">
        <v>-4.9000000000000044E-2</v>
      </c>
    </row>
    <row r="699" spans="1:3" x14ac:dyDescent="0.15">
      <c r="A699">
        <v>1928.07</v>
      </c>
      <c r="B699">
        <v>19.16</v>
      </c>
      <c r="C699">
        <v>7.3606729758148859E-3</v>
      </c>
    </row>
    <row r="700" spans="1:3" x14ac:dyDescent="0.15">
      <c r="A700">
        <v>1928.08</v>
      </c>
      <c r="B700">
        <v>19.78</v>
      </c>
      <c r="C700">
        <v>3.235908141962418E-2</v>
      </c>
    </row>
    <row r="701" spans="1:3" x14ac:dyDescent="0.15">
      <c r="A701">
        <v>1928.09</v>
      </c>
      <c r="B701">
        <v>21.17</v>
      </c>
      <c r="C701">
        <v>7.0273003033367143E-2</v>
      </c>
    </row>
    <row r="702" spans="1:3" x14ac:dyDescent="0.15">
      <c r="A702">
        <v>1928.1</v>
      </c>
      <c r="B702">
        <v>21.6</v>
      </c>
      <c r="C702">
        <v>2.0311761927255478E-2</v>
      </c>
    </row>
    <row r="703" spans="1:3" x14ac:dyDescent="0.15">
      <c r="A703">
        <v>1928.11</v>
      </c>
      <c r="B703">
        <v>23.06</v>
      </c>
      <c r="C703">
        <v>6.7592592592592426E-2</v>
      </c>
    </row>
    <row r="704" spans="1:3" x14ac:dyDescent="0.15">
      <c r="A704">
        <v>1928.12</v>
      </c>
      <c r="B704">
        <v>23.15</v>
      </c>
      <c r="C704">
        <v>3.9028620988725837E-3</v>
      </c>
    </row>
    <row r="705" spans="1:3" x14ac:dyDescent="0.15">
      <c r="A705">
        <v>1929.01</v>
      </c>
      <c r="B705">
        <v>24.86</v>
      </c>
      <c r="C705">
        <v>7.3866090712743082E-2</v>
      </c>
    </row>
    <row r="706" spans="1:3" x14ac:dyDescent="0.15">
      <c r="A706">
        <v>1929.02</v>
      </c>
      <c r="B706">
        <v>24.99</v>
      </c>
      <c r="C706">
        <v>5.2292839903458344E-3</v>
      </c>
    </row>
    <row r="707" spans="1:3" x14ac:dyDescent="0.15">
      <c r="A707">
        <v>1929.03</v>
      </c>
      <c r="B707">
        <v>25.43</v>
      </c>
      <c r="C707">
        <v>1.7607042817126883E-2</v>
      </c>
    </row>
    <row r="708" spans="1:3" x14ac:dyDescent="0.15">
      <c r="A708">
        <v>1929.04</v>
      </c>
      <c r="B708">
        <v>25.28</v>
      </c>
      <c r="C708">
        <v>-5.8985450255603089E-3</v>
      </c>
    </row>
    <row r="709" spans="1:3" x14ac:dyDescent="0.15">
      <c r="A709">
        <v>1929.05</v>
      </c>
      <c r="B709">
        <v>25.66</v>
      </c>
      <c r="C709">
        <v>1.5031645569620222E-2</v>
      </c>
    </row>
    <row r="710" spans="1:3" x14ac:dyDescent="0.15">
      <c r="A710">
        <v>1929.06</v>
      </c>
      <c r="B710">
        <v>26.15</v>
      </c>
      <c r="C710">
        <v>1.9095869056897863E-2</v>
      </c>
    </row>
    <row r="711" spans="1:3" x14ac:dyDescent="0.15">
      <c r="A711">
        <v>1929.07</v>
      </c>
      <c r="B711">
        <v>28.48</v>
      </c>
      <c r="C711">
        <v>8.9101338432122423E-2</v>
      </c>
    </row>
    <row r="712" spans="1:3" x14ac:dyDescent="0.15">
      <c r="A712">
        <v>1929.08</v>
      </c>
      <c r="B712">
        <v>30.1</v>
      </c>
      <c r="C712">
        <v>5.688202247191021E-2</v>
      </c>
    </row>
    <row r="713" spans="1:3" x14ac:dyDescent="0.15">
      <c r="A713">
        <v>1929.09</v>
      </c>
      <c r="B713">
        <v>31.3</v>
      </c>
      <c r="C713">
        <v>3.9867109634551534E-2</v>
      </c>
    </row>
    <row r="714" spans="1:3" x14ac:dyDescent="0.15">
      <c r="A714">
        <v>1929.1</v>
      </c>
      <c r="B714">
        <v>27.99</v>
      </c>
      <c r="C714">
        <v>-0.10575079872204485</v>
      </c>
    </row>
    <row r="715" spans="1:3" x14ac:dyDescent="0.15">
      <c r="A715">
        <v>1929.11</v>
      </c>
      <c r="B715">
        <v>20.58</v>
      </c>
      <c r="C715">
        <v>-0.26473740621650588</v>
      </c>
    </row>
    <row r="716" spans="1:3" x14ac:dyDescent="0.15">
      <c r="A716">
        <v>1929.12</v>
      </c>
      <c r="B716">
        <v>21.4</v>
      </c>
      <c r="C716">
        <v>3.9844509232264347E-2</v>
      </c>
    </row>
    <row r="717" spans="1:3" x14ac:dyDescent="0.15">
      <c r="A717">
        <v>1930.01</v>
      </c>
      <c r="B717">
        <v>21.71</v>
      </c>
      <c r="C717">
        <v>1.4485981308411278E-2</v>
      </c>
    </row>
    <row r="718" spans="1:3" x14ac:dyDescent="0.15">
      <c r="A718">
        <v>1930.02</v>
      </c>
      <c r="B718">
        <v>23.07</v>
      </c>
      <c r="C718">
        <v>6.2643942883463755E-2</v>
      </c>
    </row>
    <row r="719" spans="1:3" x14ac:dyDescent="0.15">
      <c r="A719">
        <v>1930.03</v>
      </c>
      <c r="B719">
        <v>23.94</v>
      </c>
      <c r="C719">
        <v>3.7711313394018342E-2</v>
      </c>
    </row>
    <row r="720" spans="1:3" x14ac:dyDescent="0.15">
      <c r="A720">
        <v>1930.04</v>
      </c>
      <c r="B720">
        <v>25.46</v>
      </c>
      <c r="C720">
        <v>6.3492063492063489E-2</v>
      </c>
    </row>
    <row r="721" spans="1:3" x14ac:dyDescent="0.15">
      <c r="A721">
        <v>1930.05</v>
      </c>
      <c r="B721">
        <v>23.94</v>
      </c>
      <c r="C721">
        <v>-5.9701492537313383E-2</v>
      </c>
    </row>
    <row r="722" spans="1:3" x14ac:dyDescent="0.15">
      <c r="A722">
        <v>1930.06</v>
      </c>
      <c r="B722">
        <v>21.52</v>
      </c>
      <c r="C722">
        <v>-0.10108604845446956</v>
      </c>
    </row>
    <row r="723" spans="1:3" x14ac:dyDescent="0.15">
      <c r="A723">
        <v>1930.07</v>
      </c>
      <c r="B723">
        <v>21.06</v>
      </c>
      <c r="C723">
        <v>-2.1375464684014855E-2</v>
      </c>
    </row>
    <row r="724" spans="1:3" x14ac:dyDescent="0.15">
      <c r="A724">
        <v>1930.08</v>
      </c>
      <c r="B724">
        <v>20.79</v>
      </c>
      <c r="C724">
        <v>-1.2820512820512775E-2</v>
      </c>
    </row>
    <row r="725" spans="1:3" x14ac:dyDescent="0.15">
      <c r="A725">
        <v>1930.09</v>
      </c>
      <c r="B725">
        <v>20.78</v>
      </c>
      <c r="C725">
        <v>-4.8100048100041537E-4</v>
      </c>
    </row>
    <row r="726" spans="1:3" x14ac:dyDescent="0.15">
      <c r="A726">
        <v>1930.1</v>
      </c>
      <c r="B726">
        <v>17.920000000000002</v>
      </c>
      <c r="C726">
        <v>-0.13763233878729542</v>
      </c>
    </row>
    <row r="727" spans="1:3" x14ac:dyDescent="0.15">
      <c r="A727">
        <v>1930.11</v>
      </c>
      <c r="B727">
        <v>16.62</v>
      </c>
      <c r="C727">
        <v>-7.2544642857142905E-2</v>
      </c>
    </row>
    <row r="728" spans="1:3" x14ac:dyDescent="0.15">
      <c r="A728">
        <v>1930.12</v>
      </c>
      <c r="B728">
        <v>15.51</v>
      </c>
      <c r="C728">
        <v>-6.6787003610108364E-2</v>
      </c>
    </row>
    <row r="729" spans="1:3" x14ac:dyDescent="0.15">
      <c r="A729">
        <v>1931.01</v>
      </c>
      <c r="B729">
        <v>15.98</v>
      </c>
      <c r="C729">
        <v>3.0303030303030276E-2</v>
      </c>
    </row>
    <row r="730" spans="1:3" x14ac:dyDescent="0.15">
      <c r="A730">
        <v>1931.02</v>
      </c>
      <c r="B730">
        <v>17.2</v>
      </c>
      <c r="C730">
        <v>7.6345431789737184E-2</v>
      </c>
    </row>
    <row r="731" spans="1:3" x14ac:dyDescent="0.15">
      <c r="A731">
        <v>1931.03</v>
      </c>
      <c r="B731">
        <v>17.53</v>
      </c>
      <c r="C731">
        <v>1.918604651162803E-2</v>
      </c>
    </row>
    <row r="732" spans="1:3" x14ac:dyDescent="0.15">
      <c r="A732">
        <v>1931.04</v>
      </c>
      <c r="B732">
        <v>15.86</v>
      </c>
      <c r="C732">
        <v>-9.5265259555048609E-2</v>
      </c>
    </row>
    <row r="733" spans="1:3" x14ac:dyDescent="0.15">
      <c r="A733">
        <v>1931.05</v>
      </c>
      <c r="B733">
        <v>14.33</v>
      </c>
      <c r="C733">
        <v>-9.6469104665825922E-2</v>
      </c>
    </row>
    <row r="734" spans="1:3" x14ac:dyDescent="0.15">
      <c r="A734">
        <v>1931.06</v>
      </c>
      <c r="B734">
        <v>13.87</v>
      </c>
      <c r="C734">
        <v>-3.2100488485694356E-2</v>
      </c>
    </row>
    <row r="735" spans="1:3" x14ac:dyDescent="0.15">
      <c r="A735">
        <v>1931.07</v>
      </c>
      <c r="B735">
        <v>14.33</v>
      </c>
      <c r="C735">
        <v>3.316510454217747E-2</v>
      </c>
    </row>
    <row r="736" spans="1:3" x14ac:dyDescent="0.15">
      <c r="A736">
        <v>1931.08</v>
      </c>
      <c r="B736">
        <v>13.9</v>
      </c>
      <c r="C736">
        <v>-3.000697836706212E-2</v>
      </c>
    </row>
    <row r="737" spans="1:3" x14ac:dyDescent="0.15">
      <c r="A737">
        <v>1931.09</v>
      </c>
      <c r="B737">
        <v>11.83</v>
      </c>
      <c r="C737">
        <v>-0.1489208633093525</v>
      </c>
    </row>
    <row r="738" spans="1:3" x14ac:dyDescent="0.15">
      <c r="A738">
        <v>1931.1</v>
      </c>
      <c r="B738">
        <v>10.25</v>
      </c>
      <c r="C738">
        <v>-0.13355874894336428</v>
      </c>
    </row>
    <row r="739" spans="1:3" x14ac:dyDescent="0.15">
      <c r="A739">
        <v>1931.11</v>
      </c>
      <c r="B739">
        <v>10.39</v>
      </c>
      <c r="C739">
        <v>1.3658536585365866E-2</v>
      </c>
    </row>
    <row r="740" spans="1:3" x14ac:dyDescent="0.15">
      <c r="A740">
        <v>1931.12</v>
      </c>
      <c r="B740">
        <v>8.44</v>
      </c>
      <c r="C740">
        <v>-0.18768046198267574</v>
      </c>
    </row>
    <row r="741" spans="1:3" x14ac:dyDescent="0.15">
      <c r="A741">
        <v>1932.01</v>
      </c>
      <c r="B741">
        <v>8.3000000000000007</v>
      </c>
      <c r="C741">
        <v>-1.6587677725118377E-2</v>
      </c>
    </row>
    <row r="742" spans="1:3" x14ac:dyDescent="0.15">
      <c r="A742">
        <v>1932.02</v>
      </c>
      <c r="B742">
        <v>8.23</v>
      </c>
      <c r="C742">
        <v>-8.4337349397590744E-3</v>
      </c>
    </row>
    <row r="743" spans="1:3" x14ac:dyDescent="0.15">
      <c r="A743">
        <v>1932.03</v>
      </c>
      <c r="B743">
        <v>8.26</v>
      </c>
      <c r="C743">
        <v>3.6452004860265674E-3</v>
      </c>
    </row>
    <row r="744" spans="1:3" x14ac:dyDescent="0.15">
      <c r="A744">
        <v>1932.04</v>
      </c>
      <c r="B744">
        <v>6.28</v>
      </c>
      <c r="C744">
        <v>-0.23970944309927356</v>
      </c>
    </row>
    <row r="745" spans="1:3" x14ac:dyDescent="0.15">
      <c r="A745">
        <v>1932.05</v>
      </c>
      <c r="B745">
        <v>5.51</v>
      </c>
      <c r="C745">
        <v>-0.12261146496815289</v>
      </c>
    </row>
    <row r="746" spans="1:3" x14ac:dyDescent="0.15">
      <c r="A746">
        <v>1932.06</v>
      </c>
      <c r="B746">
        <v>4.7699999999999996</v>
      </c>
      <c r="C746">
        <v>-0.1343012704174229</v>
      </c>
    </row>
    <row r="747" spans="1:3" x14ac:dyDescent="0.15">
      <c r="A747">
        <v>1932.07</v>
      </c>
      <c r="B747">
        <v>5.01</v>
      </c>
      <c r="C747">
        <v>5.031446540880502E-2</v>
      </c>
    </row>
    <row r="748" spans="1:3" x14ac:dyDescent="0.15">
      <c r="A748">
        <v>1932.08</v>
      </c>
      <c r="B748">
        <v>7.53</v>
      </c>
      <c r="C748">
        <v>0.50299401197604809</v>
      </c>
    </row>
    <row r="749" spans="1:3" x14ac:dyDescent="0.15">
      <c r="A749">
        <v>1932.09</v>
      </c>
      <c r="B749">
        <v>8.26</v>
      </c>
      <c r="C749">
        <v>9.6945551128817975E-2</v>
      </c>
    </row>
    <row r="750" spans="1:3" x14ac:dyDescent="0.15">
      <c r="A750">
        <v>1932.1</v>
      </c>
      <c r="B750">
        <v>7.12</v>
      </c>
      <c r="C750">
        <v>-0.13801452784503632</v>
      </c>
    </row>
    <row r="751" spans="1:3" x14ac:dyDescent="0.15">
      <c r="A751">
        <v>1932.11</v>
      </c>
      <c r="B751">
        <v>7.05</v>
      </c>
      <c r="C751">
        <v>-9.8314606741572996E-3</v>
      </c>
    </row>
    <row r="752" spans="1:3" x14ac:dyDescent="0.15">
      <c r="A752">
        <v>1932.12</v>
      </c>
      <c r="B752">
        <v>6.82</v>
      </c>
      <c r="C752">
        <v>-3.2624113475177241E-2</v>
      </c>
    </row>
    <row r="753" spans="1:3" x14ac:dyDescent="0.15">
      <c r="A753">
        <v>1933.01</v>
      </c>
      <c r="B753">
        <v>7.09</v>
      </c>
      <c r="C753">
        <v>3.9589442815249232E-2</v>
      </c>
    </row>
    <row r="754" spans="1:3" x14ac:dyDescent="0.15">
      <c r="A754">
        <v>1933.02</v>
      </c>
      <c r="B754">
        <v>6.25</v>
      </c>
      <c r="C754">
        <v>-0.11847672778561347</v>
      </c>
    </row>
    <row r="755" spans="1:3" x14ac:dyDescent="0.15">
      <c r="A755">
        <v>1933.03</v>
      </c>
      <c r="B755">
        <v>6.23</v>
      </c>
      <c r="C755">
        <v>-3.1999999999999806E-3</v>
      </c>
    </row>
    <row r="756" spans="1:3" x14ac:dyDescent="0.15">
      <c r="A756">
        <v>1933.04</v>
      </c>
      <c r="B756">
        <v>6.89</v>
      </c>
      <c r="C756">
        <v>0.10593900481540919</v>
      </c>
    </row>
    <row r="757" spans="1:3" x14ac:dyDescent="0.15">
      <c r="A757">
        <v>1933.05</v>
      </c>
      <c r="B757">
        <v>8.8699999999999992</v>
      </c>
      <c r="C757">
        <v>0.28737300435413649</v>
      </c>
    </row>
    <row r="758" spans="1:3" x14ac:dyDescent="0.15">
      <c r="A758">
        <v>1933.06</v>
      </c>
      <c r="B758">
        <v>10.39</v>
      </c>
      <c r="C758">
        <v>0.17136414881623474</v>
      </c>
    </row>
    <row r="759" spans="1:3" x14ac:dyDescent="0.15">
      <c r="A759">
        <v>1933.07</v>
      </c>
      <c r="B759">
        <v>11.23</v>
      </c>
      <c r="C759">
        <v>8.0846968238690975E-2</v>
      </c>
    </row>
    <row r="760" spans="1:3" x14ac:dyDescent="0.15">
      <c r="A760">
        <v>1933.08</v>
      </c>
      <c r="B760">
        <v>10.67</v>
      </c>
      <c r="C760">
        <v>-4.9866429207479968E-2</v>
      </c>
    </row>
    <row r="761" spans="1:3" x14ac:dyDescent="0.15">
      <c r="A761">
        <v>1933.09</v>
      </c>
      <c r="B761">
        <v>10.58</v>
      </c>
      <c r="C761">
        <v>-8.434864104967188E-3</v>
      </c>
    </row>
    <row r="762" spans="1:3" x14ac:dyDescent="0.15">
      <c r="A762">
        <v>1933.1</v>
      </c>
      <c r="B762">
        <v>9.5500000000000007</v>
      </c>
      <c r="C762">
        <v>-9.7353497164461178E-2</v>
      </c>
    </row>
    <row r="763" spans="1:3" x14ac:dyDescent="0.15">
      <c r="A763">
        <v>1933.11</v>
      </c>
      <c r="B763">
        <v>9.7799999999999994</v>
      </c>
      <c r="C763">
        <v>2.4083769633507668E-2</v>
      </c>
    </row>
    <row r="764" spans="1:3" x14ac:dyDescent="0.15">
      <c r="A764">
        <v>1933.12</v>
      </c>
      <c r="B764">
        <v>9.9700000000000006</v>
      </c>
      <c r="C764">
        <v>1.9427402862985721E-2</v>
      </c>
    </row>
    <row r="765" spans="1:3" x14ac:dyDescent="0.15">
      <c r="A765">
        <v>1934.01</v>
      </c>
      <c r="B765">
        <v>10.54</v>
      </c>
      <c r="C765">
        <v>5.7171514543630675E-2</v>
      </c>
    </row>
    <row r="766" spans="1:3" x14ac:dyDescent="0.15">
      <c r="A766">
        <v>1934.02</v>
      </c>
      <c r="B766">
        <v>11.32</v>
      </c>
      <c r="C766">
        <v>7.4003795066413858E-2</v>
      </c>
    </row>
    <row r="767" spans="1:3" x14ac:dyDescent="0.15">
      <c r="A767">
        <v>1934.03</v>
      </c>
      <c r="B767">
        <v>10.74</v>
      </c>
      <c r="C767">
        <v>-5.1236749116607805E-2</v>
      </c>
    </row>
    <row r="768" spans="1:3" x14ac:dyDescent="0.15">
      <c r="A768">
        <v>1934.04</v>
      </c>
      <c r="B768">
        <v>10.92</v>
      </c>
      <c r="C768">
        <v>1.6759776536312776E-2</v>
      </c>
    </row>
    <row r="769" spans="1:3" x14ac:dyDescent="0.15">
      <c r="A769">
        <v>1934.05</v>
      </c>
      <c r="B769">
        <v>9.81</v>
      </c>
      <c r="C769">
        <v>-0.10164835164835162</v>
      </c>
    </row>
    <row r="770" spans="1:3" x14ac:dyDescent="0.15">
      <c r="A770">
        <v>1934.06</v>
      </c>
      <c r="B770">
        <v>9.94</v>
      </c>
      <c r="C770">
        <v>1.3251783893985625E-2</v>
      </c>
    </row>
    <row r="771" spans="1:3" x14ac:dyDescent="0.15">
      <c r="A771">
        <v>1934.07</v>
      </c>
      <c r="B771">
        <v>9.4700000000000006</v>
      </c>
      <c r="C771">
        <v>-4.7283702213279599E-2</v>
      </c>
    </row>
    <row r="772" spans="1:3" x14ac:dyDescent="0.15">
      <c r="A772">
        <v>1934.08</v>
      </c>
      <c r="B772">
        <v>9.1</v>
      </c>
      <c r="C772">
        <v>-3.9070749736008548E-2</v>
      </c>
    </row>
    <row r="773" spans="1:3" x14ac:dyDescent="0.15">
      <c r="A773">
        <v>1934.09</v>
      </c>
      <c r="B773">
        <v>8.8800000000000008</v>
      </c>
      <c r="C773">
        <v>-2.417582417582409E-2</v>
      </c>
    </row>
    <row r="774" spans="1:3" x14ac:dyDescent="0.15">
      <c r="A774">
        <v>1934.1</v>
      </c>
      <c r="B774">
        <v>8.9499999999999993</v>
      </c>
      <c r="C774">
        <v>7.8828828828827469E-3</v>
      </c>
    </row>
    <row r="775" spans="1:3" x14ac:dyDescent="0.15">
      <c r="A775">
        <v>1934.11</v>
      </c>
      <c r="B775">
        <v>9.1999999999999993</v>
      </c>
      <c r="C775">
        <v>2.7932960893854775E-2</v>
      </c>
    </row>
    <row r="776" spans="1:3" x14ac:dyDescent="0.15">
      <c r="A776">
        <v>1934.12</v>
      </c>
      <c r="B776">
        <v>9.26</v>
      </c>
      <c r="C776">
        <v>6.521739130434856E-3</v>
      </c>
    </row>
    <row r="777" spans="1:3" x14ac:dyDescent="0.15">
      <c r="A777">
        <v>1935.01</v>
      </c>
      <c r="B777">
        <v>9.26</v>
      </c>
      <c r="C777">
        <v>0</v>
      </c>
    </row>
    <row r="778" spans="1:3" x14ac:dyDescent="0.15">
      <c r="A778">
        <v>1935.02</v>
      </c>
      <c r="B778">
        <v>8.98</v>
      </c>
      <c r="C778">
        <v>-3.0237580993520474E-2</v>
      </c>
    </row>
    <row r="779" spans="1:3" x14ac:dyDescent="0.15">
      <c r="A779">
        <v>1935.03</v>
      </c>
      <c r="B779">
        <v>8.41</v>
      </c>
      <c r="C779">
        <v>-6.3474387527839626E-2</v>
      </c>
    </row>
    <row r="780" spans="1:3" x14ac:dyDescent="0.15">
      <c r="A780">
        <v>1935.04</v>
      </c>
      <c r="B780">
        <v>9.0399999999999991</v>
      </c>
      <c r="C780">
        <v>7.4910820451842941E-2</v>
      </c>
    </row>
    <row r="781" spans="1:3" x14ac:dyDescent="0.15">
      <c r="A781">
        <v>1935.05</v>
      </c>
      <c r="B781">
        <v>9.75</v>
      </c>
      <c r="C781">
        <v>7.8539823008849652E-2</v>
      </c>
    </row>
    <row r="782" spans="1:3" x14ac:dyDescent="0.15">
      <c r="A782">
        <v>1935.06</v>
      </c>
      <c r="B782">
        <v>10.119999999999999</v>
      </c>
      <c r="C782">
        <v>3.7948717948717903E-2</v>
      </c>
    </row>
    <row r="783" spans="1:3" x14ac:dyDescent="0.15">
      <c r="A783">
        <v>1935.07</v>
      </c>
      <c r="B783">
        <v>10.65</v>
      </c>
      <c r="C783">
        <v>5.2371541501976315E-2</v>
      </c>
    </row>
    <row r="784" spans="1:3" x14ac:dyDescent="0.15">
      <c r="A784">
        <v>1935.08</v>
      </c>
      <c r="B784">
        <v>11.37</v>
      </c>
      <c r="C784">
        <v>6.7605633802816811E-2</v>
      </c>
    </row>
    <row r="785" spans="1:3" x14ac:dyDescent="0.15">
      <c r="A785">
        <v>1935.09</v>
      </c>
      <c r="B785">
        <v>11.61</v>
      </c>
      <c r="C785">
        <v>2.1108179419525142E-2</v>
      </c>
    </row>
    <row r="786" spans="1:3" x14ac:dyDescent="0.15">
      <c r="A786">
        <v>1935.1</v>
      </c>
      <c r="B786">
        <v>11.92</v>
      </c>
      <c r="C786">
        <v>2.670111972437561E-2</v>
      </c>
    </row>
    <row r="787" spans="1:3" x14ac:dyDescent="0.15">
      <c r="A787">
        <v>1935.11</v>
      </c>
      <c r="B787">
        <v>13.04</v>
      </c>
      <c r="C787">
        <v>9.3959731543624025E-2</v>
      </c>
    </row>
    <row r="788" spans="1:3" x14ac:dyDescent="0.15">
      <c r="A788">
        <v>1935.12</v>
      </c>
      <c r="B788">
        <v>13.04</v>
      </c>
      <c r="C788">
        <v>0</v>
      </c>
    </row>
    <row r="789" spans="1:3" x14ac:dyDescent="0.15">
      <c r="A789">
        <v>1936.01</v>
      </c>
      <c r="B789">
        <v>13.76</v>
      </c>
      <c r="C789">
        <v>5.5214723926380493E-2</v>
      </c>
    </row>
    <row r="790" spans="1:3" x14ac:dyDescent="0.15">
      <c r="A790">
        <v>1936.02</v>
      </c>
      <c r="B790">
        <v>14.55</v>
      </c>
      <c r="C790">
        <v>5.7412790697674465E-2</v>
      </c>
    </row>
    <row r="791" spans="1:3" x14ac:dyDescent="0.15">
      <c r="A791">
        <v>1936.03</v>
      </c>
      <c r="B791">
        <v>14.86</v>
      </c>
      <c r="C791">
        <v>2.130584192439855E-2</v>
      </c>
    </row>
    <row r="792" spans="1:3" x14ac:dyDescent="0.15">
      <c r="A792">
        <v>1936.04</v>
      </c>
      <c r="B792">
        <v>14.88</v>
      </c>
      <c r="C792">
        <v>1.3458950201885589E-3</v>
      </c>
    </row>
    <row r="793" spans="1:3" x14ac:dyDescent="0.15">
      <c r="A793">
        <v>1936.05</v>
      </c>
      <c r="B793">
        <v>14.09</v>
      </c>
      <c r="C793">
        <v>-5.3091397849462374E-2</v>
      </c>
    </row>
    <row r="794" spans="1:3" x14ac:dyDescent="0.15">
      <c r="A794">
        <v>1936.06</v>
      </c>
      <c r="B794">
        <v>14.69</v>
      </c>
      <c r="C794">
        <v>4.2583392476933879E-2</v>
      </c>
    </row>
    <row r="795" spans="1:3" x14ac:dyDescent="0.15">
      <c r="A795">
        <v>1936.07</v>
      </c>
      <c r="B795">
        <v>15.56</v>
      </c>
      <c r="C795">
        <v>5.9223961878829279E-2</v>
      </c>
    </row>
    <row r="796" spans="1:3" x14ac:dyDescent="0.15">
      <c r="A796">
        <v>1936.08</v>
      </c>
      <c r="B796">
        <v>15.87</v>
      </c>
      <c r="C796">
        <v>1.9922879177377784E-2</v>
      </c>
    </row>
    <row r="797" spans="1:3" x14ac:dyDescent="0.15">
      <c r="A797">
        <v>1936.09</v>
      </c>
      <c r="B797">
        <v>16.05</v>
      </c>
      <c r="C797">
        <v>1.1342155009451904E-2</v>
      </c>
    </row>
    <row r="798" spans="1:3" x14ac:dyDescent="0.15">
      <c r="A798">
        <v>1936.1</v>
      </c>
      <c r="B798">
        <v>16.89</v>
      </c>
      <c r="C798">
        <v>5.2336448598130803E-2</v>
      </c>
    </row>
    <row r="799" spans="1:3" x14ac:dyDescent="0.15">
      <c r="A799">
        <v>1936.11</v>
      </c>
      <c r="B799">
        <v>17.36</v>
      </c>
      <c r="C799">
        <v>2.7827116637063387E-2</v>
      </c>
    </row>
    <row r="800" spans="1:3" x14ac:dyDescent="0.15">
      <c r="A800">
        <v>1936.12</v>
      </c>
      <c r="B800">
        <v>17.059999999999999</v>
      </c>
      <c r="C800">
        <v>-1.7281105990783474E-2</v>
      </c>
    </row>
    <row r="801" spans="1:3" x14ac:dyDescent="0.15">
      <c r="A801">
        <v>1937.01</v>
      </c>
      <c r="B801">
        <v>17.59</v>
      </c>
      <c r="C801">
        <v>3.1066822977725783E-2</v>
      </c>
    </row>
    <row r="802" spans="1:3" x14ac:dyDescent="0.15">
      <c r="A802">
        <v>1937.02</v>
      </c>
      <c r="B802">
        <v>18.11</v>
      </c>
      <c r="C802">
        <v>2.9562251279135809E-2</v>
      </c>
    </row>
    <row r="803" spans="1:3" x14ac:dyDescent="0.15">
      <c r="A803">
        <v>1937.03</v>
      </c>
      <c r="B803">
        <v>18.09</v>
      </c>
      <c r="C803">
        <v>-1.104362230811673E-3</v>
      </c>
    </row>
    <row r="804" spans="1:3" x14ac:dyDescent="0.15">
      <c r="A804">
        <v>1937.04</v>
      </c>
      <c r="B804">
        <v>17.010000000000002</v>
      </c>
      <c r="C804">
        <v>-5.9701492537313383E-2</v>
      </c>
    </row>
    <row r="805" spans="1:3" x14ac:dyDescent="0.15">
      <c r="A805">
        <v>1937.05</v>
      </c>
      <c r="B805">
        <v>16.25</v>
      </c>
      <c r="C805">
        <v>-4.4679600235155825E-2</v>
      </c>
    </row>
    <row r="806" spans="1:3" x14ac:dyDescent="0.15">
      <c r="A806">
        <v>1937.06</v>
      </c>
      <c r="B806">
        <v>15.64</v>
      </c>
      <c r="C806">
        <v>-3.7538461538461521E-2</v>
      </c>
    </row>
    <row r="807" spans="1:3" x14ac:dyDescent="0.15">
      <c r="A807">
        <v>1937.07</v>
      </c>
      <c r="B807">
        <v>16.57</v>
      </c>
      <c r="C807">
        <v>5.9462915601022903E-2</v>
      </c>
    </row>
    <row r="808" spans="1:3" x14ac:dyDescent="0.15">
      <c r="A808">
        <v>1937.08</v>
      </c>
      <c r="B808">
        <v>16.739999999999998</v>
      </c>
      <c r="C808">
        <v>1.0259505129752489E-2</v>
      </c>
    </row>
    <row r="809" spans="1:3" x14ac:dyDescent="0.15">
      <c r="A809">
        <v>1937.09</v>
      </c>
      <c r="B809">
        <v>14.37</v>
      </c>
      <c r="C809">
        <v>-0.14157706093189959</v>
      </c>
    </row>
    <row r="810" spans="1:3" x14ac:dyDescent="0.15">
      <c r="A810">
        <v>1937.1</v>
      </c>
      <c r="B810">
        <v>12.28</v>
      </c>
      <c r="C810">
        <v>-0.14544189283228948</v>
      </c>
    </row>
    <row r="811" spans="1:3" x14ac:dyDescent="0.15">
      <c r="A811">
        <v>1937.11</v>
      </c>
      <c r="B811">
        <v>11.2</v>
      </c>
      <c r="C811">
        <v>-8.7947882736156391E-2</v>
      </c>
    </row>
    <row r="812" spans="1:3" x14ac:dyDescent="0.15">
      <c r="A812">
        <v>1937.12</v>
      </c>
      <c r="B812">
        <v>11.02</v>
      </c>
      <c r="C812">
        <v>-1.6071428571428514E-2</v>
      </c>
    </row>
    <row r="813" spans="1:3" x14ac:dyDescent="0.15">
      <c r="A813">
        <v>1938.01</v>
      </c>
      <c r="B813">
        <v>11.31</v>
      </c>
      <c r="C813">
        <v>2.6315789473684292E-2</v>
      </c>
    </row>
    <row r="814" spans="1:3" x14ac:dyDescent="0.15">
      <c r="A814">
        <v>1938.02</v>
      </c>
      <c r="B814">
        <v>11.04</v>
      </c>
      <c r="C814">
        <v>-2.3872679045092937E-2</v>
      </c>
    </row>
    <row r="815" spans="1:3" x14ac:dyDescent="0.15">
      <c r="A815">
        <v>1938.03</v>
      </c>
      <c r="B815">
        <v>10.31</v>
      </c>
      <c r="C815">
        <v>-6.6123188405797007E-2</v>
      </c>
    </row>
    <row r="816" spans="1:3" x14ac:dyDescent="0.15">
      <c r="A816">
        <v>1938.04</v>
      </c>
      <c r="B816">
        <v>9.89</v>
      </c>
      <c r="C816">
        <v>-4.0737148399612066E-2</v>
      </c>
    </row>
    <row r="817" spans="1:3" x14ac:dyDescent="0.15">
      <c r="A817">
        <v>1938.05</v>
      </c>
      <c r="B817">
        <v>9.98</v>
      </c>
      <c r="C817">
        <v>9.100101112234471E-3</v>
      </c>
    </row>
    <row r="818" spans="1:3" x14ac:dyDescent="0.15">
      <c r="A818">
        <v>1938.06</v>
      </c>
      <c r="B818">
        <v>10.210000000000001</v>
      </c>
      <c r="C818">
        <v>2.3046092184368705E-2</v>
      </c>
    </row>
    <row r="819" spans="1:3" x14ac:dyDescent="0.15">
      <c r="A819">
        <v>1938.07</v>
      </c>
      <c r="B819">
        <v>12.24</v>
      </c>
      <c r="C819">
        <v>0.19882468168462286</v>
      </c>
    </row>
    <row r="820" spans="1:3" x14ac:dyDescent="0.15">
      <c r="A820">
        <v>1938.08</v>
      </c>
      <c r="B820">
        <v>12.31</v>
      </c>
      <c r="C820">
        <v>5.7189542483659928E-3</v>
      </c>
    </row>
    <row r="821" spans="1:3" x14ac:dyDescent="0.15">
      <c r="A821">
        <v>1938.09</v>
      </c>
      <c r="B821">
        <v>11.75</v>
      </c>
      <c r="C821">
        <v>-4.549147034930956E-2</v>
      </c>
    </row>
    <row r="822" spans="1:3" x14ac:dyDescent="0.15">
      <c r="A822">
        <v>1938.1</v>
      </c>
      <c r="B822">
        <v>13.06</v>
      </c>
      <c r="C822">
        <v>0.11148936170212775</v>
      </c>
    </row>
    <row r="823" spans="1:3" x14ac:dyDescent="0.15">
      <c r="A823">
        <v>1938.11</v>
      </c>
      <c r="B823">
        <v>13.07</v>
      </c>
      <c r="C823">
        <v>7.6569678407345521E-4</v>
      </c>
    </row>
    <row r="824" spans="1:3" x14ac:dyDescent="0.15">
      <c r="A824">
        <v>1938.12</v>
      </c>
      <c r="B824">
        <v>12.69</v>
      </c>
      <c r="C824">
        <v>-2.9074215761285438E-2</v>
      </c>
    </row>
    <row r="825" spans="1:3" x14ac:dyDescent="0.15">
      <c r="A825">
        <v>1939.01</v>
      </c>
      <c r="B825">
        <v>12.5</v>
      </c>
      <c r="C825">
        <v>-1.4972419227738287E-2</v>
      </c>
    </row>
    <row r="826" spans="1:3" x14ac:dyDescent="0.15">
      <c r="A826">
        <v>1939.02</v>
      </c>
      <c r="B826">
        <v>12.4</v>
      </c>
      <c r="C826">
        <v>-8.0000000000000071E-3</v>
      </c>
    </row>
    <row r="827" spans="1:3" x14ac:dyDescent="0.15">
      <c r="A827">
        <v>1939.03</v>
      </c>
      <c r="B827">
        <v>12.39</v>
      </c>
      <c r="C827">
        <v>-8.0645161290315848E-4</v>
      </c>
    </row>
    <row r="828" spans="1:3" x14ac:dyDescent="0.15">
      <c r="A828">
        <v>1939.04</v>
      </c>
      <c r="B828">
        <v>10.83</v>
      </c>
      <c r="C828">
        <v>-0.12590799031476996</v>
      </c>
    </row>
    <row r="829" spans="1:3" x14ac:dyDescent="0.15">
      <c r="A829">
        <v>1939.05</v>
      </c>
      <c r="B829">
        <v>11.23</v>
      </c>
      <c r="C829">
        <v>3.6934441366574422E-2</v>
      </c>
    </row>
    <row r="830" spans="1:3" x14ac:dyDescent="0.15">
      <c r="A830">
        <v>1939.06</v>
      </c>
      <c r="B830">
        <v>11.43</v>
      </c>
      <c r="C830">
        <v>1.780943900267129E-2</v>
      </c>
    </row>
    <row r="831" spans="1:3" x14ac:dyDescent="0.15">
      <c r="A831">
        <v>1939.07</v>
      </c>
      <c r="B831">
        <v>11.71</v>
      </c>
      <c r="C831">
        <v>2.4496937882764858E-2</v>
      </c>
    </row>
    <row r="832" spans="1:3" x14ac:dyDescent="0.15">
      <c r="A832">
        <v>1939.08</v>
      </c>
      <c r="B832">
        <v>11.54</v>
      </c>
      <c r="C832">
        <v>-1.4517506404782332E-2</v>
      </c>
    </row>
    <row r="833" spans="1:3" x14ac:dyDescent="0.15">
      <c r="A833">
        <v>1939.09</v>
      </c>
      <c r="B833">
        <v>12.77</v>
      </c>
      <c r="C833">
        <v>0.10658578856152512</v>
      </c>
    </row>
    <row r="834" spans="1:3" x14ac:dyDescent="0.15">
      <c r="A834">
        <v>1939.1</v>
      </c>
      <c r="B834">
        <v>12.9</v>
      </c>
      <c r="C834">
        <v>1.0180109631950041E-2</v>
      </c>
    </row>
    <row r="835" spans="1:3" x14ac:dyDescent="0.15">
      <c r="A835">
        <v>1939.11</v>
      </c>
      <c r="B835">
        <v>12.67</v>
      </c>
      <c r="C835">
        <v>-1.7829457364341161E-2</v>
      </c>
    </row>
    <row r="836" spans="1:3" x14ac:dyDescent="0.15">
      <c r="A836">
        <v>1939.12</v>
      </c>
      <c r="B836">
        <v>12.37</v>
      </c>
      <c r="C836">
        <v>-2.3677979479084454E-2</v>
      </c>
    </row>
    <row r="837" spans="1:3" x14ac:dyDescent="0.15">
      <c r="A837">
        <v>1940.01</v>
      </c>
      <c r="B837">
        <v>12.3</v>
      </c>
      <c r="C837">
        <v>-5.6588520614387905E-3</v>
      </c>
    </row>
    <row r="838" spans="1:3" x14ac:dyDescent="0.15">
      <c r="A838">
        <v>1940.02</v>
      </c>
      <c r="B838">
        <v>12.22</v>
      </c>
      <c r="C838">
        <v>-6.5040650406503753E-3</v>
      </c>
    </row>
    <row r="839" spans="1:3" x14ac:dyDescent="0.15">
      <c r="A839">
        <v>1940.03</v>
      </c>
      <c r="B839">
        <v>12.15</v>
      </c>
      <c r="C839">
        <v>-5.7283142389525921E-3</v>
      </c>
    </row>
    <row r="840" spans="1:3" x14ac:dyDescent="0.15">
      <c r="A840">
        <v>1940.04</v>
      </c>
      <c r="B840">
        <v>12.27</v>
      </c>
      <c r="C840">
        <v>9.8765432098764094E-3</v>
      </c>
    </row>
    <row r="841" spans="1:3" x14ac:dyDescent="0.15">
      <c r="A841">
        <v>1940.05</v>
      </c>
      <c r="B841">
        <v>10.58</v>
      </c>
      <c r="C841">
        <v>-0.13773431132844327</v>
      </c>
    </row>
    <row r="842" spans="1:3" x14ac:dyDescent="0.15">
      <c r="A842">
        <v>1940.06</v>
      </c>
      <c r="B842">
        <v>9.67</v>
      </c>
      <c r="C842">
        <v>-8.6011342155009496E-2</v>
      </c>
    </row>
    <row r="843" spans="1:3" x14ac:dyDescent="0.15">
      <c r="A843">
        <v>1940.07</v>
      </c>
      <c r="B843">
        <v>9.99</v>
      </c>
      <c r="C843">
        <v>3.3092037228541926E-2</v>
      </c>
    </row>
    <row r="844" spans="1:3" x14ac:dyDescent="0.15">
      <c r="A844">
        <v>1940.08</v>
      </c>
      <c r="B844">
        <v>10.199999999999999</v>
      </c>
      <c r="C844">
        <v>2.102102102102088E-2</v>
      </c>
    </row>
    <row r="845" spans="1:3" x14ac:dyDescent="0.15">
      <c r="A845">
        <v>1940.09</v>
      </c>
      <c r="B845">
        <v>10.63</v>
      </c>
      <c r="C845">
        <v>4.2156862745098111E-2</v>
      </c>
    </row>
    <row r="846" spans="1:3" x14ac:dyDescent="0.15">
      <c r="A846">
        <v>1940.1</v>
      </c>
      <c r="B846">
        <v>10.73</v>
      </c>
      <c r="C846">
        <v>9.4073377234242805E-3</v>
      </c>
    </row>
    <row r="847" spans="1:3" x14ac:dyDescent="0.15">
      <c r="A847">
        <v>1940.11</v>
      </c>
      <c r="B847">
        <v>10.98</v>
      </c>
      <c r="C847">
        <v>2.329916123019582E-2</v>
      </c>
    </row>
    <row r="848" spans="1:3" x14ac:dyDescent="0.15">
      <c r="A848">
        <v>1940.12</v>
      </c>
      <c r="B848">
        <v>10.53</v>
      </c>
      <c r="C848">
        <v>-4.0983606557377095E-2</v>
      </c>
    </row>
    <row r="849" spans="1:3" x14ac:dyDescent="0.15">
      <c r="A849">
        <v>1941.01</v>
      </c>
      <c r="B849">
        <v>10.55</v>
      </c>
      <c r="C849">
        <v>1.8993352326686086E-3</v>
      </c>
    </row>
    <row r="850" spans="1:3" x14ac:dyDescent="0.15">
      <c r="A850">
        <v>1941.02</v>
      </c>
      <c r="B850">
        <v>9.89</v>
      </c>
      <c r="C850">
        <v>-6.2559241706161117E-2</v>
      </c>
    </row>
    <row r="851" spans="1:3" x14ac:dyDescent="0.15">
      <c r="A851">
        <v>1941.03</v>
      </c>
      <c r="B851">
        <v>9.9499999999999993</v>
      </c>
      <c r="C851">
        <v>6.0667340748228327E-3</v>
      </c>
    </row>
    <row r="852" spans="1:3" x14ac:dyDescent="0.15">
      <c r="A852">
        <v>1941.04</v>
      </c>
      <c r="B852">
        <v>9.64</v>
      </c>
      <c r="C852">
        <v>-3.1155778894472186E-2</v>
      </c>
    </row>
    <row r="853" spans="1:3" x14ac:dyDescent="0.15">
      <c r="A853">
        <v>1941.05</v>
      </c>
      <c r="B853">
        <v>9.43</v>
      </c>
      <c r="C853">
        <v>-2.1784232365145262E-2</v>
      </c>
    </row>
    <row r="854" spans="1:3" x14ac:dyDescent="0.15">
      <c r="A854">
        <v>1941.06</v>
      </c>
      <c r="B854">
        <v>9.76</v>
      </c>
      <c r="C854">
        <v>3.4994697773064631E-2</v>
      </c>
    </row>
    <row r="855" spans="1:3" x14ac:dyDescent="0.15">
      <c r="A855">
        <v>1941.07</v>
      </c>
      <c r="B855">
        <v>10.26</v>
      </c>
      <c r="C855">
        <v>5.1229508196721341E-2</v>
      </c>
    </row>
    <row r="856" spans="1:3" x14ac:dyDescent="0.15">
      <c r="A856">
        <v>1941.08</v>
      </c>
      <c r="B856">
        <v>10.210000000000001</v>
      </c>
      <c r="C856">
        <v>-4.873294346978474E-3</v>
      </c>
    </row>
    <row r="857" spans="1:3" x14ac:dyDescent="0.15">
      <c r="A857">
        <v>1941.09</v>
      </c>
      <c r="B857">
        <v>10.24</v>
      </c>
      <c r="C857">
        <v>2.9382957884427352E-3</v>
      </c>
    </row>
    <row r="858" spans="1:3" x14ac:dyDescent="0.15">
      <c r="A858">
        <v>1941.1</v>
      </c>
      <c r="B858">
        <v>9.83</v>
      </c>
      <c r="C858">
        <v>-4.00390625E-2</v>
      </c>
    </row>
    <row r="859" spans="1:3" x14ac:dyDescent="0.15">
      <c r="A859">
        <v>1941.11</v>
      </c>
      <c r="B859">
        <v>9.3699999999999992</v>
      </c>
      <c r="C859">
        <v>-4.6795523906409064E-2</v>
      </c>
    </row>
    <row r="860" spans="1:3" x14ac:dyDescent="0.15">
      <c r="A860">
        <v>1941.12</v>
      </c>
      <c r="B860">
        <v>8.76</v>
      </c>
      <c r="C860">
        <v>-6.5101387406616862E-2</v>
      </c>
    </row>
    <row r="861" spans="1:3" x14ac:dyDescent="0.15">
      <c r="A861">
        <v>1942.01</v>
      </c>
      <c r="B861">
        <v>8.93</v>
      </c>
      <c r="C861">
        <v>1.9406392694063967E-2</v>
      </c>
    </row>
    <row r="862" spans="1:3" x14ac:dyDescent="0.15">
      <c r="A862">
        <v>1942.02</v>
      </c>
      <c r="B862">
        <v>8.65</v>
      </c>
      <c r="C862">
        <v>-3.1354983202687481E-2</v>
      </c>
    </row>
    <row r="863" spans="1:3" x14ac:dyDescent="0.15">
      <c r="A863">
        <v>1942.03</v>
      </c>
      <c r="B863">
        <v>8.18</v>
      </c>
      <c r="C863">
        <v>-5.4335260115606965E-2</v>
      </c>
    </row>
    <row r="864" spans="1:3" x14ac:dyDescent="0.15">
      <c r="A864">
        <v>1942.04</v>
      </c>
      <c r="B864">
        <v>7.84</v>
      </c>
      <c r="C864">
        <v>-4.1564792176039145E-2</v>
      </c>
    </row>
    <row r="865" spans="1:3" x14ac:dyDescent="0.15">
      <c r="A865">
        <v>1942.05</v>
      </c>
      <c r="B865">
        <v>7.93</v>
      </c>
      <c r="C865">
        <v>1.1479591836734748E-2</v>
      </c>
    </row>
    <row r="866" spans="1:3" x14ac:dyDescent="0.15">
      <c r="A866">
        <v>1942.06</v>
      </c>
      <c r="B866">
        <v>8.33</v>
      </c>
      <c r="C866">
        <v>5.0441361916771843E-2</v>
      </c>
    </row>
    <row r="867" spans="1:3" x14ac:dyDescent="0.15">
      <c r="A867">
        <v>1942.07</v>
      </c>
      <c r="B867">
        <v>8.64</v>
      </c>
      <c r="C867">
        <v>3.7214885954381716E-2</v>
      </c>
    </row>
    <row r="868" spans="1:3" x14ac:dyDescent="0.15">
      <c r="A868">
        <v>1942.08</v>
      </c>
      <c r="B868">
        <v>8.59</v>
      </c>
      <c r="C868">
        <v>-5.7870370370370905E-3</v>
      </c>
    </row>
    <row r="869" spans="1:3" x14ac:dyDescent="0.15">
      <c r="A869">
        <v>1942.09</v>
      </c>
      <c r="B869">
        <v>8.68</v>
      </c>
      <c r="C869">
        <v>1.0477299185098987E-2</v>
      </c>
    </row>
    <row r="870" spans="1:3" x14ac:dyDescent="0.15">
      <c r="A870">
        <v>1942.1</v>
      </c>
      <c r="B870">
        <v>9.32</v>
      </c>
      <c r="C870">
        <v>7.3732718894009341E-2</v>
      </c>
    </row>
    <row r="871" spans="1:3" x14ac:dyDescent="0.15">
      <c r="A871">
        <v>1942.11</v>
      </c>
      <c r="B871">
        <v>9.4700000000000006</v>
      </c>
      <c r="C871">
        <v>1.6094420600858417E-2</v>
      </c>
    </row>
    <row r="872" spans="1:3" x14ac:dyDescent="0.15">
      <c r="A872">
        <v>1942.12</v>
      </c>
      <c r="B872">
        <v>9.52</v>
      </c>
      <c r="C872">
        <v>5.2798310454065245E-3</v>
      </c>
    </row>
    <row r="873" spans="1:3" x14ac:dyDescent="0.15">
      <c r="A873">
        <v>1943.01</v>
      </c>
      <c r="B873">
        <v>10.09</v>
      </c>
      <c r="C873">
        <v>5.9873949579831942E-2</v>
      </c>
    </row>
    <row r="874" spans="1:3" x14ac:dyDescent="0.15">
      <c r="A874">
        <v>1943.02</v>
      </c>
      <c r="B874">
        <v>10.69</v>
      </c>
      <c r="C874">
        <v>5.9464816650148578E-2</v>
      </c>
    </row>
    <row r="875" spans="1:3" x14ac:dyDescent="0.15">
      <c r="A875">
        <v>1943.03</v>
      </c>
      <c r="B875">
        <v>11.07</v>
      </c>
      <c r="C875">
        <v>3.5547240411599734E-2</v>
      </c>
    </row>
    <row r="876" spans="1:3" x14ac:dyDescent="0.15">
      <c r="A876">
        <v>1943.04</v>
      </c>
      <c r="B876">
        <v>11.44</v>
      </c>
      <c r="C876">
        <v>3.342366757000903E-2</v>
      </c>
    </row>
    <row r="877" spans="1:3" x14ac:dyDescent="0.15">
      <c r="A877">
        <v>1943.05</v>
      </c>
      <c r="B877">
        <v>11.89</v>
      </c>
      <c r="C877">
        <v>3.9335664335664378E-2</v>
      </c>
    </row>
    <row r="878" spans="1:3" x14ac:dyDescent="0.15">
      <c r="A878">
        <v>1943.06</v>
      </c>
      <c r="B878">
        <v>12.1</v>
      </c>
      <c r="C878">
        <v>1.766190075693852E-2</v>
      </c>
    </row>
    <row r="879" spans="1:3" x14ac:dyDescent="0.15">
      <c r="A879">
        <v>1943.07</v>
      </c>
      <c r="B879">
        <v>12.35</v>
      </c>
      <c r="C879">
        <v>2.0661157024793431E-2</v>
      </c>
    </row>
    <row r="880" spans="1:3" x14ac:dyDescent="0.15">
      <c r="A880">
        <v>1943.08</v>
      </c>
      <c r="B880">
        <v>11.74</v>
      </c>
      <c r="C880">
        <v>-4.9392712550607287E-2</v>
      </c>
    </row>
    <row r="881" spans="1:3" x14ac:dyDescent="0.15">
      <c r="A881">
        <v>1943.09</v>
      </c>
      <c r="B881">
        <v>11.99</v>
      </c>
      <c r="C881">
        <v>2.1294718909710353E-2</v>
      </c>
    </row>
    <row r="882" spans="1:3" x14ac:dyDescent="0.15">
      <c r="A882">
        <v>1943.1</v>
      </c>
      <c r="B882">
        <v>11.88</v>
      </c>
      <c r="C882">
        <v>-9.1743119266054496E-3</v>
      </c>
    </row>
    <row r="883" spans="1:3" x14ac:dyDescent="0.15">
      <c r="A883">
        <v>1943.11</v>
      </c>
      <c r="B883">
        <v>11.33</v>
      </c>
      <c r="C883">
        <v>-4.6296296296296391E-2</v>
      </c>
    </row>
    <row r="884" spans="1:3" x14ac:dyDescent="0.15">
      <c r="A884">
        <v>1943.12</v>
      </c>
      <c r="B884">
        <v>11.48</v>
      </c>
      <c r="C884">
        <v>1.3239187996469504E-2</v>
      </c>
    </row>
    <row r="885" spans="1:3" x14ac:dyDescent="0.15">
      <c r="A885">
        <v>1944.01</v>
      </c>
      <c r="B885">
        <v>11.85</v>
      </c>
      <c r="C885">
        <v>3.2229965156794327E-2</v>
      </c>
    </row>
    <row r="886" spans="1:3" x14ac:dyDescent="0.15">
      <c r="A886">
        <v>1944.02</v>
      </c>
      <c r="B886">
        <v>11.77</v>
      </c>
      <c r="C886">
        <v>-6.7510548523206371E-3</v>
      </c>
    </row>
    <row r="887" spans="1:3" x14ac:dyDescent="0.15">
      <c r="A887">
        <v>1944.03</v>
      </c>
      <c r="B887">
        <v>12.1</v>
      </c>
      <c r="C887">
        <v>2.8037383177570208E-2</v>
      </c>
    </row>
    <row r="888" spans="1:3" x14ac:dyDescent="0.15">
      <c r="A888">
        <v>1944.04</v>
      </c>
      <c r="B888">
        <v>11.89</v>
      </c>
      <c r="C888">
        <v>-1.7355371900826366E-2</v>
      </c>
    </row>
    <row r="889" spans="1:3" x14ac:dyDescent="0.15">
      <c r="A889">
        <v>1944.05</v>
      </c>
      <c r="B889">
        <v>12.1</v>
      </c>
      <c r="C889">
        <v>1.766190075693852E-2</v>
      </c>
    </row>
    <row r="890" spans="1:3" x14ac:dyDescent="0.15">
      <c r="A890">
        <v>1944.06</v>
      </c>
      <c r="B890">
        <v>12.67</v>
      </c>
      <c r="C890">
        <v>4.7107438016529057E-2</v>
      </c>
    </row>
    <row r="891" spans="1:3" x14ac:dyDescent="0.15">
      <c r="A891">
        <v>1944.07</v>
      </c>
      <c r="B891">
        <v>13</v>
      </c>
      <c r="C891">
        <v>2.6045777426992878E-2</v>
      </c>
    </row>
    <row r="892" spans="1:3" x14ac:dyDescent="0.15">
      <c r="A892">
        <v>1944.08</v>
      </c>
      <c r="B892">
        <v>12.81</v>
      </c>
      <c r="C892">
        <v>-1.4615384615384586E-2</v>
      </c>
    </row>
    <row r="893" spans="1:3" x14ac:dyDescent="0.15">
      <c r="A893">
        <v>1944.09</v>
      </c>
      <c r="B893">
        <v>12.6</v>
      </c>
      <c r="C893">
        <v>-1.6393442622950838E-2</v>
      </c>
    </row>
    <row r="894" spans="1:3" x14ac:dyDescent="0.15">
      <c r="A894">
        <v>1944.1</v>
      </c>
      <c r="B894">
        <v>12.91</v>
      </c>
      <c r="C894">
        <v>2.4603174603174738E-2</v>
      </c>
    </row>
    <row r="895" spans="1:3" x14ac:dyDescent="0.15">
      <c r="A895">
        <v>1944.11</v>
      </c>
      <c r="B895">
        <v>12.82</v>
      </c>
      <c r="C895">
        <v>-6.9713400464755937E-3</v>
      </c>
    </row>
    <row r="896" spans="1:3" x14ac:dyDescent="0.15">
      <c r="A896">
        <v>1944.12</v>
      </c>
      <c r="B896">
        <v>13.1</v>
      </c>
      <c r="C896">
        <v>2.1840873634945357E-2</v>
      </c>
    </row>
    <row r="897" spans="1:3" x14ac:dyDescent="0.15">
      <c r="A897">
        <v>1945.01</v>
      </c>
      <c r="B897">
        <v>13.49</v>
      </c>
      <c r="C897">
        <v>2.977099236641223E-2</v>
      </c>
    </row>
    <row r="898" spans="1:3" x14ac:dyDescent="0.15">
      <c r="A898">
        <v>1945.02</v>
      </c>
      <c r="B898">
        <v>13.94</v>
      </c>
      <c r="C898">
        <v>3.3358042994810821E-2</v>
      </c>
    </row>
    <row r="899" spans="1:3" x14ac:dyDescent="0.15">
      <c r="A899">
        <v>1945.03</v>
      </c>
      <c r="B899">
        <v>13.93</v>
      </c>
      <c r="C899">
        <v>-7.1736011477763206E-4</v>
      </c>
    </row>
    <row r="900" spans="1:3" x14ac:dyDescent="0.15">
      <c r="A900">
        <v>1945.04</v>
      </c>
      <c r="B900">
        <v>14.28</v>
      </c>
      <c r="C900">
        <v>2.5125628140703515E-2</v>
      </c>
    </row>
    <row r="901" spans="1:3" x14ac:dyDescent="0.15">
      <c r="A901">
        <v>1945.05</v>
      </c>
      <c r="B901">
        <v>14.82</v>
      </c>
      <c r="C901">
        <v>3.7815126050420256E-2</v>
      </c>
    </row>
    <row r="902" spans="1:3" x14ac:dyDescent="0.15">
      <c r="A902">
        <v>1945.06</v>
      </c>
      <c r="B902">
        <v>15.09</v>
      </c>
      <c r="C902">
        <v>1.8218623481781382E-2</v>
      </c>
    </row>
    <row r="903" spans="1:3" x14ac:dyDescent="0.15">
      <c r="A903">
        <v>1945.07</v>
      </c>
      <c r="B903">
        <v>14.78</v>
      </c>
      <c r="C903">
        <v>-2.0543406229290961E-2</v>
      </c>
    </row>
    <row r="904" spans="1:3" x14ac:dyDescent="0.15">
      <c r="A904">
        <v>1945.08</v>
      </c>
      <c r="B904">
        <v>14.83</v>
      </c>
      <c r="C904">
        <v>3.3829499323410062E-3</v>
      </c>
    </row>
    <row r="905" spans="1:3" x14ac:dyDescent="0.15">
      <c r="A905">
        <v>1945.09</v>
      </c>
      <c r="B905">
        <v>15.84</v>
      </c>
      <c r="C905">
        <v>6.8105192178017582E-2</v>
      </c>
    </row>
    <row r="906" spans="1:3" x14ac:dyDescent="0.15">
      <c r="A906">
        <v>1945.1</v>
      </c>
      <c r="B906">
        <v>16.5</v>
      </c>
      <c r="C906">
        <v>4.1666666666666741E-2</v>
      </c>
    </row>
    <row r="907" spans="1:3" x14ac:dyDescent="0.15">
      <c r="A907">
        <v>1945.11</v>
      </c>
      <c r="B907">
        <v>17.04</v>
      </c>
      <c r="C907">
        <v>3.2727272727272716E-2</v>
      </c>
    </row>
    <row r="908" spans="1:3" x14ac:dyDescent="0.15">
      <c r="A908">
        <v>1945.12</v>
      </c>
      <c r="B908">
        <v>17.329999999999998</v>
      </c>
      <c r="C908">
        <v>1.7018779342723001E-2</v>
      </c>
    </row>
    <row r="909" spans="1:3" x14ac:dyDescent="0.15">
      <c r="A909">
        <v>1946.01</v>
      </c>
      <c r="B909">
        <v>18.02</v>
      </c>
      <c r="C909">
        <v>3.9815349105597253E-2</v>
      </c>
    </row>
    <row r="910" spans="1:3" x14ac:dyDescent="0.15">
      <c r="A910">
        <v>1946.02</v>
      </c>
      <c r="B910">
        <v>18.07</v>
      </c>
      <c r="C910">
        <v>2.7746947835738389E-3</v>
      </c>
    </row>
    <row r="911" spans="1:3" x14ac:dyDescent="0.15">
      <c r="A911">
        <v>1946.03</v>
      </c>
      <c r="B911">
        <v>17.53</v>
      </c>
      <c r="C911">
        <v>-2.9883785279468666E-2</v>
      </c>
    </row>
    <row r="912" spans="1:3" x14ac:dyDescent="0.15">
      <c r="A912">
        <v>1946.04</v>
      </c>
      <c r="B912">
        <v>18.66</v>
      </c>
      <c r="C912">
        <v>6.4460924130062658E-2</v>
      </c>
    </row>
    <row r="913" spans="1:3" x14ac:dyDescent="0.15">
      <c r="A913">
        <v>1946.05</v>
      </c>
      <c r="B913">
        <v>18.7</v>
      </c>
      <c r="C913">
        <v>2.143622722400762E-3</v>
      </c>
    </row>
    <row r="914" spans="1:3" x14ac:dyDescent="0.15">
      <c r="A914">
        <v>1946.06</v>
      </c>
      <c r="B914">
        <v>18.579999999999998</v>
      </c>
      <c r="C914">
        <v>-6.4171122994652885E-3</v>
      </c>
    </row>
    <row r="915" spans="1:3" x14ac:dyDescent="0.15">
      <c r="A915">
        <v>1946.07</v>
      </c>
      <c r="B915">
        <v>18.05</v>
      </c>
      <c r="C915">
        <v>-2.8525296017222646E-2</v>
      </c>
    </row>
    <row r="916" spans="1:3" x14ac:dyDescent="0.15">
      <c r="A916">
        <v>1946.08</v>
      </c>
      <c r="B916">
        <v>17.7</v>
      </c>
      <c r="C916">
        <v>-1.939058171745156E-2</v>
      </c>
    </row>
    <row r="917" spans="1:3" x14ac:dyDescent="0.15">
      <c r="A917">
        <v>1946.09</v>
      </c>
      <c r="B917">
        <v>15.09</v>
      </c>
      <c r="C917">
        <v>-0.14745762711864407</v>
      </c>
    </row>
    <row r="918" spans="1:3" x14ac:dyDescent="0.15">
      <c r="A918">
        <v>1946.1</v>
      </c>
      <c r="B918">
        <v>14.75</v>
      </c>
      <c r="C918">
        <v>-2.2531477799867417E-2</v>
      </c>
    </row>
    <row r="919" spans="1:3" x14ac:dyDescent="0.15">
      <c r="A919">
        <v>1946.11</v>
      </c>
      <c r="B919">
        <v>14.69</v>
      </c>
      <c r="C919">
        <v>-4.0677966101695384E-3</v>
      </c>
    </row>
    <row r="920" spans="1:3" x14ac:dyDescent="0.15">
      <c r="A920">
        <v>1946.12</v>
      </c>
      <c r="B920">
        <v>15.13</v>
      </c>
      <c r="C920">
        <v>2.9952348536419482E-2</v>
      </c>
    </row>
    <row r="921" spans="1:3" x14ac:dyDescent="0.15">
      <c r="A921">
        <v>1947.01</v>
      </c>
      <c r="B921">
        <v>15.21</v>
      </c>
      <c r="C921">
        <v>5.2875082617316327E-3</v>
      </c>
    </row>
    <row r="922" spans="1:3" x14ac:dyDescent="0.15">
      <c r="A922">
        <v>1947.02</v>
      </c>
      <c r="B922">
        <v>15.8</v>
      </c>
      <c r="C922">
        <v>3.8790269559500379E-2</v>
      </c>
    </row>
    <row r="923" spans="1:3" x14ac:dyDescent="0.15">
      <c r="A923">
        <v>1947.03</v>
      </c>
      <c r="B923">
        <v>15.16</v>
      </c>
      <c r="C923">
        <v>-4.0506329113924044E-2</v>
      </c>
    </row>
    <row r="924" spans="1:3" x14ac:dyDescent="0.15">
      <c r="A924">
        <v>1947.04</v>
      </c>
      <c r="B924">
        <v>14.6</v>
      </c>
      <c r="C924">
        <v>-3.6939313984168942E-2</v>
      </c>
    </row>
    <row r="925" spans="1:3" x14ac:dyDescent="0.15">
      <c r="A925">
        <v>1947.05</v>
      </c>
      <c r="B925">
        <v>14.34</v>
      </c>
      <c r="C925">
        <v>-1.7808219178082174E-2</v>
      </c>
    </row>
    <row r="926" spans="1:3" x14ac:dyDescent="0.15">
      <c r="A926">
        <v>1947.06</v>
      </c>
      <c r="B926">
        <v>14.84</v>
      </c>
      <c r="C926">
        <v>3.4867503486750273E-2</v>
      </c>
    </row>
    <row r="927" spans="1:3" x14ac:dyDescent="0.15">
      <c r="A927">
        <v>1947.07</v>
      </c>
      <c r="B927">
        <v>15.77</v>
      </c>
      <c r="C927">
        <v>6.2668463611859737E-2</v>
      </c>
    </row>
    <row r="928" spans="1:3" x14ac:dyDescent="0.15">
      <c r="A928">
        <v>1947.08</v>
      </c>
      <c r="B928">
        <v>15.46</v>
      </c>
      <c r="C928">
        <v>-1.9657577679137561E-2</v>
      </c>
    </row>
    <row r="929" spans="1:3" x14ac:dyDescent="0.15">
      <c r="A929">
        <v>1947.09</v>
      </c>
      <c r="B929">
        <v>15.06</v>
      </c>
      <c r="C929">
        <v>-2.5873221216041409E-2</v>
      </c>
    </row>
    <row r="930" spans="1:3" x14ac:dyDescent="0.15">
      <c r="A930">
        <v>1947.1</v>
      </c>
      <c r="B930">
        <v>15.45</v>
      </c>
      <c r="C930">
        <v>2.5896414342629459E-2</v>
      </c>
    </row>
    <row r="931" spans="1:3" x14ac:dyDescent="0.15">
      <c r="A931">
        <v>1947.11</v>
      </c>
      <c r="B931">
        <v>15.27</v>
      </c>
      <c r="C931">
        <v>-1.1650485436893177E-2</v>
      </c>
    </row>
    <row r="932" spans="1:3" x14ac:dyDescent="0.15">
      <c r="A932">
        <v>1947.12</v>
      </c>
      <c r="B932">
        <v>15.03</v>
      </c>
      <c r="C932">
        <v>-1.5717092337917515E-2</v>
      </c>
    </row>
    <row r="933" spans="1:3" x14ac:dyDescent="0.15">
      <c r="A933">
        <v>1948.01</v>
      </c>
      <c r="B933">
        <v>14.83</v>
      </c>
      <c r="C933">
        <v>-1.3306719893546148E-2</v>
      </c>
    </row>
    <row r="934" spans="1:3" x14ac:dyDescent="0.15">
      <c r="A934">
        <v>1948.02</v>
      </c>
      <c r="B934">
        <v>14.1</v>
      </c>
      <c r="C934">
        <v>-4.9224544841537488E-2</v>
      </c>
    </row>
    <row r="935" spans="1:3" x14ac:dyDescent="0.15">
      <c r="A935">
        <v>1948.03</v>
      </c>
      <c r="B935">
        <v>14.3</v>
      </c>
      <c r="C935">
        <v>1.4184397163120588E-2</v>
      </c>
    </row>
    <row r="936" spans="1:3" x14ac:dyDescent="0.15">
      <c r="A936">
        <v>1948.04</v>
      </c>
      <c r="B936">
        <v>15.4</v>
      </c>
      <c r="C936">
        <v>7.6923076923076872E-2</v>
      </c>
    </row>
    <row r="937" spans="1:3" x14ac:dyDescent="0.15">
      <c r="A937">
        <v>1948.05</v>
      </c>
      <c r="B937">
        <v>16.149999999999999</v>
      </c>
      <c r="C937">
        <v>4.870129870129869E-2</v>
      </c>
    </row>
    <row r="938" spans="1:3" x14ac:dyDescent="0.15">
      <c r="A938">
        <v>1948.06</v>
      </c>
      <c r="B938">
        <v>16.82</v>
      </c>
      <c r="C938">
        <v>4.1486068111455277E-2</v>
      </c>
    </row>
    <row r="939" spans="1:3" x14ac:dyDescent="0.15">
      <c r="A939">
        <v>1948.07</v>
      </c>
      <c r="B939">
        <v>16.420000000000002</v>
      </c>
      <c r="C939">
        <v>-2.378121284185486E-2</v>
      </c>
    </row>
    <row r="940" spans="1:3" x14ac:dyDescent="0.15">
      <c r="A940">
        <v>1948.08</v>
      </c>
      <c r="B940">
        <v>15.94</v>
      </c>
      <c r="C940">
        <v>-2.9232643118148771E-2</v>
      </c>
    </row>
    <row r="941" spans="1:3" x14ac:dyDescent="0.15">
      <c r="A941">
        <v>1948.09</v>
      </c>
      <c r="B941">
        <v>15.76</v>
      </c>
      <c r="C941">
        <v>-1.129234629861986E-2</v>
      </c>
    </row>
    <row r="942" spans="1:3" x14ac:dyDescent="0.15">
      <c r="A942">
        <v>1948.1</v>
      </c>
      <c r="B942">
        <v>16.190000000000001</v>
      </c>
      <c r="C942">
        <v>2.7284263959390875E-2</v>
      </c>
    </row>
    <row r="943" spans="1:3" x14ac:dyDescent="0.15">
      <c r="A943">
        <v>1948.11</v>
      </c>
      <c r="B943">
        <v>15.29</v>
      </c>
      <c r="C943">
        <v>-5.5589870290302823E-2</v>
      </c>
    </row>
    <row r="944" spans="1:3" x14ac:dyDescent="0.15">
      <c r="A944">
        <v>1948.12</v>
      </c>
      <c r="B944">
        <v>15.19</v>
      </c>
      <c r="C944">
        <v>-6.5402223675604665E-3</v>
      </c>
    </row>
    <row r="945" spans="1:3" x14ac:dyDescent="0.15">
      <c r="A945">
        <v>1949.01</v>
      </c>
      <c r="B945">
        <v>15.36</v>
      </c>
      <c r="C945">
        <v>1.1191573403555033E-2</v>
      </c>
    </row>
    <row r="946" spans="1:3" x14ac:dyDescent="0.15">
      <c r="A946">
        <v>1949.02</v>
      </c>
      <c r="B946">
        <v>14.77</v>
      </c>
      <c r="C946">
        <v>-3.841145833333337E-2</v>
      </c>
    </row>
    <row r="947" spans="1:3" x14ac:dyDescent="0.15">
      <c r="A947">
        <v>1949.03</v>
      </c>
      <c r="B947">
        <v>14.91</v>
      </c>
      <c r="C947">
        <v>9.4786729857820884E-3</v>
      </c>
    </row>
    <row r="948" spans="1:3" x14ac:dyDescent="0.15">
      <c r="A948">
        <v>1949.04</v>
      </c>
      <c r="B948">
        <v>14.89</v>
      </c>
      <c r="C948">
        <v>-1.3413816230717357E-3</v>
      </c>
    </row>
    <row r="949" spans="1:3" x14ac:dyDescent="0.15">
      <c r="A949">
        <v>1949.05</v>
      </c>
      <c r="B949">
        <v>14.78</v>
      </c>
      <c r="C949">
        <v>-7.3875083948959919E-3</v>
      </c>
    </row>
    <row r="950" spans="1:3" x14ac:dyDescent="0.15">
      <c r="A950">
        <v>1949.06</v>
      </c>
      <c r="B950">
        <v>13.97</v>
      </c>
      <c r="C950">
        <v>-5.4803788903924122E-2</v>
      </c>
    </row>
    <row r="951" spans="1:3" x14ac:dyDescent="0.15">
      <c r="A951">
        <v>1949.07</v>
      </c>
      <c r="B951">
        <v>14.76</v>
      </c>
      <c r="C951">
        <v>5.654974946313529E-2</v>
      </c>
    </row>
    <row r="952" spans="1:3" x14ac:dyDescent="0.15">
      <c r="A952">
        <v>1949.08</v>
      </c>
      <c r="B952">
        <v>15.29</v>
      </c>
      <c r="C952">
        <v>3.5907859078590842E-2</v>
      </c>
    </row>
    <row r="953" spans="1:3" x14ac:dyDescent="0.15">
      <c r="A953">
        <v>1949.09</v>
      </c>
      <c r="B953">
        <v>15.49</v>
      </c>
      <c r="C953">
        <v>1.3080444735121155E-2</v>
      </c>
    </row>
    <row r="954" spans="1:3" x14ac:dyDescent="0.15">
      <c r="A954">
        <v>1949.1</v>
      </c>
      <c r="B954">
        <v>15.89</v>
      </c>
      <c r="C954">
        <v>2.58231116849581E-2</v>
      </c>
    </row>
    <row r="955" spans="1:3" x14ac:dyDescent="0.15">
      <c r="A955">
        <v>1949.11</v>
      </c>
      <c r="B955">
        <v>16.11</v>
      </c>
      <c r="C955">
        <v>1.3845185651353065E-2</v>
      </c>
    </row>
    <row r="956" spans="1:3" x14ac:dyDescent="0.15">
      <c r="A956">
        <v>1949.12</v>
      </c>
      <c r="B956">
        <v>16.54</v>
      </c>
      <c r="C956">
        <v>2.6691495965238898E-2</v>
      </c>
    </row>
    <row r="957" spans="1:3" x14ac:dyDescent="0.15">
      <c r="A957">
        <v>1950.01</v>
      </c>
      <c r="B957">
        <v>16.88</v>
      </c>
      <c r="C957">
        <v>2.0556227327690468E-2</v>
      </c>
    </row>
    <row r="958" spans="1:3" x14ac:dyDescent="0.15">
      <c r="A958">
        <v>1950.02</v>
      </c>
      <c r="B958">
        <v>17.21</v>
      </c>
      <c r="C958">
        <v>1.9549763033175571E-2</v>
      </c>
    </row>
    <row r="959" spans="1:3" x14ac:dyDescent="0.15">
      <c r="A959">
        <v>1950.03</v>
      </c>
      <c r="B959">
        <v>17.350000000000001</v>
      </c>
      <c r="C959">
        <v>8.1348053457293013E-3</v>
      </c>
    </row>
    <row r="960" spans="1:3" x14ac:dyDescent="0.15">
      <c r="A960">
        <v>1950.04</v>
      </c>
      <c r="B960">
        <v>17.84</v>
      </c>
      <c r="C960">
        <v>2.824207492795372E-2</v>
      </c>
    </row>
    <row r="961" spans="1:3" x14ac:dyDescent="0.15">
      <c r="A961">
        <v>1950.05</v>
      </c>
      <c r="B961">
        <v>18.440000000000001</v>
      </c>
      <c r="C961">
        <v>3.3632286995515681E-2</v>
      </c>
    </row>
    <row r="962" spans="1:3" x14ac:dyDescent="0.15">
      <c r="A962">
        <v>1950.06</v>
      </c>
      <c r="B962">
        <v>18.739999999999998</v>
      </c>
      <c r="C962">
        <v>1.626898047722336E-2</v>
      </c>
    </row>
    <row r="963" spans="1:3" x14ac:dyDescent="0.15">
      <c r="A963">
        <v>1950.07</v>
      </c>
      <c r="B963">
        <v>17.38</v>
      </c>
      <c r="C963">
        <v>-7.257203842049087E-2</v>
      </c>
    </row>
    <row r="964" spans="1:3" x14ac:dyDescent="0.15">
      <c r="A964">
        <v>1950.08</v>
      </c>
      <c r="B964">
        <v>18.43</v>
      </c>
      <c r="C964">
        <v>6.0414269275028909E-2</v>
      </c>
    </row>
    <row r="965" spans="1:3" x14ac:dyDescent="0.15">
      <c r="A965">
        <v>1950.09</v>
      </c>
      <c r="B965">
        <v>19.079999999999998</v>
      </c>
      <c r="C965">
        <v>3.5268583830710742E-2</v>
      </c>
    </row>
    <row r="966" spans="1:3" x14ac:dyDescent="0.15">
      <c r="A966">
        <v>1950.1</v>
      </c>
      <c r="B966">
        <v>19.87</v>
      </c>
      <c r="C966">
        <v>4.1404612159329224E-2</v>
      </c>
    </row>
    <row r="967" spans="1:3" x14ac:dyDescent="0.15">
      <c r="A967">
        <v>1950.11</v>
      </c>
      <c r="B967">
        <v>19.829999999999998</v>
      </c>
      <c r="C967">
        <v>-2.0130850528435884E-3</v>
      </c>
    </row>
    <row r="968" spans="1:3" x14ac:dyDescent="0.15">
      <c r="A968">
        <v>1950.12</v>
      </c>
      <c r="B968">
        <v>19.75</v>
      </c>
      <c r="C968">
        <v>-4.034291477559182E-3</v>
      </c>
    </row>
    <row r="969" spans="1:3" x14ac:dyDescent="0.15">
      <c r="A969">
        <v>1951.01</v>
      </c>
      <c r="B969">
        <v>21.21</v>
      </c>
      <c r="C969">
        <v>7.392405063291152E-2</v>
      </c>
    </row>
    <row r="970" spans="1:3" x14ac:dyDescent="0.15">
      <c r="A970">
        <v>1951.02</v>
      </c>
      <c r="B970">
        <v>22</v>
      </c>
      <c r="C970">
        <v>3.7246581801037237E-2</v>
      </c>
    </row>
    <row r="971" spans="1:3" x14ac:dyDescent="0.15">
      <c r="A971">
        <v>1951.03</v>
      </c>
      <c r="B971">
        <v>21.63</v>
      </c>
      <c r="C971">
        <v>-1.6818181818181843E-2</v>
      </c>
    </row>
    <row r="972" spans="1:3" x14ac:dyDescent="0.15">
      <c r="A972">
        <v>1951.04</v>
      </c>
      <c r="B972">
        <v>21.92</v>
      </c>
      <c r="C972">
        <v>1.3407304669440734E-2</v>
      </c>
    </row>
    <row r="973" spans="1:3" x14ac:dyDescent="0.15">
      <c r="A973">
        <v>1951.05</v>
      </c>
      <c r="B973">
        <v>21.93</v>
      </c>
      <c r="C973">
        <v>4.5620437956195303E-4</v>
      </c>
    </row>
    <row r="974" spans="1:3" x14ac:dyDescent="0.15">
      <c r="A974">
        <v>1951.06</v>
      </c>
      <c r="B974">
        <v>21.55</v>
      </c>
      <c r="C974">
        <v>-1.7327861377108955E-2</v>
      </c>
    </row>
    <row r="975" spans="1:3" x14ac:dyDescent="0.15">
      <c r="A975">
        <v>1951.07</v>
      </c>
      <c r="B975">
        <v>21.93</v>
      </c>
      <c r="C975">
        <v>1.7633410672853733E-2</v>
      </c>
    </row>
    <row r="976" spans="1:3" x14ac:dyDescent="0.15">
      <c r="A976">
        <v>1951.08</v>
      </c>
      <c r="B976">
        <v>22.89</v>
      </c>
      <c r="C976">
        <v>4.3775649794801641E-2</v>
      </c>
    </row>
    <row r="977" spans="1:3" x14ac:dyDescent="0.15">
      <c r="A977">
        <v>1951.09</v>
      </c>
      <c r="B977">
        <v>23.48</v>
      </c>
      <c r="C977">
        <v>2.5775447793796369E-2</v>
      </c>
    </row>
    <row r="978" spans="1:3" x14ac:dyDescent="0.15">
      <c r="A978">
        <v>1951.1</v>
      </c>
      <c r="B978">
        <v>23.36</v>
      </c>
      <c r="C978">
        <v>-5.110732538330498E-3</v>
      </c>
    </row>
    <row r="979" spans="1:3" x14ac:dyDescent="0.15">
      <c r="A979">
        <v>1951.11</v>
      </c>
      <c r="B979">
        <v>22.71</v>
      </c>
      <c r="C979">
        <v>-2.7825342465753411E-2</v>
      </c>
    </row>
    <row r="980" spans="1:3" x14ac:dyDescent="0.15">
      <c r="A980">
        <v>1951.12</v>
      </c>
      <c r="B980">
        <v>23.41</v>
      </c>
      <c r="C980">
        <v>3.0823425803610638E-2</v>
      </c>
    </row>
    <row r="981" spans="1:3" x14ac:dyDescent="0.15">
      <c r="A981">
        <v>1952.01</v>
      </c>
      <c r="B981">
        <v>24.19</v>
      </c>
      <c r="C981">
        <v>3.3319094404100857E-2</v>
      </c>
    </row>
    <row r="982" spans="1:3" x14ac:dyDescent="0.15">
      <c r="A982">
        <v>1952.02</v>
      </c>
      <c r="B982">
        <v>23.75</v>
      </c>
      <c r="C982">
        <v>-1.8189334435717242E-2</v>
      </c>
    </row>
    <row r="983" spans="1:3" x14ac:dyDescent="0.15">
      <c r="A983">
        <v>1952.03</v>
      </c>
      <c r="B983">
        <v>23.81</v>
      </c>
      <c r="C983">
        <v>2.5263157894737098E-3</v>
      </c>
    </row>
    <row r="984" spans="1:3" x14ac:dyDescent="0.15">
      <c r="A984">
        <v>1952.04</v>
      </c>
      <c r="B984">
        <v>23.74</v>
      </c>
      <c r="C984">
        <v>-2.9399412011760218E-3</v>
      </c>
    </row>
    <row r="985" spans="1:3" x14ac:dyDescent="0.15">
      <c r="A985">
        <v>1952.05</v>
      </c>
      <c r="B985">
        <v>23.73</v>
      </c>
      <c r="C985">
        <v>-4.212299915753448E-4</v>
      </c>
    </row>
    <row r="986" spans="1:3" x14ac:dyDescent="0.15">
      <c r="A986">
        <v>1952.06</v>
      </c>
      <c r="B986">
        <v>24.38</v>
      </c>
      <c r="C986">
        <v>2.7391487568478645E-2</v>
      </c>
    </row>
    <row r="987" spans="1:3" x14ac:dyDescent="0.15">
      <c r="A987">
        <v>1952.07</v>
      </c>
      <c r="B987">
        <v>25.08</v>
      </c>
      <c r="C987">
        <v>2.8712059064807116E-2</v>
      </c>
    </row>
    <row r="988" spans="1:3" x14ac:dyDescent="0.15">
      <c r="A988">
        <v>1952.08</v>
      </c>
      <c r="B988">
        <v>25.18</v>
      </c>
      <c r="C988">
        <v>3.9872408293462058E-3</v>
      </c>
    </row>
    <row r="989" spans="1:3" x14ac:dyDescent="0.15">
      <c r="A989">
        <v>1952.09</v>
      </c>
      <c r="B989">
        <v>24.78</v>
      </c>
      <c r="C989">
        <v>-1.5885623510722757E-2</v>
      </c>
    </row>
    <row r="990" spans="1:3" x14ac:dyDescent="0.15">
      <c r="A990">
        <v>1952.1</v>
      </c>
      <c r="B990">
        <v>24.26</v>
      </c>
      <c r="C990">
        <v>-2.098466505246166E-2</v>
      </c>
    </row>
    <row r="991" spans="1:3" x14ac:dyDescent="0.15">
      <c r="A991">
        <v>1952.11</v>
      </c>
      <c r="B991">
        <v>25.03</v>
      </c>
      <c r="C991">
        <v>3.1739488870568877E-2</v>
      </c>
    </row>
    <row r="992" spans="1:3" x14ac:dyDescent="0.15">
      <c r="A992">
        <v>1952.12</v>
      </c>
      <c r="B992">
        <v>26.04</v>
      </c>
      <c r="C992">
        <v>4.0351578106272434E-2</v>
      </c>
    </row>
    <row r="993" spans="1:3" x14ac:dyDescent="0.15">
      <c r="A993">
        <v>1953.01</v>
      </c>
      <c r="B993">
        <v>26.18</v>
      </c>
      <c r="C993">
        <v>5.3763440860215006E-3</v>
      </c>
    </row>
    <row r="994" spans="1:3" x14ac:dyDescent="0.15">
      <c r="A994">
        <v>1953.02</v>
      </c>
      <c r="B994">
        <v>25.86</v>
      </c>
      <c r="C994">
        <v>-1.2223071046600475E-2</v>
      </c>
    </row>
    <row r="995" spans="1:3" x14ac:dyDescent="0.15">
      <c r="A995">
        <v>1953.03</v>
      </c>
      <c r="B995">
        <v>25.99</v>
      </c>
      <c r="C995">
        <v>5.0270688321731871E-3</v>
      </c>
    </row>
    <row r="996" spans="1:3" x14ac:dyDescent="0.15">
      <c r="A996">
        <v>1953.04</v>
      </c>
      <c r="B996">
        <v>24.71</v>
      </c>
      <c r="C996">
        <v>-4.9249711427472032E-2</v>
      </c>
    </row>
    <row r="997" spans="1:3" x14ac:dyDescent="0.15">
      <c r="A997">
        <v>1953.05</v>
      </c>
      <c r="B997">
        <v>24.84</v>
      </c>
      <c r="C997">
        <v>5.2610279239173607E-3</v>
      </c>
    </row>
    <row r="998" spans="1:3" x14ac:dyDescent="0.15">
      <c r="A998">
        <v>1953.06</v>
      </c>
      <c r="B998">
        <v>23.95</v>
      </c>
      <c r="C998">
        <v>-3.5829307568438051E-2</v>
      </c>
    </row>
    <row r="999" spans="1:3" x14ac:dyDescent="0.15">
      <c r="A999">
        <v>1953.07</v>
      </c>
      <c r="B999">
        <v>24.29</v>
      </c>
      <c r="C999">
        <v>1.4196242171189866E-2</v>
      </c>
    </row>
    <row r="1000" spans="1:3" x14ac:dyDescent="0.15">
      <c r="A1000">
        <v>1953.08</v>
      </c>
      <c r="B1000">
        <v>24.39</v>
      </c>
      <c r="C1000">
        <v>4.1169205434334888E-3</v>
      </c>
    </row>
    <row r="1001" spans="1:3" x14ac:dyDescent="0.15">
      <c r="A1001">
        <v>1953.09</v>
      </c>
      <c r="B1001">
        <v>23.27</v>
      </c>
      <c r="C1001">
        <v>-4.592045920459209E-2</v>
      </c>
    </row>
    <row r="1002" spans="1:3" x14ac:dyDescent="0.15">
      <c r="A1002">
        <v>1953.1</v>
      </c>
      <c r="B1002">
        <v>23.97</v>
      </c>
      <c r="C1002">
        <v>3.0081650193382048E-2</v>
      </c>
    </row>
    <row r="1003" spans="1:3" x14ac:dyDescent="0.15">
      <c r="A1003">
        <v>1953.11</v>
      </c>
      <c r="B1003">
        <v>24.5</v>
      </c>
      <c r="C1003">
        <v>2.2110972048393851E-2</v>
      </c>
    </row>
    <row r="1004" spans="1:3" x14ac:dyDescent="0.15">
      <c r="A1004">
        <v>1953.12</v>
      </c>
      <c r="B1004">
        <v>24.83</v>
      </c>
      <c r="C1004">
        <v>1.346938775510198E-2</v>
      </c>
    </row>
    <row r="1005" spans="1:3" x14ac:dyDescent="0.15">
      <c r="A1005">
        <v>1954.01</v>
      </c>
      <c r="B1005">
        <v>25.46</v>
      </c>
      <c r="C1005">
        <v>2.5372533225936467E-2</v>
      </c>
    </row>
    <row r="1006" spans="1:3" x14ac:dyDescent="0.15">
      <c r="A1006">
        <v>1954.02</v>
      </c>
      <c r="B1006">
        <v>26.02</v>
      </c>
      <c r="C1006">
        <v>2.1995286724273422E-2</v>
      </c>
    </row>
    <row r="1007" spans="1:3" x14ac:dyDescent="0.15">
      <c r="A1007">
        <v>1954.03</v>
      </c>
      <c r="B1007">
        <v>26.57</v>
      </c>
      <c r="C1007">
        <v>2.1137586471944747E-2</v>
      </c>
    </row>
    <row r="1008" spans="1:3" x14ac:dyDescent="0.15">
      <c r="A1008">
        <v>1954.04</v>
      </c>
      <c r="B1008">
        <v>27.63</v>
      </c>
      <c r="C1008">
        <v>3.9894617990214432E-2</v>
      </c>
    </row>
    <row r="1009" spans="1:3" x14ac:dyDescent="0.15">
      <c r="A1009">
        <v>1954.05</v>
      </c>
      <c r="B1009">
        <v>28.73</v>
      </c>
      <c r="C1009">
        <v>3.981179876945351E-2</v>
      </c>
    </row>
    <row r="1010" spans="1:3" x14ac:dyDescent="0.15">
      <c r="A1010">
        <v>1954.06</v>
      </c>
      <c r="B1010">
        <v>28.96</v>
      </c>
      <c r="C1010">
        <v>8.0055690915419309E-3</v>
      </c>
    </row>
    <row r="1011" spans="1:3" x14ac:dyDescent="0.15">
      <c r="A1011">
        <v>1954.07</v>
      </c>
      <c r="B1011">
        <v>30.13</v>
      </c>
      <c r="C1011">
        <v>4.040055248618768E-2</v>
      </c>
    </row>
    <row r="1012" spans="1:3" x14ac:dyDescent="0.15">
      <c r="A1012">
        <v>1954.08</v>
      </c>
      <c r="B1012">
        <v>30.73</v>
      </c>
      <c r="C1012">
        <v>1.9913707268503167E-2</v>
      </c>
    </row>
    <row r="1013" spans="1:3" x14ac:dyDescent="0.15">
      <c r="A1013">
        <v>1954.09</v>
      </c>
      <c r="B1013">
        <v>31.45</v>
      </c>
      <c r="C1013">
        <v>2.3429873088187447E-2</v>
      </c>
    </row>
    <row r="1014" spans="1:3" x14ac:dyDescent="0.15">
      <c r="A1014">
        <v>1954.1</v>
      </c>
      <c r="B1014">
        <v>32.18</v>
      </c>
      <c r="C1014">
        <v>2.3211446740858621E-2</v>
      </c>
    </row>
    <row r="1015" spans="1:3" x14ac:dyDescent="0.15">
      <c r="A1015">
        <v>1954.11</v>
      </c>
      <c r="B1015">
        <v>33.44</v>
      </c>
      <c r="C1015">
        <v>3.9154754505904332E-2</v>
      </c>
    </row>
    <row r="1016" spans="1:3" x14ac:dyDescent="0.15">
      <c r="A1016">
        <v>1954.12</v>
      </c>
      <c r="B1016">
        <v>34.97</v>
      </c>
      <c r="C1016">
        <v>4.575358851674638E-2</v>
      </c>
    </row>
    <row r="1017" spans="1:3" x14ac:dyDescent="0.15">
      <c r="A1017">
        <v>1955.01</v>
      </c>
      <c r="B1017">
        <v>35.6</v>
      </c>
      <c r="C1017">
        <v>1.8015441807263333E-2</v>
      </c>
    </row>
    <row r="1018" spans="1:3" x14ac:dyDescent="0.15">
      <c r="A1018">
        <v>1955.02</v>
      </c>
      <c r="B1018">
        <v>36.79</v>
      </c>
      <c r="C1018">
        <v>3.3426966292134708E-2</v>
      </c>
    </row>
    <row r="1019" spans="1:3" x14ac:dyDescent="0.15">
      <c r="A1019">
        <v>1955.03</v>
      </c>
      <c r="B1019">
        <v>36.5</v>
      </c>
      <c r="C1019">
        <v>-7.8825767871704144E-3</v>
      </c>
    </row>
    <row r="1020" spans="1:3" x14ac:dyDescent="0.15">
      <c r="A1020">
        <v>1955.04</v>
      </c>
      <c r="B1020">
        <v>37.76</v>
      </c>
      <c r="C1020">
        <v>3.4520547945205315E-2</v>
      </c>
    </row>
    <row r="1021" spans="1:3" x14ac:dyDescent="0.15">
      <c r="A1021">
        <v>1955.05</v>
      </c>
      <c r="B1021">
        <v>37.6</v>
      </c>
      <c r="C1021">
        <v>-4.237288135593098E-3</v>
      </c>
    </row>
    <row r="1022" spans="1:3" x14ac:dyDescent="0.15">
      <c r="A1022">
        <v>1955.06</v>
      </c>
      <c r="B1022">
        <v>39.78</v>
      </c>
      <c r="C1022">
        <v>5.797872340425525E-2</v>
      </c>
    </row>
    <row r="1023" spans="1:3" x14ac:dyDescent="0.15">
      <c r="A1023">
        <v>1955.07</v>
      </c>
      <c r="B1023">
        <v>42.69</v>
      </c>
      <c r="C1023">
        <v>7.3152337858220173E-2</v>
      </c>
    </row>
    <row r="1024" spans="1:3" x14ac:dyDescent="0.15">
      <c r="A1024">
        <v>1955.08</v>
      </c>
      <c r="B1024">
        <v>42.43</v>
      </c>
      <c r="C1024">
        <v>-6.0904193019442054E-3</v>
      </c>
    </row>
    <row r="1025" spans="1:3" x14ac:dyDescent="0.15">
      <c r="A1025">
        <v>1955.09</v>
      </c>
      <c r="B1025">
        <v>44.34</v>
      </c>
      <c r="C1025">
        <v>4.5015319349516858E-2</v>
      </c>
    </row>
    <row r="1026" spans="1:3" x14ac:dyDescent="0.15">
      <c r="A1026">
        <v>1955.1</v>
      </c>
      <c r="B1026">
        <v>42.11</v>
      </c>
      <c r="C1026">
        <v>-5.0293188994136262E-2</v>
      </c>
    </row>
    <row r="1027" spans="1:3" x14ac:dyDescent="0.15">
      <c r="A1027">
        <v>1955.11</v>
      </c>
      <c r="B1027">
        <v>44.95</v>
      </c>
      <c r="C1027">
        <v>6.7442412728568213E-2</v>
      </c>
    </row>
    <row r="1028" spans="1:3" x14ac:dyDescent="0.15">
      <c r="A1028">
        <v>1955.12</v>
      </c>
      <c r="B1028">
        <v>45.37</v>
      </c>
      <c r="C1028">
        <v>9.3437152391544487E-3</v>
      </c>
    </row>
    <row r="1029" spans="1:3" x14ac:dyDescent="0.15">
      <c r="A1029">
        <v>1956.01</v>
      </c>
      <c r="B1029">
        <v>44.15</v>
      </c>
      <c r="C1029">
        <v>-2.68900154286974E-2</v>
      </c>
    </row>
    <row r="1030" spans="1:3" x14ac:dyDescent="0.15">
      <c r="A1030">
        <v>1956.02</v>
      </c>
      <c r="B1030">
        <v>44.43</v>
      </c>
      <c r="C1030">
        <v>6.3420158550395733E-3</v>
      </c>
    </row>
    <row r="1031" spans="1:3" x14ac:dyDescent="0.15">
      <c r="A1031">
        <v>1956.03</v>
      </c>
      <c r="B1031">
        <v>47.49</v>
      </c>
      <c r="C1031">
        <v>6.8872383524645642E-2</v>
      </c>
    </row>
    <row r="1032" spans="1:3" x14ac:dyDescent="0.15">
      <c r="A1032">
        <v>1956.04</v>
      </c>
      <c r="B1032">
        <v>48.05</v>
      </c>
      <c r="C1032">
        <v>1.1791956201305354E-2</v>
      </c>
    </row>
    <row r="1033" spans="1:3" x14ac:dyDescent="0.15">
      <c r="A1033">
        <v>1956.05</v>
      </c>
      <c r="B1033">
        <v>46.54</v>
      </c>
      <c r="C1033">
        <v>-3.1425598335067639E-2</v>
      </c>
    </row>
    <row r="1034" spans="1:3" x14ac:dyDescent="0.15">
      <c r="A1034">
        <v>1956.06</v>
      </c>
      <c r="B1034">
        <v>46.27</v>
      </c>
      <c r="C1034">
        <v>-5.8014611087235934E-3</v>
      </c>
    </row>
    <row r="1035" spans="1:3" x14ac:dyDescent="0.15">
      <c r="A1035">
        <v>1956.07</v>
      </c>
      <c r="B1035">
        <v>48.78</v>
      </c>
      <c r="C1035">
        <v>5.424681218932359E-2</v>
      </c>
    </row>
    <row r="1036" spans="1:3" x14ac:dyDescent="0.15">
      <c r="A1036">
        <v>1956.08</v>
      </c>
      <c r="B1036">
        <v>48.49</v>
      </c>
      <c r="C1036">
        <v>-5.9450594505945364E-3</v>
      </c>
    </row>
    <row r="1037" spans="1:3" x14ac:dyDescent="0.15">
      <c r="A1037">
        <v>1956.09</v>
      </c>
      <c r="B1037">
        <v>46.84</v>
      </c>
      <c r="C1037">
        <v>-3.4027634563827514E-2</v>
      </c>
    </row>
    <row r="1038" spans="1:3" x14ac:dyDescent="0.15">
      <c r="A1038">
        <v>1956.1</v>
      </c>
      <c r="B1038">
        <v>46.24</v>
      </c>
      <c r="C1038">
        <v>-1.2809564474807855E-2</v>
      </c>
    </row>
    <row r="1039" spans="1:3" x14ac:dyDescent="0.15">
      <c r="A1039">
        <v>1956.11</v>
      </c>
      <c r="B1039">
        <v>45.76</v>
      </c>
      <c r="C1039">
        <v>-1.038062283737029E-2</v>
      </c>
    </row>
    <row r="1040" spans="1:3" x14ac:dyDescent="0.15">
      <c r="A1040">
        <v>1956.12</v>
      </c>
      <c r="B1040">
        <v>46.44</v>
      </c>
      <c r="C1040">
        <v>1.4860139860139787E-2</v>
      </c>
    </row>
    <row r="1041" spans="1:3" x14ac:dyDescent="0.15">
      <c r="A1041">
        <v>1957.01</v>
      </c>
      <c r="B1041">
        <v>45.43</v>
      </c>
      <c r="C1041">
        <v>-2.174849267872514E-2</v>
      </c>
    </row>
    <row r="1042" spans="1:3" x14ac:dyDescent="0.15">
      <c r="A1042">
        <v>1957.02</v>
      </c>
      <c r="B1042">
        <v>43.47</v>
      </c>
      <c r="C1042">
        <v>-4.3143297380585532E-2</v>
      </c>
    </row>
    <row r="1043" spans="1:3" x14ac:dyDescent="0.15">
      <c r="A1043">
        <v>1957.03</v>
      </c>
      <c r="B1043">
        <v>44.03</v>
      </c>
      <c r="C1043">
        <v>1.2882447665056418E-2</v>
      </c>
    </row>
    <row r="1044" spans="1:3" x14ac:dyDescent="0.15">
      <c r="A1044">
        <v>1957.04</v>
      </c>
      <c r="B1044">
        <v>45.05</v>
      </c>
      <c r="C1044">
        <v>2.316602316602312E-2</v>
      </c>
    </row>
    <row r="1045" spans="1:3" x14ac:dyDescent="0.15">
      <c r="A1045">
        <v>1957.05</v>
      </c>
      <c r="B1045">
        <v>46.78</v>
      </c>
      <c r="C1045">
        <v>3.8401775804661531E-2</v>
      </c>
    </row>
    <row r="1046" spans="1:3" x14ac:dyDescent="0.15">
      <c r="A1046">
        <v>1957.06</v>
      </c>
      <c r="B1046">
        <v>47.55</v>
      </c>
      <c r="C1046">
        <v>1.6460025651988008E-2</v>
      </c>
    </row>
    <row r="1047" spans="1:3" x14ac:dyDescent="0.15">
      <c r="A1047">
        <v>1957.07</v>
      </c>
      <c r="B1047">
        <v>48.51</v>
      </c>
      <c r="C1047">
        <v>2.018927444794949E-2</v>
      </c>
    </row>
    <row r="1048" spans="1:3" x14ac:dyDescent="0.15">
      <c r="A1048">
        <v>1957.08</v>
      </c>
      <c r="B1048">
        <v>45.84</v>
      </c>
      <c r="C1048">
        <v>-5.5040197897340604E-2</v>
      </c>
    </row>
    <row r="1049" spans="1:3" x14ac:dyDescent="0.15">
      <c r="A1049">
        <v>1957.09</v>
      </c>
      <c r="B1049">
        <v>43.98</v>
      </c>
      <c r="C1049">
        <v>-4.0575916230366604E-2</v>
      </c>
    </row>
    <row r="1050" spans="1:3" x14ac:dyDescent="0.15">
      <c r="A1050">
        <v>1957.1</v>
      </c>
      <c r="B1050">
        <v>41.24</v>
      </c>
      <c r="C1050">
        <v>-6.2301045929968102E-2</v>
      </c>
    </row>
    <row r="1051" spans="1:3" x14ac:dyDescent="0.15">
      <c r="A1051">
        <v>1957.11</v>
      </c>
      <c r="B1051">
        <v>40.35</v>
      </c>
      <c r="C1051">
        <v>-2.1580989330746814E-2</v>
      </c>
    </row>
    <row r="1052" spans="1:3" x14ac:dyDescent="0.15">
      <c r="A1052">
        <v>1957.12</v>
      </c>
      <c r="B1052">
        <v>40.33</v>
      </c>
      <c r="C1052">
        <v>-4.9566294919467513E-4</v>
      </c>
    </row>
    <row r="1053" spans="1:3" x14ac:dyDescent="0.15">
      <c r="A1053">
        <v>1958.01</v>
      </c>
      <c r="B1053">
        <v>41.12</v>
      </c>
      <c r="C1053">
        <v>1.9588395735184783E-2</v>
      </c>
    </row>
    <row r="1054" spans="1:3" x14ac:dyDescent="0.15">
      <c r="A1054">
        <v>1958.02</v>
      </c>
      <c r="B1054">
        <v>41.26</v>
      </c>
      <c r="C1054">
        <v>3.404669260700377E-3</v>
      </c>
    </row>
    <row r="1055" spans="1:3" x14ac:dyDescent="0.15">
      <c r="A1055">
        <v>1958.03</v>
      </c>
      <c r="B1055">
        <v>42.11</v>
      </c>
      <c r="C1055">
        <v>2.060106640814352E-2</v>
      </c>
    </row>
    <row r="1056" spans="1:3" x14ac:dyDescent="0.15">
      <c r="A1056">
        <v>1958.04</v>
      </c>
      <c r="B1056">
        <v>42.34</v>
      </c>
      <c r="C1056">
        <v>5.4618855378771869E-3</v>
      </c>
    </row>
    <row r="1057" spans="1:3" x14ac:dyDescent="0.15">
      <c r="A1057">
        <v>1958.05</v>
      </c>
      <c r="B1057">
        <v>43.7</v>
      </c>
      <c r="C1057">
        <v>3.212092583845072E-2</v>
      </c>
    </row>
    <row r="1058" spans="1:3" x14ac:dyDescent="0.15">
      <c r="A1058">
        <v>1958.06</v>
      </c>
      <c r="B1058">
        <v>44.75</v>
      </c>
      <c r="C1058">
        <v>2.4027459954233388E-2</v>
      </c>
    </row>
    <row r="1059" spans="1:3" x14ac:dyDescent="0.15">
      <c r="A1059">
        <v>1958.07</v>
      </c>
      <c r="B1059">
        <v>45.98</v>
      </c>
      <c r="C1059">
        <v>2.7486033519553033E-2</v>
      </c>
    </row>
    <row r="1060" spans="1:3" x14ac:dyDescent="0.15">
      <c r="A1060">
        <v>1958.08</v>
      </c>
      <c r="B1060">
        <v>47.7</v>
      </c>
      <c r="C1060">
        <v>3.7407568508047051E-2</v>
      </c>
    </row>
    <row r="1061" spans="1:3" x14ac:dyDescent="0.15">
      <c r="A1061">
        <v>1958.09</v>
      </c>
      <c r="B1061">
        <v>48.96</v>
      </c>
      <c r="C1061">
        <v>2.6415094339622636E-2</v>
      </c>
    </row>
    <row r="1062" spans="1:3" x14ac:dyDescent="0.15">
      <c r="A1062">
        <v>1958.1</v>
      </c>
      <c r="B1062">
        <v>50.95</v>
      </c>
      <c r="C1062">
        <v>4.0645424836601274E-2</v>
      </c>
    </row>
    <row r="1063" spans="1:3" x14ac:dyDescent="0.15">
      <c r="A1063">
        <v>1958.11</v>
      </c>
      <c r="B1063">
        <v>52.5</v>
      </c>
      <c r="C1063">
        <v>3.0421982335623099E-2</v>
      </c>
    </row>
    <row r="1064" spans="1:3" x14ac:dyDescent="0.15">
      <c r="A1064">
        <v>1958.12</v>
      </c>
      <c r="B1064">
        <v>53.49</v>
      </c>
      <c r="C1064">
        <v>1.8857142857142906E-2</v>
      </c>
    </row>
    <row r="1065" spans="1:3" x14ac:dyDescent="0.15">
      <c r="A1065">
        <v>1959.01</v>
      </c>
      <c r="B1065">
        <v>55.62</v>
      </c>
      <c r="C1065">
        <v>3.9820527201345879E-2</v>
      </c>
    </row>
    <row r="1066" spans="1:3" x14ac:dyDescent="0.15">
      <c r="A1066">
        <v>1959.02</v>
      </c>
      <c r="B1066">
        <v>54.77</v>
      </c>
      <c r="C1066">
        <v>-1.5282272563825861E-2</v>
      </c>
    </row>
    <row r="1067" spans="1:3" x14ac:dyDescent="0.15">
      <c r="A1067">
        <v>1959.03</v>
      </c>
      <c r="B1067">
        <v>56.16</v>
      </c>
      <c r="C1067">
        <v>2.5378857038524716E-2</v>
      </c>
    </row>
    <row r="1068" spans="1:3" x14ac:dyDescent="0.15">
      <c r="A1068">
        <v>1959.04</v>
      </c>
      <c r="B1068">
        <v>57.1</v>
      </c>
      <c r="C1068">
        <v>1.6737891737891752E-2</v>
      </c>
    </row>
    <row r="1069" spans="1:3" x14ac:dyDescent="0.15">
      <c r="A1069">
        <v>1959.05</v>
      </c>
      <c r="B1069">
        <v>57.96</v>
      </c>
      <c r="C1069">
        <v>1.5061295971978916E-2</v>
      </c>
    </row>
    <row r="1070" spans="1:3" x14ac:dyDescent="0.15">
      <c r="A1070">
        <v>1959.06</v>
      </c>
      <c r="B1070">
        <v>57.46</v>
      </c>
      <c r="C1070">
        <v>-8.6266390614216926E-3</v>
      </c>
    </row>
    <row r="1071" spans="1:3" x14ac:dyDescent="0.15">
      <c r="A1071">
        <v>1959.07</v>
      </c>
      <c r="B1071">
        <v>59.74</v>
      </c>
      <c r="C1071">
        <v>3.967977723633842E-2</v>
      </c>
    </row>
    <row r="1072" spans="1:3" x14ac:dyDescent="0.15">
      <c r="A1072">
        <v>1959.08</v>
      </c>
      <c r="B1072">
        <v>59.4</v>
      </c>
      <c r="C1072">
        <v>-5.6913290927352866E-3</v>
      </c>
    </row>
    <row r="1073" spans="1:3" x14ac:dyDescent="0.15">
      <c r="A1073">
        <v>1959.09</v>
      </c>
      <c r="B1073">
        <v>57.05</v>
      </c>
      <c r="C1073">
        <v>-3.9562289562289576E-2</v>
      </c>
    </row>
    <row r="1074" spans="1:3" x14ac:dyDescent="0.15">
      <c r="A1074">
        <v>1959.1</v>
      </c>
      <c r="B1074">
        <v>57</v>
      </c>
      <c r="C1074">
        <v>-8.7642418930755639E-4</v>
      </c>
    </row>
    <row r="1075" spans="1:3" x14ac:dyDescent="0.15">
      <c r="A1075">
        <v>1959.11</v>
      </c>
      <c r="B1075">
        <v>57.23</v>
      </c>
      <c r="C1075">
        <v>4.0350877192982804E-3</v>
      </c>
    </row>
    <row r="1076" spans="1:3" x14ac:dyDescent="0.15">
      <c r="A1076">
        <v>1959.12</v>
      </c>
      <c r="B1076">
        <v>59.06</v>
      </c>
      <c r="C1076">
        <v>3.1976236239734446E-2</v>
      </c>
    </row>
    <row r="1077" spans="1:3" x14ac:dyDescent="0.15">
      <c r="A1077">
        <v>1960.01</v>
      </c>
      <c r="B1077">
        <v>58.03</v>
      </c>
      <c r="C1077">
        <v>-1.743989163562476E-2</v>
      </c>
    </row>
    <row r="1078" spans="1:3" x14ac:dyDescent="0.15">
      <c r="A1078">
        <v>1960.02</v>
      </c>
      <c r="B1078">
        <v>55.78</v>
      </c>
      <c r="C1078">
        <v>-3.8773048423229373E-2</v>
      </c>
    </row>
    <row r="1079" spans="1:3" x14ac:dyDescent="0.15">
      <c r="A1079">
        <v>1960.03</v>
      </c>
      <c r="B1079">
        <v>55.02</v>
      </c>
      <c r="C1079">
        <v>-1.3624955181068432E-2</v>
      </c>
    </row>
    <row r="1080" spans="1:3" x14ac:dyDescent="0.15">
      <c r="A1080">
        <v>1960.04</v>
      </c>
      <c r="B1080">
        <v>55.73</v>
      </c>
      <c r="C1080">
        <v>1.290439840058144E-2</v>
      </c>
    </row>
    <row r="1081" spans="1:3" x14ac:dyDescent="0.15">
      <c r="A1081">
        <v>1960.05</v>
      </c>
      <c r="B1081">
        <v>55.22</v>
      </c>
      <c r="C1081">
        <v>-9.1512650278126051E-3</v>
      </c>
    </row>
    <row r="1082" spans="1:3" x14ac:dyDescent="0.15">
      <c r="A1082">
        <v>1960.06</v>
      </c>
      <c r="B1082">
        <v>57.26</v>
      </c>
      <c r="C1082">
        <v>3.6943136544730137E-2</v>
      </c>
    </row>
    <row r="1083" spans="1:3" x14ac:dyDescent="0.15">
      <c r="A1083">
        <v>1960.07</v>
      </c>
      <c r="B1083">
        <v>55.84</v>
      </c>
      <c r="C1083">
        <v>-2.479916171847707E-2</v>
      </c>
    </row>
    <row r="1084" spans="1:3" x14ac:dyDescent="0.15">
      <c r="A1084">
        <v>1960.08</v>
      </c>
      <c r="B1084">
        <v>56.51</v>
      </c>
      <c r="C1084">
        <v>1.1998567335243404E-2</v>
      </c>
    </row>
    <row r="1085" spans="1:3" x14ac:dyDescent="0.15">
      <c r="A1085">
        <v>1960.09</v>
      </c>
      <c r="B1085">
        <v>54.81</v>
      </c>
      <c r="C1085">
        <v>-3.0083171120155683E-2</v>
      </c>
    </row>
    <row r="1086" spans="1:3" x14ac:dyDescent="0.15">
      <c r="A1086">
        <v>1960.1</v>
      </c>
      <c r="B1086">
        <v>53.73</v>
      </c>
      <c r="C1086">
        <v>-1.9704433497537033E-2</v>
      </c>
    </row>
    <row r="1087" spans="1:3" x14ac:dyDescent="0.15">
      <c r="A1087">
        <v>1960.11</v>
      </c>
      <c r="B1087">
        <v>55.47</v>
      </c>
      <c r="C1087">
        <v>3.2384142936906724E-2</v>
      </c>
    </row>
    <row r="1088" spans="1:3" x14ac:dyDescent="0.15">
      <c r="A1088">
        <v>1960.12</v>
      </c>
      <c r="B1088">
        <v>56.8</v>
      </c>
      <c r="C1088">
        <v>2.3976924463674054E-2</v>
      </c>
    </row>
    <row r="1089" spans="1:3" x14ac:dyDescent="0.15">
      <c r="A1089">
        <v>1961.01</v>
      </c>
      <c r="B1089">
        <v>59.72</v>
      </c>
      <c r="C1089">
        <v>5.1408450704225395E-2</v>
      </c>
    </row>
    <row r="1090" spans="1:3" x14ac:dyDescent="0.15">
      <c r="A1090">
        <v>1961.02</v>
      </c>
      <c r="B1090">
        <v>62.17</v>
      </c>
      <c r="C1090">
        <v>4.1024782317481634E-2</v>
      </c>
    </row>
    <row r="1091" spans="1:3" x14ac:dyDescent="0.15">
      <c r="A1091">
        <v>1961.03</v>
      </c>
      <c r="B1091">
        <v>64.12</v>
      </c>
      <c r="C1091">
        <v>3.1365610423033763E-2</v>
      </c>
    </row>
    <row r="1092" spans="1:3" x14ac:dyDescent="0.15">
      <c r="A1092">
        <v>1961.04</v>
      </c>
      <c r="B1092">
        <v>65.83</v>
      </c>
      <c r="C1092">
        <v>2.6668746101060403E-2</v>
      </c>
    </row>
    <row r="1093" spans="1:3" x14ac:dyDescent="0.15">
      <c r="A1093">
        <v>1961.05</v>
      </c>
      <c r="B1093">
        <v>66.5</v>
      </c>
      <c r="C1093">
        <v>1.017773051800086E-2</v>
      </c>
    </row>
    <row r="1094" spans="1:3" x14ac:dyDescent="0.15">
      <c r="A1094">
        <v>1961.06</v>
      </c>
      <c r="B1094">
        <v>65.62</v>
      </c>
      <c r="C1094">
        <v>-1.3233082706766819E-2</v>
      </c>
    </row>
    <row r="1095" spans="1:3" x14ac:dyDescent="0.15">
      <c r="A1095">
        <v>1961.07</v>
      </c>
      <c r="B1095">
        <v>65.44</v>
      </c>
      <c r="C1095">
        <v>-2.7430661383724964E-3</v>
      </c>
    </row>
    <row r="1096" spans="1:3" x14ac:dyDescent="0.15">
      <c r="A1096">
        <v>1961.08</v>
      </c>
      <c r="B1096">
        <v>67.790000000000006</v>
      </c>
      <c r="C1096">
        <v>3.5910757946210348E-2</v>
      </c>
    </row>
    <row r="1097" spans="1:3" x14ac:dyDescent="0.15">
      <c r="A1097">
        <v>1961.09</v>
      </c>
      <c r="B1097">
        <v>67.260000000000005</v>
      </c>
      <c r="C1097">
        <v>-7.8182622805723634E-3</v>
      </c>
    </row>
    <row r="1098" spans="1:3" x14ac:dyDescent="0.15">
      <c r="A1098">
        <v>1961.1</v>
      </c>
      <c r="B1098">
        <v>68</v>
      </c>
      <c r="C1098">
        <v>1.1002081474873471E-2</v>
      </c>
    </row>
    <row r="1099" spans="1:3" x14ac:dyDescent="0.15">
      <c r="A1099">
        <v>1961.11</v>
      </c>
      <c r="B1099">
        <v>71.08</v>
      </c>
      <c r="C1099">
        <v>4.5294117647058707E-2</v>
      </c>
    </row>
    <row r="1100" spans="1:3" x14ac:dyDescent="0.15">
      <c r="A1100">
        <v>1961.12</v>
      </c>
      <c r="B1100">
        <v>71.739999999999995</v>
      </c>
      <c r="C1100">
        <v>9.28531232414187E-3</v>
      </c>
    </row>
    <row r="1101" spans="1:3" x14ac:dyDescent="0.15">
      <c r="A1101">
        <v>1962.01</v>
      </c>
      <c r="B1101">
        <v>69.069999999999993</v>
      </c>
      <c r="C1101">
        <v>-3.7217730694173445E-2</v>
      </c>
    </row>
    <row r="1102" spans="1:3" x14ac:dyDescent="0.15">
      <c r="A1102">
        <v>1962.02</v>
      </c>
      <c r="B1102">
        <v>70.22</v>
      </c>
      <c r="C1102">
        <v>1.6649775589981264E-2</v>
      </c>
    </row>
    <row r="1103" spans="1:3" x14ac:dyDescent="0.15">
      <c r="A1103">
        <v>1962.03</v>
      </c>
      <c r="B1103">
        <v>70.290000000000006</v>
      </c>
      <c r="C1103">
        <v>9.9686698946177543E-4</v>
      </c>
    </row>
    <row r="1104" spans="1:3" x14ac:dyDescent="0.15">
      <c r="A1104">
        <v>1962.04</v>
      </c>
      <c r="B1104">
        <v>68.05</v>
      </c>
      <c r="C1104">
        <v>-3.1867975529947468E-2</v>
      </c>
    </row>
    <row r="1105" spans="1:3" x14ac:dyDescent="0.15">
      <c r="A1105">
        <v>1962.05</v>
      </c>
      <c r="B1105">
        <v>62.99</v>
      </c>
      <c r="C1105">
        <v>-7.4357090374724377E-2</v>
      </c>
    </row>
    <row r="1106" spans="1:3" x14ac:dyDescent="0.15">
      <c r="A1106">
        <v>1962.06</v>
      </c>
      <c r="B1106">
        <v>55.63</v>
      </c>
      <c r="C1106">
        <v>-0.11684394348309257</v>
      </c>
    </row>
    <row r="1107" spans="1:3" x14ac:dyDescent="0.15">
      <c r="A1107">
        <v>1962.07</v>
      </c>
      <c r="B1107">
        <v>56.97</v>
      </c>
      <c r="C1107">
        <v>2.4087722451914262E-2</v>
      </c>
    </row>
    <row r="1108" spans="1:3" x14ac:dyDescent="0.15">
      <c r="A1108">
        <v>1962.08</v>
      </c>
      <c r="B1108">
        <v>58.52</v>
      </c>
      <c r="C1108">
        <v>2.720730208881883E-2</v>
      </c>
    </row>
    <row r="1109" spans="1:3" x14ac:dyDescent="0.15">
      <c r="A1109">
        <v>1962.09</v>
      </c>
      <c r="B1109">
        <v>58</v>
      </c>
      <c r="C1109">
        <v>-8.8858509911141637E-3</v>
      </c>
    </row>
    <row r="1110" spans="1:3" x14ac:dyDescent="0.15">
      <c r="A1110">
        <v>1962.1</v>
      </c>
      <c r="B1110">
        <v>56.17</v>
      </c>
      <c r="C1110">
        <v>-3.1551724137931059E-2</v>
      </c>
    </row>
    <row r="1111" spans="1:3" x14ac:dyDescent="0.15">
      <c r="A1111">
        <v>1962.11</v>
      </c>
      <c r="B1111">
        <v>60.04</v>
      </c>
      <c r="C1111">
        <v>6.8897988249955411E-2</v>
      </c>
    </row>
    <row r="1112" spans="1:3" x14ac:dyDescent="0.15">
      <c r="A1112">
        <v>1962.12</v>
      </c>
      <c r="B1112">
        <v>62.64</v>
      </c>
      <c r="C1112">
        <v>4.3304463690872819E-2</v>
      </c>
    </row>
    <row r="1113" spans="1:3" x14ac:dyDescent="0.15">
      <c r="A1113">
        <v>1963.01</v>
      </c>
      <c r="B1113">
        <v>65.06</v>
      </c>
      <c r="C1113">
        <v>3.863346104725407E-2</v>
      </c>
    </row>
    <row r="1114" spans="1:3" x14ac:dyDescent="0.15">
      <c r="A1114">
        <v>1963.02</v>
      </c>
      <c r="B1114">
        <v>65.92</v>
      </c>
      <c r="C1114">
        <v>1.321856747617578E-2</v>
      </c>
    </row>
    <row r="1115" spans="1:3" x14ac:dyDescent="0.15">
      <c r="A1115">
        <v>1963.03</v>
      </c>
      <c r="B1115">
        <v>65.67</v>
      </c>
      <c r="C1115">
        <v>-3.7924757281553312E-3</v>
      </c>
    </row>
    <row r="1116" spans="1:3" x14ac:dyDescent="0.15">
      <c r="A1116">
        <v>1963.04</v>
      </c>
      <c r="B1116">
        <v>68.760000000000005</v>
      </c>
      <c r="C1116">
        <v>4.7053449063499286E-2</v>
      </c>
    </row>
    <row r="1117" spans="1:3" x14ac:dyDescent="0.15">
      <c r="A1117">
        <v>1963.05</v>
      </c>
      <c r="B1117">
        <v>70.14</v>
      </c>
      <c r="C1117">
        <v>2.0069808027923131E-2</v>
      </c>
    </row>
    <row r="1118" spans="1:3" x14ac:dyDescent="0.15">
      <c r="A1118">
        <v>1963.06</v>
      </c>
      <c r="B1118">
        <v>70.11</v>
      </c>
      <c r="C1118">
        <v>-4.2771599657831505E-4</v>
      </c>
    </row>
    <row r="1119" spans="1:3" x14ac:dyDescent="0.15">
      <c r="A1119">
        <v>1963.07</v>
      </c>
      <c r="B1119">
        <v>69.069999999999993</v>
      </c>
      <c r="C1119">
        <v>-1.4833832548851844E-2</v>
      </c>
    </row>
    <row r="1120" spans="1:3" x14ac:dyDescent="0.15">
      <c r="A1120">
        <v>1963.08</v>
      </c>
      <c r="B1120">
        <v>70.98</v>
      </c>
      <c r="C1120">
        <v>2.7653105545099255E-2</v>
      </c>
    </row>
    <row r="1121" spans="1:3" x14ac:dyDescent="0.15">
      <c r="A1121">
        <v>1963.09</v>
      </c>
      <c r="B1121">
        <v>72.849999999999994</v>
      </c>
      <c r="C1121">
        <v>2.6345449422372269E-2</v>
      </c>
    </row>
    <row r="1122" spans="1:3" x14ac:dyDescent="0.15">
      <c r="A1122">
        <v>1963.1</v>
      </c>
      <c r="B1122">
        <v>73.03</v>
      </c>
      <c r="C1122">
        <v>2.4708304735758801E-3</v>
      </c>
    </row>
    <row r="1123" spans="1:3" x14ac:dyDescent="0.15">
      <c r="A1123">
        <v>1963.11</v>
      </c>
      <c r="B1123">
        <v>72.62</v>
      </c>
      <c r="C1123">
        <v>-5.6141311789674742E-3</v>
      </c>
    </row>
    <row r="1124" spans="1:3" x14ac:dyDescent="0.15">
      <c r="A1124">
        <v>1963.12</v>
      </c>
      <c r="B1124">
        <v>74.17</v>
      </c>
      <c r="C1124">
        <v>2.1343982374001591E-2</v>
      </c>
    </row>
    <row r="1125" spans="1:3" x14ac:dyDescent="0.15">
      <c r="A1125">
        <v>1964.01</v>
      </c>
      <c r="B1125">
        <v>76.45</v>
      </c>
      <c r="C1125">
        <v>3.0740191452069521E-2</v>
      </c>
    </row>
    <row r="1126" spans="1:3" x14ac:dyDescent="0.15">
      <c r="A1126">
        <v>1964.02</v>
      </c>
      <c r="B1126">
        <v>77.39</v>
      </c>
      <c r="C1126">
        <v>1.2295618051013646E-2</v>
      </c>
    </row>
    <row r="1127" spans="1:3" x14ac:dyDescent="0.15">
      <c r="A1127">
        <v>1964.03</v>
      </c>
      <c r="B1127">
        <v>78.8</v>
      </c>
      <c r="C1127">
        <v>1.8219408192272857E-2</v>
      </c>
    </row>
    <row r="1128" spans="1:3" x14ac:dyDescent="0.15">
      <c r="A1128">
        <v>1964.04</v>
      </c>
      <c r="B1128">
        <v>79.94</v>
      </c>
      <c r="C1128">
        <v>1.4467005076142181E-2</v>
      </c>
    </row>
    <row r="1129" spans="1:3" x14ac:dyDescent="0.15">
      <c r="A1129">
        <v>1964.05</v>
      </c>
      <c r="B1129">
        <v>80.72</v>
      </c>
      <c r="C1129">
        <v>9.7573179884913319E-3</v>
      </c>
    </row>
    <row r="1130" spans="1:3" x14ac:dyDescent="0.15">
      <c r="A1130">
        <v>1964.06</v>
      </c>
      <c r="B1130">
        <v>80.239999999999995</v>
      </c>
      <c r="C1130">
        <v>-5.94648166501488E-3</v>
      </c>
    </row>
    <row r="1131" spans="1:3" x14ac:dyDescent="0.15">
      <c r="A1131">
        <v>1964.07</v>
      </c>
      <c r="B1131">
        <v>83.22</v>
      </c>
      <c r="C1131">
        <v>3.7138584247258244E-2</v>
      </c>
    </row>
    <row r="1132" spans="1:3" x14ac:dyDescent="0.15">
      <c r="A1132">
        <v>1964.08</v>
      </c>
      <c r="B1132">
        <v>82</v>
      </c>
      <c r="C1132">
        <v>-1.4659937515020371E-2</v>
      </c>
    </row>
    <row r="1133" spans="1:3" x14ac:dyDescent="0.15">
      <c r="A1133">
        <v>1964.09</v>
      </c>
      <c r="B1133">
        <v>83.41</v>
      </c>
      <c r="C1133">
        <v>1.7195121951219416E-2</v>
      </c>
    </row>
    <row r="1134" spans="1:3" x14ac:dyDescent="0.15">
      <c r="A1134">
        <v>1964.1</v>
      </c>
      <c r="B1134">
        <v>84.85</v>
      </c>
      <c r="C1134">
        <v>1.7264117012348645E-2</v>
      </c>
    </row>
    <row r="1135" spans="1:3" x14ac:dyDescent="0.15">
      <c r="A1135">
        <v>1964.11</v>
      </c>
      <c r="B1135">
        <v>85.44</v>
      </c>
      <c r="C1135">
        <v>6.95344725987046E-3</v>
      </c>
    </row>
    <row r="1136" spans="1:3" x14ac:dyDescent="0.15">
      <c r="A1136">
        <v>1964.12</v>
      </c>
      <c r="B1136">
        <v>83.96</v>
      </c>
      <c r="C1136">
        <v>-1.7322097378277168E-2</v>
      </c>
    </row>
    <row r="1137" spans="1:3" x14ac:dyDescent="0.15">
      <c r="A1137">
        <v>1965.01</v>
      </c>
      <c r="B1137">
        <v>86.12</v>
      </c>
      <c r="C1137">
        <v>2.5726536445926707E-2</v>
      </c>
    </row>
    <row r="1138" spans="1:3" x14ac:dyDescent="0.15">
      <c r="A1138">
        <v>1965.02</v>
      </c>
      <c r="B1138">
        <v>86.75</v>
      </c>
      <c r="C1138">
        <v>7.3153738968880777E-3</v>
      </c>
    </row>
    <row r="1139" spans="1:3" x14ac:dyDescent="0.15">
      <c r="A1139">
        <v>1965.03</v>
      </c>
      <c r="B1139">
        <v>86.83</v>
      </c>
      <c r="C1139">
        <v>9.221902017291228E-4</v>
      </c>
    </row>
    <row r="1140" spans="1:3" x14ac:dyDescent="0.15">
      <c r="A1140">
        <v>1965.04</v>
      </c>
      <c r="B1140">
        <v>87.97</v>
      </c>
      <c r="C1140">
        <v>1.3129102844638973E-2</v>
      </c>
    </row>
    <row r="1141" spans="1:3" x14ac:dyDescent="0.15">
      <c r="A1141">
        <v>1965.05</v>
      </c>
      <c r="B1141">
        <v>89.28</v>
      </c>
      <c r="C1141">
        <v>1.4891440263726352E-2</v>
      </c>
    </row>
    <row r="1142" spans="1:3" x14ac:dyDescent="0.15">
      <c r="A1142">
        <v>1965.06</v>
      </c>
      <c r="B1142">
        <v>85.04</v>
      </c>
      <c r="C1142">
        <v>-4.7491039426523218E-2</v>
      </c>
    </row>
    <row r="1143" spans="1:3" x14ac:dyDescent="0.15">
      <c r="A1143">
        <v>1965.07</v>
      </c>
      <c r="B1143">
        <v>84.91</v>
      </c>
      <c r="C1143">
        <v>-1.5286923800565955E-3</v>
      </c>
    </row>
    <row r="1144" spans="1:3" x14ac:dyDescent="0.15">
      <c r="A1144">
        <v>1965.08</v>
      </c>
      <c r="B1144">
        <v>86.49</v>
      </c>
      <c r="C1144">
        <v>1.8607937816511599E-2</v>
      </c>
    </row>
    <row r="1145" spans="1:3" x14ac:dyDescent="0.15">
      <c r="A1145">
        <v>1965.09</v>
      </c>
      <c r="B1145">
        <v>89.38</v>
      </c>
      <c r="C1145">
        <v>3.3414267545381016E-2</v>
      </c>
    </row>
    <row r="1146" spans="1:3" x14ac:dyDescent="0.15">
      <c r="A1146">
        <v>1965.1</v>
      </c>
      <c r="B1146">
        <v>91.39</v>
      </c>
      <c r="C1146">
        <v>2.248825240545993E-2</v>
      </c>
    </row>
    <row r="1147" spans="1:3" x14ac:dyDescent="0.15">
      <c r="A1147">
        <v>1965.11</v>
      </c>
      <c r="B1147">
        <v>92.15</v>
      </c>
      <c r="C1147">
        <v>8.3160083160083165E-3</v>
      </c>
    </row>
    <row r="1148" spans="1:3" x14ac:dyDescent="0.15">
      <c r="A1148">
        <v>1965.12</v>
      </c>
      <c r="B1148">
        <v>91.73</v>
      </c>
      <c r="C1148">
        <v>-4.5577862181226392E-3</v>
      </c>
    </row>
    <row r="1149" spans="1:3" x14ac:dyDescent="0.15">
      <c r="A1149">
        <v>1966.01</v>
      </c>
      <c r="B1149">
        <v>93.32</v>
      </c>
      <c r="C1149">
        <v>1.7333478687452164E-2</v>
      </c>
    </row>
    <row r="1150" spans="1:3" x14ac:dyDescent="0.15">
      <c r="A1150">
        <v>1966.02</v>
      </c>
      <c r="B1150">
        <v>92.69</v>
      </c>
      <c r="C1150">
        <v>-6.7509644234889921E-3</v>
      </c>
    </row>
    <row r="1151" spans="1:3" x14ac:dyDescent="0.15">
      <c r="A1151">
        <v>1966.03</v>
      </c>
      <c r="B1151">
        <v>88.88</v>
      </c>
      <c r="C1151">
        <v>-4.110475779479994E-2</v>
      </c>
    </row>
    <row r="1152" spans="1:3" x14ac:dyDescent="0.15">
      <c r="A1152">
        <v>1966.04</v>
      </c>
      <c r="B1152">
        <v>91.6</v>
      </c>
      <c r="C1152">
        <v>3.0603060306030549E-2</v>
      </c>
    </row>
    <row r="1153" spans="1:3" x14ac:dyDescent="0.15">
      <c r="A1153">
        <v>1966.05</v>
      </c>
      <c r="B1153">
        <v>86.78</v>
      </c>
      <c r="C1153">
        <v>-5.2620087336244459E-2</v>
      </c>
    </row>
    <row r="1154" spans="1:3" x14ac:dyDescent="0.15">
      <c r="A1154">
        <v>1966.06</v>
      </c>
      <c r="B1154">
        <v>86.06</v>
      </c>
      <c r="C1154">
        <v>-8.2968425904585974E-3</v>
      </c>
    </row>
    <row r="1155" spans="1:3" x14ac:dyDescent="0.15">
      <c r="A1155">
        <v>1966.07</v>
      </c>
      <c r="B1155">
        <v>85.84</v>
      </c>
      <c r="C1155">
        <v>-2.5563560306762767E-3</v>
      </c>
    </row>
    <row r="1156" spans="1:3" x14ac:dyDescent="0.15">
      <c r="A1156">
        <v>1966.08</v>
      </c>
      <c r="B1156">
        <v>80.650000000000006</v>
      </c>
      <c r="C1156">
        <v>-6.046132339235788E-2</v>
      </c>
    </row>
    <row r="1157" spans="1:3" x14ac:dyDescent="0.15">
      <c r="A1157">
        <v>1966.09</v>
      </c>
      <c r="B1157">
        <v>77.81</v>
      </c>
      <c r="C1157">
        <v>-3.5213887166769986E-2</v>
      </c>
    </row>
    <row r="1158" spans="1:3" x14ac:dyDescent="0.15">
      <c r="A1158">
        <v>1966.1</v>
      </c>
      <c r="B1158">
        <v>77.13</v>
      </c>
      <c r="C1158">
        <v>-8.7392366019792833E-3</v>
      </c>
    </row>
    <row r="1159" spans="1:3" x14ac:dyDescent="0.15">
      <c r="A1159">
        <v>1966.11</v>
      </c>
      <c r="B1159">
        <v>80.989999999999995</v>
      </c>
      <c r="C1159">
        <v>5.004537793335917E-2</v>
      </c>
    </row>
    <row r="1160" spans="1:3" x14ac:dyDescent="0.15">
      <c r="A1160">
        <v>1966.12</v>
      </c>
      <c r="B1160">
        <v>81.33</v>
      </c>
      <c r="C1160">
        <v>4.1980491418693866E-3</v>
      </c>
    </row>
    <row r="1161" spans="1:3" x14ac:dyDescent="0.15">
      <c r="A1161">
        <v>1967.01</v>
      </c>
      <c r="B1161">
        <v>84.45</v>
      </c>
      <c r="C1161">
        <v>3.836222796016231E-2</v>
      </c>
    </row>
    <row r="1162" spans="1:3" x14ac:dyDescent="0.15">
      <c r="A1162">
        <v>1967.02</v>
      </c>
      <c r="B1162">
        <v>87.36</v>
      </c>
      <c r="C1162">
        <v>3.4458259325044427E-2</v>
      </c>
    </row>
    <row r="1163" spans="1:3" x14ac:dyDescent="0.15">
      <c r="A1163">
        <v>1967.03</v>
      </c>
      <c r="B1163">
        <v>89.42</v>
      </c>
      <c r="C1163">
        <v>2.3580586080585997E-2</v>
      </c>
    </row>
    <row r="1164" spans="1:3" x14ac:dyDescent="0.15">
      <c r="A1164">
        <v>1967.04</v>
      </c>
      <c r="B1164">
        <v>90.96</v>
      </c>
      <c r="C1164">
        <v>1.7222097964661121E-2</v>
      </c>
    </row>
    <row r="1165" spans="1:3" x14ac:dyDescent="0.15">
      <c r="A1165">
        <v>1967.05</v>
      </c>
      <c r="B1165">
        <v>92.59</v>
      </c>
      <c r="C1165">
        <v>1.791996481970104E-2</v>
      </c>
    </row>
    <row r="1166" spans="1:3" x14ac:dyDescent="0.15">
      <c r="A1166">
        <v>1967.06</v>
      </c>
      <c r="B1166">
        <v>91.43</v>
      </c>
      <c r="C1166">
        <v>-1.2528350793822196E-2</v>
      </c>
    </row>
    <row r="1167" spans="1:3" x14ac:dyDescent="0.15">
      <c r="A1167">
        <v>1967.07</v>
      </c>
      <c r="B1167">
        <v>93.01</v>
      </c>
      <c r="C1167">
        <v>1.7280979984687805E-2</v>
      </c>
    </row>
    <row r="1168" spans="1:3" x14ac:dyDescent="0.15">
      <c r="A1168">
        <v>1967.08</v>
      </c>
      <c r="B1168">
        <v>94.49</v>
      </c>
      <c r="C1168">
        <v>1.5912267498118471E-2</v>
      </c>
    </row>
    <row r="1169" spans="1:3" x14ac:dyDescent="0.15">
      <c r="A1169">
        <v>1967.09</v>
      </c>
      <c r="B1169">
        <v>95.81</v>
      </c>
      <c r="C1169">
        <v>1.396973224679865E-2</v>
      </c>
    </row>
    <row r="1170" spans="1:3" x14ac:dyDescent="0.15">
      <c r="A1170">
        <v>1967.1</v>
      </c>
      <c r="B1170">
        <v>95.66</v>
      </c>
      <c r="C1170">
        <v>-1.5655985805239636E-3</v>
      </c>
    </row>
    <row r="1171" spans="1:3" x14ac:dyDescent="0.15">
      <c r="A1171">
        <v>1967.11</v>
      </c>
      <c r="B1171">
        <v>92.66</v>
      </c>
      <c r="C1171">
        <v>-3.136107045787162E-2</v>
      </c>
    </row>
    <row r="1172" spans="1:3" x14ac:dyDescent="0.15">
      <c r="A1172">
        <v>1967.12</v>
      </c>
      <c r="B1172">
        <v>95.3</v>
      </c>
      <c r="C1172">
        <v>2.8491258363910976E-2</v>
      </c>
    </row>
    <row r="1173" spans="1:3" x14ac:dyDescent="0.15">
      <c r="A1173">
        <v>1968.01</v>
      </c>
      <c r="B1173">
        <v>95.04</v>
      </c>
      <c r="C1173">
        <v>-2.7282266526756915E-3</v>
      </c>
    </row>
    <row r="1174" spans="1:3" x14ac:dyDescent="0.15">
      <c r="A1174">
        <v>1968.02</v>
      </c>
      <c r="B1174">
        <v>90.75</v>
      </c>
      <c r="C1174">
        <v>-4.5138888888888951E-2</v>
      </c>
    </row>
    <row r="1175" spans="1:3" x14ac:dyDescent="0.15">
      <c r="A1175">
        <v>1968.03</v>
      </c>
      <c r="B1175">
        <v>89.09</v>
      </c>
      <c r="C1175">
        <v>-1.8292011019283683E-2</v>
      </c>
    </row>
    <row r="1176" spans="1:3" x14ac:dyDescent="0.15">
      <c r="A1176">
        <v>1968.04</v>
      </c>
      <c r="B1176">
        <v>95.67</v>
      </c>
      <c r="C1176">
        <v>7.3857896509148091E-2</v>
      </c>
    </row>
    <row r="1177" spans="1:3" x14ac:dyDescent="0.15">
      <c r="A1177">
        <v>1968.05</v>
      </c>
      <c r="B1177">
        <v>97.87</v>
      </c>
      <c r="C1177">
        <v>2.2995714435037229E-2</v>
      </c>
    </row>
    <row r="1178" spans="1:3" x14ac:dyDescent="0.15">
      <c r="A1178">
        <v>1968.06</v>
      </c>
      <c r="B1178">
        <v>100.5</v>
      </c>
      <c r="C1178">
        <v>2.6872381730867367E-2</v>
      </c>
    </row>
    <row r="1179" spans="1:3" x14ac:dyDescent="0.15">
      <c r="A1179">
        <v>1968.07</v>
      </c>
      <c r="B1179">
        <v>100.3</v>
      </c>
      <c r="C1179">
        <v>-1.9900497512438386E-3</v>
      </c>
    </row>
    <row r="1180" spans="1:3" x14ac:dyDescent="0.15">
      <c r="A1180">
        <v>1968.08</v>
      </c>
      <c r="B1180">
        <v>98.11</v>
      </c>
      <c r="C1180">
        <v>-2.1834496510468537E-2</v>
      </c>
    </row>
    <row r="1181" spans="1:3" x14ac:dyDescent="0.15">
      <c r="A1181">
        <v>1968.09</v>
      </c>
      <c r="B1181">
        <v>101.3</v>
      </c>
      <c r="C1181">
        <v>3.251452451330139E-2</v>
      </c>
    </row>
    <row r="1182" spans="1:3" x14ac:dyDescent="0.15">
      <c r="A1182">
        <v>1968.1</v>
      </c>
      <c r="B1182">
        <v>103.8</v>
      </c>
      <c r="C1182">
        <v>2.4679170779861703E-2</v>
      </c>
    </row>
    <row r="1183" spans="1:3" x14ac:dyDescent="0.15">
      <c r="A1183">
        <v>1968.11</v>
      </c>
      <c r="B1183">
        <v>105.4</v>
      </c>
      <c r="C1183">
        <v>1.5414258188824803E-2</v>
      </c>
    </row>
    <row r="1184" spans="1:3" x14ac:dyDescent="0.15">
      <c r="A1184">
        <v>1968.12</v>
      </c>
      <c r="B1184">
        <v>106.5</v>
      </c>
      <c r="C1184">
        <v>1.0436432637571214E-2</v>
      </c>
    </row>
    <row r="1185" spans="1:3" x14ac:dyDescent="0.15">
      <c r="A1185">
        <v>1969.01</v>
      </c>
      <c r="B1185">
        <v>102</v>
      </c>
      <c r="C1185">
        <v>-4.2253521126760618E-2</v>
      </c>
    </row>
    <row r="1186" spans="1:3" x14ac:dyDescent="0.15">
      <c r="A1186">
        <v>1969.02</v>
      </c>
      <c r="B1186">
        <v>101.5</v>
      </c>
      <c r="C1186">
        <v>-4.9019607843137081E-3</v>
      </c>
    </row>
    <row r="1187" spans="1:3" x14ac:dyDescent="0.15">
      <c r="A1187">
        <v>1969.03</v>
      </c>
      <c r="B1187">
        <v>99.3</v>
      </c>
      <c r="C1187">
        <v>-2.1674876847290636E-2</v>
      </c>
    </row>
    <row r="1188" spans="1:3" x14ac:dyDescent="0.15">
      <c r="A1188">
        <v>1969.04</v>
      </c>
      <c r="B1188">
        <v>101.3</v>
      </c>
      <c r="C1188">
        <v>2.0140986908358416E-2</v>
      </c>
    </row>
    <row r="1189" spans="1:3" x14ac:dyDescent="0.15">
      <c r="A1189">
        <v>1969.05</v>
      </c>
      <c r="B1189">
        <v>104.6</v>
      </c>
      <c r="C1189">
        <v>3.257650542941759E-2</v>
      </c>
    </row>
    <row r="1190" spans="1:3" x14ac:dyDescent="0.15">
      <c r="A1190">
        <v>1969.06</v>
      </c>
      <c r="B1190">
        <v>99.14</v>
      </c>
      <c r="C1190">
        <v>-5.2198852772466497E-2</v>
      </c>
    </row>
    <row r="1191" spans="1:3" x14ac:dyDescent="0.15">
      <c r="A1191">
        <v>1969.07</v>
      </c>
      <c r="B1191">
        <v>94.71</v>
      </c>
      <c r="C1191">
        <v>-4.4684284849707545E-2</v>
      </c>
    </row>
    <row r="1192" spans="1:3" x14ac:dyDescent="0.15">
      <c r="A1192">
        <v>1969.08</v>
      </c>
      <c r="B1192">
        <v>94.18</v>
      </c>
      <c r="C1192">
        <v>-5.5960299862737317E-3</v>
      </c>
    </row>
    <row r="1193" spans="1:3" x14ac:dyDescent="0.15">
      <c r="A1193">
        <v>1969.09</v>
      </c>
      <c r="B1193">
        <v>94.51</v>
      </c>
      <c r="C1193">
        <v>3.5039286472711151E-3</v>
      </c>
    </row>
    <row r="1194" spans="1:3" x14ac:dyDescent="0.15">
      <c r="A1194">
        <v>1969.1</v>
      </c>
      <c r="B1194">
        <v>95.52</v>
      </c>
      <c r="C1194">
        <v>1.0686699820124712E-2</v>
      </c>
    </row>
    <row r="1195" spans="1:3" x14ac:dyDescent="0.15">
      <c r="A1195">
        <v>1969.11</v>
      </c>
      <c r="B1195">
        <v>96.21</v>
      </c>
      <c r="C1195">
        <v>7.223618090452133E-3</v>
      </c>
    </row>
    <row r="1196" spans="1:3" x14ac:dyDescent="0.15">
      <c r="A1196">
        <v>1969.12</v>
      </c>
      <c r="B1196">
        <v>91.11</v>
      </c>
      <c r="C1196">
        <v>-5.3009042719052046E-2</v>
      </c>
    </row>
    <row r="1197" spans="1:3" x14ac:dyDescent="0.15">
      <c r="A1197">
        <v>1970.01</v>
      </c>
      <c r="B1197">
        <v>90.31</v>
      </c>
      <c r="C1197">
        <v>-8.7805948853034721E-3</v>
      </c>
    </row>
    <row r="1198" spans="1:3" x14ac:dyDescent="0.15">
      <c r="A1198">
        <v>1970.02</v>
      </c>
      <c r="B1198">
        <v>87.16</v>
      </c>
      <c r="C1198">
        <v>-3.4879858265972841E-2</v>
      </c>
    </row>
    <row r="1199" spans="1:3" x14ac:dyDescent="0.15">
      <c r="A1199">
        <v>1970.03</v>
      </c>
      <c r="B1199">
        <v>88.65</v>
      </c>
      <c r="C1199">
        <v>1.7094997705369597E-2</v>
      </c>
    </row>
    <row r="1200" spans="1:3" x14ac:dyDescent="0.15">
      <c r="A1200">
        <v>1970.04</v>
      </c>
      <c r="B1200">
        <v>85.95</v>
      </c>
      <c r="C1200">
        <v>-3.0456852791878153E-2</v>
      </c>
    </row>
    <row r="1201" spans="1:3" x14ac:dyDescent="0.15">
      <c r="A1201">
        <v>1970.05</v>
      </c>
      <c r="B1201">
        <v>76.06</v>
      </c>
      <c r="C1201">
        <v>-0.11506689936009307</v>
      </c>
    </row>
    <row r="1202" spans="1:3" x14ac:dyDescent="0.15">
      <c r="A1202">
        <v>1970.06</v>
      </c>
      <c r="B1202">
        <v>75.59</v>
      </c>
      <c r="C1202">
        <v>-6.179332106231894E-3</v>
      </c>
    </row>
    <row r="1203" spans="1:3" x14ac:dyDescent="0.15">
      <c r="A1203">
        <v>1970.07</v>
      </c>
      <c r="B1203">
        <v>75.72</v>
      </c>
      <c r="C1203">
        <v>1.7198042069055397E-3</v>
      </c>
    </row>
    <row r="1204" spans="1:3" x14ac:dyDescent="0.15">
      <c r="A1204">
        <v>1970.08</v>
      </c>
      <c r="B1204">
        <v>77.92</v>
      </c>
      <c r="C1204">
        <v>2.905441098785011E-2</v>
      </c>
    </row>
    <row r="1205" spans="1:3" x14ac:dyDescent="0.15">
      <c r="A1205">
        <v>1970.09</v>
      </c>
      <c r="B1205">
        <v>82.58</v>
      </c>
      <c r="C1205">
        <v>5.9804928131416801E-2</v>
      </c>
    </row>
    <row r="1206" spans="1:3" x14ac:dyDescent="0.15">
      <c r="A1206">
        <v>1970.1</v>
      </c>
      <c r="B1206">
        <v>84.37</v>
      </c>
      <c r="C1206">
        <v>2.1675950593364135E-2</v>
      </c>
    </row>
    <row r="1207" spans="1:3" x14ac:dyDescent="0.15">
      <c r="A1207">
        <v>1970.11</v>
      </c>
      <c r="B1207">
        <v>84.28</v>
      </c>
      <c r="C1207">
        <v>-1.0667298802892189E-3</v>
      </c>
    </row>
    <row r="1208" spans="1:3" x14ac:dyDescent="0.15">
      <c r="A1208">
        <v>1970.12</v>
      </c>
      <c r="B1208">
        <v>90.05</v>
      </c>
      <c r="C1208">
        <v>6.8462268628381562E-2</v>
      </c>
    </row>
    <row r="1209" spans="1:3" x14ac:dyDescent="0.15">
      <c r="A1209">
        <v>1971.01</v>
      </c>
      <c r="B1209">
        <v>93.49</v>
      </c>
      <c r="C1209">
        <v>3.820099944475297E-2</v>
      </c>
    </row>
    <row r="1210" spans="1:3" x14ac:dyDescent="0.15">
      <c r="A1210">
        <v>1971.02</v>
      </c>
      <c r="B1210">
        <v>97.11</v>
      </c>
      <c r="C1210">
        <v>3.8720718793453957E-2</v>
      </c>
    </row>
    <row r="1211" spans="1:3" x14ac:dyDescent="0.15">
      <c r="A1211">
        <v>1971.03</v>
      </c>
      <c r="B1211">
        <v>99.6</v>
      </c>
      <c r="C1211">
        <v>2.564102564102555E-2</v>
      </c>
    </row>
    <row r="1212" spans="1:3" x14ac:dyDescent="0.15">
      <c r="A1212">
        <v>1971.04</v>
      </c>
      <c r="B1212">
        <v>103</v>
      </c>
      <c r="C1212">
        <v>3.4136546184738936E-2</v>
      </c>
    </row>
    <row r="1213" spans="1:3" x14ac:dyDescent="0.15">
      <c r="A1213">
        <v>1971.05</v>
      </c>
      <c r="B1213">
        <v>101.6</v>
      </c>
      <c r="C1213">
        <v>-1.3592233009708798E-2</v>
      </c>
    </row>
    <row r="1214" spans="1:3" x14ac:dyDescent="0.15">
      <c r="A1214">
        <v>1971.06</v>
      </c>
      <c r="B1214">
        <v>99.72</v>
      </c>
      <c r="C1214">
        <v>-1.8503937007874005E-2</v>
      </c>
    </row>
    <row r="1215" spans="1:3" x14ac:dyDescent="0.15">
      <c r="A1215">
        <v>1971.07</v>
      </c>
      <c r="B1215">
        <v>99</v>
      </c>
      <c r="C1215">
        <v>-7.2202166064981865E-3</v>
      </c>
    </row>
    <row r="1216" spans="1:3" x14ac:dyDescent="0.15">
      <c r="A1216">
        <v>1971.08</v>
      </c>
      <c r="B1216">
        <v>97.24</v>
      </c>
      <c r="C1216">
        <v>-1.7777777777777781E-2</v>
      </c>
    </row>
    <row r="1217" spans="1:3" x14ac:dyDescent="0.15">
      <c r="A1217">
        <v>1971.09</v>
      </c>
      <c r="B1217">
        <v>99.4</v>
      </c>
      <c r="C1217">
        <v>2.2213081036610571E-2</v>
      </c>
    </row>
    <row r="1218" spans="1:3" x14ac:dyDescent="0.15">
      <c r="A1218">
        <v>1971.1</v>
      </c>
      <c r="B1218">
        <v>97.29</v>
      </c>
      <c r="C1218">
        <v>-2.122736418511062E-2</v>
      </c>
    </row>
    <row r="1219" spans="1:3" x14ac:dyDescent="0.15">
      <c r="A1219">
        <v>1971.11</v>
      </c>
      <c r="B1219">
        <v>92.78</v>
      </c>
      <c r="C1219">
        <v>-4.635625449686509E-2</v>
      </c>
    </row>
    <row r="1220" spans="1:3" x14ac:dyDescent="0.15">
      <c r="A1220">
        <v>1971.12</v>
      </c>
      <c r="B1220">
        <v>99.17</v>
      </c>
      <c r="C1220">
        <v>6.8872601853847915E-2</v>
      </c>
    </row>
    <row r="1221" spans="1:3" x14ac:dyDescent="0.15">
      <c r="A1221">
        <v>1972.01</v>
      </c>
      <c r="B1221">
        <v>103.3</v>
      </c>
      <c r="C1221">
        <v>4.1645658969446275E-2</v>
      </c>
    </row>
    <row r="1222" spans="1:3" x14ac:dyDescent="0.15">
      <c r="A1222">
        <v>1972.02</v>
      </c>
      <c r="B1222">
        <v>105.2</v>
      </c>
      <c r="C1222">
        <v>1.8393030009680622E-2</v>
      </c>
    </row>
    <row r="1223" spans="1:3" x14ac:dyDescent="0.15">
      <c r="A1223">
        <v>1972.03</v>
      </c>
      <c r="B1223">
        <v>107.7</v>
      </c>
      <c r="C1223">
        <v>2.3764258555132978E-2</v>
      </c>
    </row>
    <row r="1224" spans="1:3" x14ac:dyDescent="0.15">
      <c r="A1224">
        <v>1972.04</v>
      </c>
      <c r="B1224">
        <v>108.8</v>
      </c>
      <c r="C1224">
        <v>1.021355617455888E-2</v>
      </c>
    </row>
    <row r="1225" spans="1:3" x14ac:dyDescent="0.15">
      <c r="A1225">
        <v>1972.05</v>
      </c>
      <c r="B1225">
        <v>107.7</v>
      </c>
      <c r="C1225">
        <v>-1.0110294117646967E-2</v>
      </c>
    </row>
    <row r="1226" spans="1:3" x14ac:dyDescent="0.15">
      <c r="A1226">
        <v>1972.06</v>
      </c>
      <c r="B1226">
        <v>108</v>
      </c>
      <c r="C1226">
        <v>2.7855153203342198E-3</v>
      </c>
    </row>
    <row r="1227" spans="1:3" x14ac:dyDescent="0.15">
      <c r="A1227">
        <v>1972.07</v>
      </c>
      <c r="B1227">
        <v>107.2</v>
      </c>
      <c r="C1227">
        <v>-7.4074074074074181E-3</v>
      </c>
    </row>
    <row r="1228" spans="1:3" x14ac:dyDescent="0.15">
      <c r="A1228">
        <v>1972.08</v>
      </c>
      <c r="B1228">
        <v>111</v>
      </c>
      <c r="C1228">
        <v>3.5447761194029814E-2</v>
      </c>
    </row>
    <row r="1229" spans="1:3" x14ac:dyDescent="0.15">
      <c r="A1229">
        <v>1972.09</v>
      </c>
      <c r="B1229">
        <v>109.4</v>
      </c>
      <c r="C1229">
        <v>-1.4414414414414378E-2</v>
      </c>
    </row>
    <row r="1230" spans="1:3" x14ac:dyDescent="0.15">
      <c r="A1230">
        <v>1972.1</v>
      </c>
      <c r="B1230">
        <v>109.6</v>
      </c>
      <c r="C1230">
        <v>1.8281535648994041E-3</v>
      </c>
    </row>
    <row r="1231" spans="1:3" x14ac:dyDescent="0.15">
      <c r="A1231">
        <v>1972.11</v>
      </c>
      <c r="B1231">
        <v>115.1</v>
      </c>
      <c r="C1231">
        <v>5.0182481751824826E-2</v>
      </c>
    </row>
    <row r="1232" spans="1:3" x14ac:dyDescent="0.15">
      <c r="A1232">
        <v>1972.12</v>
      </c>
      <c r="B1232">
        <v>117.5</v>
      </c>
      <c r="C1232">
        <v>2.0851433536055675E-2</v>
      </c>
    </row>
    <row r="1233" spans="1:3" x14ac:dyDescent="0.15">
      <c r="A1233">
        <v>1973.01</v>
      </c>
      <c r="B1233">
        <v>118.4</v>
      </c>
      <c r="C1233">
        <v>7.6595744680851841E-3</v>
      </c>
    </row>
    <row r="1234" spans="1:3" x14ac:dyDescent="0.15">
      <c r="A1234">
        <v>1973.02</v>
      </c>
      <c r="B1234">
        <v>114.2</v>
      </c>
      <c r="C1234">
        <v>-3.5472972972973027E-2</v>
      </c>
    </row>
    <row r="1235" spans="1:3" x14ac:dyDescent="0.15">
      <c r="A1235">
        <v>1973.03</v>
      </c>
      <c r="B1235">
        <v>112.4</v>
      </c>
      <c r="C1235">
        <v>-1.5761821366024442E-2</v>
      </c>
    </row>
    <row r="1236" spans="1:3" x14ac:dyDescent="0.15">
      <c r="A1236">
        <v>1973.04</v>
      </c>
      <c r="B1236">
        <v>110.3</v>
      </c>
      <c r="C1236">
        <v>-1.8683274021352392E-2</v>
      </c>
    </row>
    <row r="1237" spans="1:3" x14ac:dyDescent="0.15">
      <c r="A1237">
        <v>1973.05</v>
      </c>
      <c r="B1237">
        <v>107.2</v>
      </c>
      <c r="C1237">
        <v>-2.810516772438798E-2</v>
      </c>
    </row>
    <row r="1238" spans="1:3" x14ac:dyDescent="0.15">
      <c r="A1238">
        <v>1973.06</v>
      </c>
      <c r="B1238">
        <v>104.8</v>
      </c>
      <c r="C1238">
        <v>-2.2388059701492602E-2</v>
      </c>
    </row>
    <row r="1239" spans="1:3" x14ac:dyDescent="0.15">
      <c r="A1239">
        <v>1973.07</v>
      </c>
      <c r="B1239">
        <v>105.8</v>
      </c>
      <c r="C1239">
        <v>9.5419847328244156E-3</v>
      </c>
    </row>
    <row r="1240" spans="1:3" x14ac:dyDescent="0.15">
      <c r="A1240">
        <v>1973.08</v>
      </c>
      <c r="B1240">
        <v>103.8</v>
      </c>
      <c r="C1240">
        <v>-1.8903591682419618E-2</v>
      </c>
    </row>
    <row r="1241" spans="1:3" x14ac:dyDescent="0.15">
      <c r="A1241">
        <v>1973.09</v>
      </c>
      <c r="B1241">
        <v>105.6</v>
      </c>
      <c r="C1241">
        <v>1.7341040462427681E-2</v>
      </c>
    </row>
    <row r="1242" spans="1:3" x14ac:dyDescent="0.15">
      <c r="A1242">
        <v>1973.1</v>
      </c>
      <c r="B1242">
        <v>109.8</v>
      </c>
      <c r="C1242">
        <v>3.9772727272727293E-2</v>
      </c>
    </row>
    <row r="1243" spans="1:3" x14ac:dyDescent="0.15">
      <c r="A1243">
        <v>1973.11</v>
      </c>
      <c r="B1243">
        <v>102</v>
      </c>
      <c r="C1243">
        <v>-7.1038251366120186E-2</v>
      </c>
    </row>
    <row r="1244" spans="1:3" x14ac:dyDescent="0.15">
      <c r="A1244">
        <v>1973.12</v>
      </c>
      <c r="B1244">
        <v>94.78</v>
      </c>
      <c r="C1244">
        <v>-7.0784313725490211E-2</v>
      </c>
    </row>
    <row r="1245" spans="1:3" x14ac:dyDescent="0.15">
      <c r="A1245">
        <v>1974.01</v>
      </c>
      <c r="B1245">
        <v>96.11</v>
      </c>
      <c r="C1245">
        <v>1.4032496307237796E-2</v>
      </c>
    </row>
    <row r="1246" spans="1:3" x14ac:dyDescent="0.15">
      <c r="A1246">
        <v>1974.02</v>
      </c>
      <c r="B1246">
        <v>93.45</v>
      </c>
      <c r="C1246">
        <v>-2.7676620538965691E-2</v>
      </c>
    </row>
    <row r="1247" spans="1:3" x14ac:dyDescent="0.15">
      <c r="A1247">
        <v>1974.03</v>
      </c>
      <c r="B1247">
        <v>97.44</v>
      </c>
      <c r="C1247">
        <v>4.2696629213483162E-2</v>
      </c>
    </row>
    <row r="1248" spans="1:3" x14ac:dyDescent="0.15">
      <c r="A1248">
        <v>1974.04</v>
      </c>
      <c r="B1248">
        <v>92.46</v>
      </c>
      <c r="C1248">
        <v>-5.1108374384236543E-2</v>
      </c>
    </row>
    <row r="1249" spans="1:3" x14ac:dyDescent="0.15">
      <c r="A1249">
        <v>1974.05</v>
      </c>
      <c r="B1249">
        <v>89.67</v>
      </c>
      <c r="C1249">
        <v>-3.0175210902011584E-2</v>
      </c>
    </row>
    <row r="1250" spans="1:3" x14ac:dyDescent="0.15">
      <c r="A1250">
        <v>1974.06</v>
      </c>
      <c r="B1250">
        <v>89.79</v>
      </c>
      <c r="C1250">
        <v>1.3382402141184357E-3</v>
      </c>
    </row>
    <row r="1251" spans="1:3" x14ac:dyDescent="0.15">
      <c r="A1251">
        <v>1974.07</v>
      </c>
      <c r="B1251">
        <v>79.31</v>
      </c>
      <c r="C1251">
        <v>-0.11671678360619231</v>
      </c>
    </row>
    <row r="1252" spans="1:3" x14ac:dyDescent="0.15">
      <c r="A1252">
        <v>1974.08</v>
      </c>
      <c r="B1252">
        <v>76.03</v>
      </c>
      <c r="C1252">
        <v>-4.135670155087634E-2</v>
      </c>
    </row>
    <row r="1253" spans="1:3" x14ac:dyDescent="0.15">
      <c r="A1253">
        <v>1974.09</v>
      </c>
      <c r="B1253">
        <v>68.12</v>
      </c>
      <c r="C1253">
        <v>-0.10403787978429557</v>
      </c>
    </row>
    <row r="1254" spans="1:3" x14ac:dyDescent="0.15">
      <c r="A1254">
        <v>1974.1</v>
      </c>
      <c r="B1254">
        <v>69.44</v>
      </c>
      <c r="C1254">
        <v>1.9377568995889494E-2</v>
      </c>
    </row>
    <row r="1255" spans="1:3" x14ac:dyDescent="0.15">
      <c r="A1255">
        <v>1974.11</v>
      </c>
      <c r="B1255">
        <v>71.739999999999995</v>
      </c>
      <c r="C1255">
        <v>3.312211981566815E-2</v>
      </c>
    </row>
    <row r="1256" spans="1:3" x14ac:dyDescent="0.15">
      <c r="A1256">
        <v>1974.12</v>
      </c>
      <c r="B1256">
        <v>67.069999999999993</v>
      </c>
      <c r="C1256">
        <v>-6.5096180652355784E-2</v>
      </c>
    </row>
    <row r="1257" spans="1:3" x14ac:dyDescent="0.15">
      <c r="A1257">
        <v>1975.01</v>
      </c>
      <c r="B1257">
        <v>72.56</v>
      </c>
      <c r="C1257">
        <v>8.1854778589533383E-2</v>
      </c>
    </row>
    <row r="1258" spans="1:3" x14ac:dyDescent="0.15">
      <c r="A1258">
        <v>1975.02</v>
      </c>
      <c r="B1258">
        <v>80.099999999999994</v>
      </c>
      <c r="C1258">
        <v>0.10391400220507152</v>
      </c>
    </row>
    <row r="1259" spans="1:3" x14ac:dyDescent="0.15">
      <c r="A1259">
        <v>1975.03</v>
      </c>
      <c r="B1259">
        <v>83.78</v>
      </c>
      <c r="C1259">
        <v>4.5942571785268393E-2</v>
      </c>
    </row>
    <row r="1260" spans="1:3" x14ac:dyDescent="0.15">
      <c r="A1260">
        <v>1975.04</v>
      </c>
      <c r="B1260">
        <v>84.72</v>
      </c>
      <c r="C1260">
        <v>1.1219861542134169E-2</v>
      </c>
    </row>
    <row r="1261" spans="1:3" x14ac:dyDescent="0.15">
      <c r="A1261">
        <v>1975.05</v>
      </c>
      <c r="B1261">
        <v>90.1</v>
      </c>
      <c r="C1261">
        <v>6.3503305004721344E-2</v>
      </c>
    </row>
    <row r="1262" spans="1:3" x14ac:dyDescent="0.15">
      <c r="A1262">
        <v>1975.06</v>
      </c>
      <c r="B1262">
        <v>92.4</v>
      </c>
      <c r="C1262">
        <v>2.5527192008879096E-2</v>
      </c>
    </row>
    <row r="1263" spans="1:3" x14ac:dyDescent="0.15">
      <c r="A1263">
        <v>1975.07</v>
      </c>
      <c r="B1263">
        <v>92.49</v>
      </c>
      <c r="C1263">
        <v>9.7402597402584945E-4</v>
      </c>
    </row>
    <row r="1264" spans="1:3" x14ac:dyDescent="0.15">
      <c r="A1264">
        <v>1975.08</v>
      </c>
      <c r="B1264">
        <v>85.71</v>
      </c>
      <c r="C1264">
        <v>-7.3305222186182295E-2</v>
      </c>
    </row>
    <row r="1265" spans="1:3" x14ac:dyDescent="0.15">
      <c r="A1265">
        <v>1975.09</v>
      </c>
      <c r="B1265">
        <v>84.67</v>
      </c>
      <c r="C1265">
        <v>-1.2133940030334744E-2</v>
      </c>
    </row>
    <row r="1266" spans="1:3" x14ac:dyDescent="0.15">
      <c r="A1266">
        <v>1975.1</v>
      </c>
      <c r="B1266">
        <v>88.57</v>
      </c>
      <c r="C1266">
        <v>4.6061178693752147E-2</v>
      </c>
    </row>
    <row r="1267" spans="1:3" x14ac:dyDescent="0.15">
      <c r="A1267">
        <v>1975.11</v>
      </c>
      <c r="B1267">
        <v>90.07</v>
      </c>
      <c r="C1267">
        <v>1.6935757028339271E-2</v>
      </c>
    </row>
    <row r="1268" spans="1:3" x14ac:dyDescent="0.15">
      <c r="A1268">
        <v>1975.12</v>
      </c>
      <c r="B1268">
        <v>88.7</v>
      </c>
      <c r="C1268">
        <v>-1.5210391917397481E-2</v>
      </c>
    </row>
    <row r="1269" spans="1:3" x14ac:dyDescent="0.15">
      <c r="A1269">
        <v>1976.01</v>
      </c>
      <c r="B1269">
        <v>96.86</v>
      </c>
      <c r="C1269">
        <v>9.1995490417136283E-2</v>
      </c>
    </row>
    <row r="1270" spans="1:3" x14ac:dyDescent="0.15">
      <c r="A1270">
        <v>1976.02</v>
      </c>
      <c r="B1270">
        <v>100.6</v>
      </c>
      <c r="C1270">
        <v>3.8612430311790069E-2</v>
      </c>
    </row>
    <row r="1271" spans="1:3" x14ac:dyDescent="0.15">
      <c r="A1271">
        <v>1976.03</v>
      </c>
      <c r="B1271">
        <v>101.1</v>
      </c>
      <c r="C1271">
        <v>4.9701789264413598E-3</v>
      </c>
    </row>
    <row r="1272" spans="1:3" x14ac:dyDescent="0.15">
      <c r="A1272">
        <v>1976.04</v>
      </c>
      <c r="B1272">
        <v>101.9</v>
      </c>
      <c r="C1272">
        <v>7.9129574678538095E-3</v>
      </c>
    </row>
    <row r="1273" spans="1:3" x14ac:dyDescent="0.15">
      <c r="A1273">
        <v>1976.05</v>
      </c>
      <c r="B1273">
        <v>101.2</v>
      </c>
      <c r="C1273">
        <v>-6.8694798822375169E-3</v>
      </c>
    </row>
    <row r="1274" spans="1:3" x14ac:dyDescent="0.15">
      <c r="A1274">
        <v>1976.06</v>
      </c>
      <c r="B1274">
        <v>101.8</v>
      </c>
      <c r="C1274">
        <v>5.9288537549406772E-3</v>
      </c>
    </row>
    <row r="1275" spans="1:3" x14ac:dyDescent="0.15">
      <c r="A1275">
        <v>1976.07</v>
      </c>
      <c r="B1275">
        <v>104.2</v>
      </c>
      <c r="C1275">
        <v>2.3575638506876384E-2</v>
      </c>
    </row>
    <row r="1276" spans="1:3" x14ac:dyDescent="0.15">
      <c r="A1276">
        <v>1976.08</v>
      </c>
      <c r="B1276">
        <v>103.3</v>
      </c>
      <c r="C1276">
        <v>-8.6372360844529927E-3</v>
      </c>
    </row>
    <row r="1277" spans="1:3" x14ac:dyDescent="0.15">
      <c r="A1277">
        <v>1976.09</v>
      </c>
      <c r="B1277">
        <v>105.5</v>
      </c>
      <c r="C1277">
        <v>2.1297192642788065E-2</v>
      </c>
    </row>
    <row r="1278" spans="1:3" x14ac:dyDescent="0.15">
      <c r="A1278">
        <v>1976.1</v>
      </c>
      <c r="B1278">
        <v>101.9</v>
      </c>
      <c r="C1278">
        <v>-3.4123222748815074E-2</v>
      </c>
    </row>
    <row r="1279" spans="1:3" x14ac:dyDescent="0.15">
      <c r="A1279">
        <v>1976.11</v>
      </c>
      <c r="B1279">
        <v>101.2</v>
      </c>
      <c r="C1279">
        <v>-6.8694798822375169E-3</v>
      </c>
    </row>
    <row r="1280" spans="1:3" x14ac:dyDescent="0.15">
      <c r="A1280">
        <v>1976.12</v>
      </c>
      <c r="B1280">
        <v>104.7</v>
      </c>
      <c r="C1280">
        <v>3.4584980237154062E-2</v>
      </c>
    </row>
    <row r="1281" spans="1:3" x14ac:dyDescent="0.15">
      <c r="A1281">
        <v>1977.01</v>
      </c>
      <c r="B1281">
        <v>103.8</v>
      </c>
      <c r="C1281">
        <v>-8.5959885386820423E-3</v>
      </c>
    </row>
    <row r="1282" spans="1:3" x14ac:dyDescent="0.15">
      <c r="A1282">
        <v>1977.02</v>
      </c>
      <c r="B1282">
        <v>101</v>
      </c>
      <c r="C1282">
        <v>-2.6974951830443183E-2</v>
      </c>
    </row>
    <row r="1283" spans="1:3" x14ac:dyDescent="0.15">
      <c r="A1283">
        <v>1977.03</v>
      </c>
      <c r="B1283">
        <v>100.6</v>
      </c>
      <c r="C1283">
        <v>-3.9603960396039639E-3</v>
      </c>
    </row>
    <row r="1284" spans="1:3" x14ac:dyDescent="0.15">
      <c r="A1284">
        <v>1977.04</v>
      </c>
      <c r="B1284">
        <v>99.05</v>
      </c>
      <c r="C1284">
        <v>-1.5407554671968193E-2</v>
      </c>
    </row>
    <row r="1285" spans="1:3" x14ac:dyDescent="0.15">
      <c r="A1285">
        <v>1977.05</v>
      </c>
      <c r="B1285">
        <v>98.76</v>
      </c>
      <c r="C1285">
        <v>-2.9278142352346936E-3</v>
      </c>
    </row>
    <row r="1286" spans="1:3" x14ac:dyDescent="0.15">
      <c r="A1286">
        <v>1977.06</v>
      </c>
      <c r="B1286">
        <v>99.29</v>
      </c>
      <c r="C1286">
        <v>5.3665451599838043E-3</v>
      </c>
    </row>
    <row r="1287" spans="1:3" x14ac:dyDescent="0.15">
      <c r="A1287">
        <v>1977.07</v>
      </c>
      <c r="B1287">
        <v>100.2</v>
      </c>
      <c r="C1287">
        <v>9.1650720112801398E-3</v>
      </c>
    </row>
    <row r="1288" spans="1:3" x14ac:dyDescent="0.15">
      <c r="A1288">
        <v>1977.08</v>
      </c>
      <c r="B1288">
        <v>97.75</v>
      </c>
      <c r="C1288">
        <v>-2.4451097804391253E-2</v>
      </c>
    </row>
    <row r="1289" spans="1:3" x14ac:dyDescent="0.15">
      <c r="A1289">
        <v>1977.09</v>
      </c>
      <c r="B1289">
        <v>96.23</v>
      </c>
      <c r="C1289">
        <v>-1.5549872122762154E-2</v>
      </c>
    </row>
    <row r="1290" spans="1:3" x14ac:dyDescent="0.15">
      <c r="A1290">
        <v>1977.1</v>
      </c>
      <c r="B1290">
        <v>93.74</v>
      </c>
      <c r="C1290">
        <v>-2.5875506598773912E-2</v>
      </c>
    </row>
    <row r="1291" spans="1:3" x14ac:dyDescent="0.15">
      <c r="A1291">
        <v>1977.11</v>
      </c>
      <c r="B1291">
        <v>94.28</v>
      </c>
      <c r="C1291">
        <v>5.7606144655431013E-3</v>
      </c>
    </row>
    <row r="1292" spans="1:3" x14ac:dyDescent="0.15">
      <c r="A1292">
        <v>1977.12</v>
      </c>
      <c r="B1292">
        <v>93.82</v>
      </c>
      <c r="C1292">
        <v>-4.8790835808231181E-3</v>
      </c>
    </row>
    <row r="1293" spans="1:3" x14ac:dyDescent="0.15">
      <c r="A1293">
        <v>1978.01</v>
      </c>
      <c r="B1293">
        <v>90.25</v>
      </c>
      <c r="C1293">
        <v>-3.8051588147516413E-2</v>
      </c>
    </row>
    <row r="1294" spans="1:3" x14ac:dyDescent="0.15">
      <c r="A1294">
        <v>1978.02</v>
      </c>
      <c r="B1294">
        <v>88.98</v>
      </c>
      <c r="C1294">
        <v>-1.4072022160664721E-2</v>
      </c>
    </row>
    <row r="1295" spans="1:3" x14ac:dyDescent="0.15">
      <c r="A1295">
        <v>1978.03</v>
      </c>
      <c r="B1295">
        <v>88.82</v>
      </c>
      <c r="C1295">
        <v>-1.7981568891887179E-3</v>
      </c>
    </row>
    <row r="1296" spans="1:3" x14ac:dyDescent="0.15">
      <c r="A1296">
        <v>1978.04</v>
      </c>
      <c r="B1296">
        <v>92.71</v>
      </c>
      <c r="C1296">
        <v>4.3796442242738154E-2</v>
      </c>
    </row>
    <row r="1297" spans="1:3" x14ac:dyDescent="0.15">
      <c r="A1297">
        <v>1978.05</v>
      </c>
      <c r="B1297">
        <v>97.41</v>
      </c>
      <c r="C1297">
        <v>5.0695717829791764E-2</v>
      </c>
    </row>
    <row r="1298" spans="1:3" x14ac:dyDescent="0.15">
      <c r="A1298">
        <v>1978.06</v>
      </c>
      <c r="B1298">
        <v>97.66</v>
      </c>
      <c r="C1298">
        <v>2.5664716148239286E-3</v>
      </c>
    </row>
    <row r="1299" spans="1:3" x14ac:dyDescent="0.15">
      <c r="A1299">
        <v>1978.07</v>
      </c>
      <c r="B1299">
        <v>97.19</v>
      </c>
      <c r="C1299">
        <v>-4.8126151955765195E-3</v>
      </c>
    </row>
    <row r="1300" spans="1:3" x14ac:dyDescent="0.15">
      <c r="A1300">
        <v>1978.08</v>
      </c>
      <c r="B1300">
        <v>103.9</v>
      </c>
      <c r="C1300">
        <v>6.9040024693898694E-2</v>
      </c>
    </row>
    <row r="1301" spans="1:3" x14ac:dyDescent="0.15">
      <c r="A1301">
        <v>1978.09</v>
      </c>
      <c r="B1301">
        <v>103.9</v>
      </c>
      <c r="C1301">
        <v>0</v>
      </c>
    </row>
    <row r="1302" spans="1:3" x14ac:dyDescent="0.15">
      <c r="A1302">
        <v>1978.1</v>
      </c>
      <c r="B1302">
        <v>100.6</v>
      </c>
      <c r="C1302">
        <v>-3.1761308950914446E-2</v>
      </c>
    </row>
    <row r="1303" spans="1:3" x14ac:dyDescent="0.15">
      <c r="A1303">
        <v>1978.11</v>
      </c>
      <c r="B1303">
        <v>94.71</v>
      </c>
      <c r="C1303">
        <v>-5.854870775347909E-2</v>
      </c>
    </row>
    <row r="1304" spans="1:3" x14ac:dyDescent="0.15">
      <c r="A1304">
        <v>1978.12</v>
      </c>
      <c r="B1304">
        <v>96.11</v>
      </c>
      <c r="C1304">
        <v>1.4781966001478297E-2</v>
      </c>
    </row>
    <row r="1305" spans="1:3" x14ac:dyDescent="0.15">
      <c r="A1305">
        <v>1979.01</v>
      </c>
      <c r="B1305">
        <v>99.71</v>
      </c>
      <c r="C1305">
        <v>3.7457080428675349E-2</v>
      </c>
    </row>
    <row r="1306" spans="1:3" x14ac:dyDescent="0.15">
      <c r="A1306">
        <v>1979.02</v>
      </c>
      <c r="B1306">
        <v>98.23</v>
      </c>
      <c r="C1306">
        <v>-1.4843044830006868E-2</v>
      </c>
    </row>
    <row r="1307" spans="1:3" x14ac:dyDescent="0.15">
      <c r="A1307">
        <v>1979.03</v>
      </c>
      <c r="B1307">
        <v>100.1</v>
      </c>
      <c r="C1307">
        <v>1.9036954087345848E-2</v>
      </c>
    </row>
    <row r="1308" spans="1:3" x14ac:dyDescent="0.15">
      <c r="A1308">
        <v>1979.04</v>
      </c>
      <c r="B1308">
        <v>102.1</v>
      </c>
      <c r="C1308">
        <v>1.998001998001997E-2</v>
      </c>
    </row>
    <row r="1309" spans="1:3" x14ac:dyDescent="0.15">
      <c r="A1309">
        <v>1979.05</v>
      </c>
      <c r="B1309">
        <v>99.73</v>
      </c>
      <c r="C1309">
        <v>-2.3212536728697275E-2</v>
      </c>
    </row>
    <row r="1310" spans="1:3" x14ac:dyDescent="0.15">
      <c r="A1310">
        <v>1979.06</v>
      </c>
      <c r="B1310">
        <v>101.7</v>
      </c>
      <c r="C1310">
        <v>1.975333400180479E-2</v>
      </c>
    </row>
    <row r="1311" spans="1:3" x14ac:dyDescent="0.15">
      <c r="A1311">
        <v>1979.07</v>
      </c>
      <c r="B1311">
        <v>102.7</v>
      </c>
      <c r="C1311">
        <v>9.8328416912487615E-3</v>
      </c>
    </row>
    <row r="1312" spans="1:3" x14ac:dyDescent="0.15">
      <c r="A1312">
        <v>1979.08</v>
      </c>
      <c r="B1312">
        <v>107.4</v>
      </c>
      <c r="C1312">
        <v>4.576436222005853E-2</v>
      </c>
    </row>
    <row r="1313" spans="1:3" x14ac:dyDescent="0.15">
      <c r="A1313">
        <v>1979.09</v>
      </c>
      <c r="B1313">
        <v>108.6</v>
      </c>
      <c r="C1313">
        <v>1.1173184357541777E-2</v>
      </c>
    </row>
    <row r="1314" spans="1:3" x14ac:dyDescent="0.15">
      <c r="A1314">
        <v>1979.1</v>
      </c>
      <c r="B1314">
        <v>104.5</v>
      </c>
      <c r="C1314">
        <v>-3.7753222836095723E-2</v>
      </c>
    </row>
    <row r="1315" spans="1:3" x14ac:dyDescent="0.15">
      <c r="A1315">
        <v>1979.11</v>
      </c>
      <c r="B1315">
        <v>103.7</v>
      </c>
      <c r="C1315">
        <v>-7.6555023923444709E-3</v>
      </c>
    </row>
    <row r="1316" spans="1:3" x14ac:dyDescent="0.15">
      <c r="A1316">
        <v>1979.12</v>
      </c>
      <c r="B1316">
        <v>107.8</v>
      </c>
      <c r="C1316">
        <v>3.9537126325940086E-2</v>
      </c>
    </row>
    <row r="1317" spans="1:3" x14ac:dyDescent="0.15">
      <c r="A1317">
        <v>1980.01</v>
      </c>
      <c r="B1317">
        <v>110.9</v>
      </c>
      <c r="C1317">
        <v>2.8756957328385901E-2</v>
      </c>
    </row>
    <row r="1318" spans="1:3" x14ac:dyDescent="0.15">
      <c r="A1318">
        <v>1980.02</v>
      </c>
      <c r="B1318">
        <v>115.3</v>
      </c>
      <c r="C1318">
        <v>3.9675383228133354E-2</v>
      </c>
    </row>
    <row r="1319" spans="1:3" x14ac:dyDescent="0.15">
      <c r="A1319">
        <v>1980.03</v>
      </c>
      <c r="B1319">
        <v>104.7</v>
      </c>
      <c r="C1319">
        <v>-9.1934084995663468E-2</v>
      </c>
    </row>
    <row r="1320" spans="1:3" x14ac:dyDescent="0.15">
      <c r="A1320">
        <v>1980.04</v>
      </c>
      <c r="B1320">
        <v>103</v>
      </c>
      <c r="C1320">
        <v>-1.6236867239732611E-2</v>
      </c>
    </row>
    <row r="1321" spans="1:3" x14ac:dyDescent="0.15">
      <c r="A1321">
        <v>1980.05</v>
      </c>
      <c r="B1321">
        <v>107.7</v>
      </c>
      <c r="C1321">
        <v>4.5631067961165117E-2</v>
      </c>
    </row>
    <row r="1322" spans="1:3" x14ac:dyDescent="0.15">
      <c r="A1322">
        <v>1980.06</v>
      </c>
      <c r="B1322">
        <v>114.6</v>
      </c>
      <c r="C1322">
        <v>6.4066852367687943E-2</v>
      </c>
    </row>
    <row r="1323" spans="1:3" x14ac:dyDescent="0.15">
      <c r="A1323">
        <v>1980.07</v>
      </c>
      <c r="B1323">
        <v>119.8</v>
      </c>
      <c r="C1323">
        <v>4.5375218150087271E-2</v>
      </c>
    </row>
    <row r="1324" spans="1:3" x14ac:dyDescent="0.15">
      <c r="A1324">
        <v>1980.08</v>
      </c>
      <c r="B1324">
        <v>123.5</v>
      </c>
      <c r="C1324">
        <v>3.0884808013355691E-2</v>
      </c>
    </row>
    <row r="1325" spans="1:3" x14ac:dyDescent="0.15">
      <c r="A1325">
        <v>1980.09</v>
      </c>
      <c r="B1325">
        <v>126.5</v>
      </c>
      <c r="C1325">
        <v>2.4291497975708509E-2</v>
      </c>
    </row>
    <row r="1326" spans="1:3" x14ac:dyDescent="0.15">
      <c r="A1326">
        <v>1980.1</v>
      </c>
      <c r="B1326">
        <v>130.19999999999999</v>
      </c>
      <c r="C1326">
        <v>2.9249011857707341E-2</v>
      </c>
    </row>
    <row r="1327" spans="1:3" x14ac:dyDescent="0.15">
      <c r="A1327">
        <v>1980.11</v>
      </c>
      <c r="B1327">
        <v>135.69999999999999</v>
      </c>
      <c r="C1327">
        <v>4.2242703533026171E-2</v>
      </c>
    </row>
    <row r="1328" spans="1:3" x14ac:dyDescent="0.15">
      <c r="A1328">
        <v>1980.12</v>
      </c>
      <c r="B1328">
        <v>133.5</v>
      </c>
      <c r="C1328">
        <v>-1.6212232866617438E-2</v>
      </c>
    </row>
    <row r="1329" spans="1:3" x14ac:dyDescent="0.15">
      <c r="A1329">
        <v>1981.01</v>
      </c>
      <c r="B1329">
        <v>133</v>
      </c>
      <c r="C1329">
        <v>-3.7453183520599342E-3</v>
      </c>
    </row>
    <row r="1330" spans="1:3" x14ac:dyDescent="0.15">
      <c r="A1330">
        <v>1981.02</v>
      </c>
      <c r="B1330">
        <v>128.4</v>
      </c>
      <c r="C1330">
        <v>-3.4586466165413499E-2</v>
      </c>
    </row>
    <row r="1331" spans="1:3" x14ac:dyDescent="0.15">
      <c r="A1331">
        <v>1981.03</v>
      </c>
      <c r="B1331">
        <v>133.19999999999999</v>
      </c>
      <c r="C1331">
        <v>3.738317757009324E-2</v>
      </c>
    </row>
    <row r="1332" spans="1:3" x14ac:dyDescent="0.15">
      <c r="A1332">
        <v>1981.04</v>
      </c>
      <c r="B1332">
        <v>134.4</v>
      </c>
      <c r="C1332">
        <v>9.009009009009139E-3</v>
      </c>
    </row>
    <row r="1333" spans="1:3" x14ac:dyDescent="0.15">
      <c r="A1333">
        <v>1981.05</v>
      </c>
      <c r="B1333">
        <v>131.69999999999999</v>
      </c>
      <c r="C1333">
        <v>-2.0089285714285809E-2</v>
      </c>
    </row>
    <row r="1334" spans="1:3" x14ac:dyDescent="0.15">
      <c r="A1334">
        <v>1981.06</v>
      </c>
      <c r="B1334">
        <v>132.30000000000001</v>
      </c>
      <c r="C1334">
        <v>4.555808656036664E-3</v>
      </c>
    </row>
    <row r="1335" spans="1:3" x14ac:dyDescent="0.15">
      <c r="A1335">
        <v>1981.07</v>
      </c>
      <c r="B1335">
        <v>129.1</v>
      </c>
      <c r="C1335">
        <v>-2.4187452758881456E-2</v>
      </c>
    </row>
    <row r="1336" spans="1:3" x14ac:dyDescent="0.15">
      <c r="A1336">
        <v>1981.08</v>
      </c>
      <c r="B1336">
        <v>129.6</v>
      </c>
      <c r="C1336">
        <v>3.8729666924863793E-3</v>
      </c>
    </row>
    <row r="1337" spans="1:3" x14ac:dyDescent="0.15">
      <c r="A1337">
        <v>1981.09</v>
      </c>
      <c r="B1337">
        <v>118.3</v>
      </c>
      <c r="C1337">
        <v>-8.7191358024691357E-2</v>
      </c>
    </row>
    <row r="1338" spans="1:3" x14ac:dyDescent="0.15">
      <c r="A1338">
        <v>1981.1</v>
      </c>
      <c r="B1338">
        <v>119.8</v>
      </c>
      <c r="C1338">
        <v>1.2679628064243387E-2</v>
      </c>
    </row>
    <row r="1339" spans="1:3" x14ac:dyDescent="0.15">
      <c r="A1339">
        <v>1981.11</v>
      </c>
      <c r="B1339">
        <v>122.9</v>
      </c>
      <c r="C1339">
        <v>2.5876460767946696E-2</v>
      </c>
    </row>
    <row r="1340" spans="1:3" x14ac:dyDescent="0.15">
      <c r="A1340">
        <v>1981.12</v>
      </c>
      <c r="B1340">
        <v>123.8</v>
      </c>
      <c r="C1340">
        <v>7.3230268510984242E-3</v>
      </c>
    </row>
    <row r="1341" spans="1:3" x14ac:dyDescent="0.15">
      <c r="A1341">
        <v>1982.01</v>
      </c>
      <c r="B1341">
        <v>117.3</v>
      </c>
      <c r="C1341">
        <v>-5.2504038772213213E-2</v>
      </c>
    </row>
    <row r="1342" spans="1:3" x14ac:dyDescent="0.15">
      <c r="A1342">
        <v>1982.02</v>
      </c>
      <c r="B1342">
        <v>114.5</v>
      </c>
      <c r="C1342">
        <v>-2.3870417732310245E-2</v>
      </c>
    </row>
    <row r="1343" spans="1:3" x14ac:dyDescent="0.15">
      <c r="A1343">
        <v>1982.03</v>
      </c>
      <c r="B1343">
        <v>110.8</v>
      </c>
      <c r="C1343">
        <v>-3.2314410480349332E-2</v>
      </c>
    </row>
    <row r="1344" spans="1:3" x14ac:dyDescent="0.15">
      <c r="A1344">
        <v>1982.04</v>
      </c>
      <c r="B1344">
        <v>116.3</v>
      </c>
      <c r="C1344">
        <v>4.963898916967513E-2</v>
      </c>
    </row>
    <row r="1345" spans="1:3" x14ac:dyDescent="0.15">
      <c r="A1345">
        <v>1982.05</v>
      </c>
      <c r="B1345">
        <v>116.4</v>
      </c>
      <c r="C1345">
        <v>8.5984522785897965E-4</v>
      </c>
    </row>
    <row r="1346" spans="1:3" x14ac:dyDescent="0.15">
      <c r="A1346">
        <v>1982.06</v>
      </c>
      <c r="B1346">
        <v>109.7</v>
      </c>
      <c r="C1346">
        <v>-5.7560137457044691E-2</v>
      </c>
    </row>
    <row r="1347" spans="1:3" x14ac:dyDescent="0.15">
      <c r="A1347">
        <v>1982.07</v>
      </c>
      <c r="B1347">
        <v>109.4</v>
      </c>
      <c r="C1347">
        <v>-2.7347310847766204E-3</v>
      </c>
    </row>
    <row r="1348" spans="1:3" x14ac:dyDescent="0.15">
      <c r="A1348">
        <v>1982.08</v>
      </c>
      <c r="B1348">
        <v>109.7</v>
      </c>
      <c r="C1348">
        <v>2.7422303473492171E-3</v>
      </c>
    </row>
    <row r="1349" spans="1:3" x14ac:dyDescent="0.15">
      <c r="A1349">
        <v>1982.09</v>
      </c>
      <c r="B1349">
        <v>122.4</v>
      </c>
      <c r="C1349">
        <v>0.11577028258887889</v>
      </c>
    </row>
    <row r="1350" spans="1:3" x14ac:dyDescent="0.15">
      <c r="A1350">
        <v>1982.1</v>
      </c>
      <c r="B1350">
        <v>132.69999999999999</v>
      </c>
      <c r="C1350">
        <v>8.4150326797385544E-2</v>
      </c>
    </row>
    <row r="1351" spans="1:3" x14ac:dyDescent="0.15">
      <c r="A1351">
        <v>1982.11</v>
      </c>
      <c r="B1351">
        <v>138.1</v>
      </c>
      <c r="C1351">
        <v>4.0693293142426645E-2</v>
      </c>
    </row>
    <row r="1352" spans="1:3" x14ac:dyDescent="0.15">
      <c r="A1352">
        <v>1982.12</v>
      </c>
      <c r="B1352">
        <v>139.4</v>
      </c>
      <c r="C1352">
        <v>9.413468501086264E-3</v>
      </c>
    </row>
    <row r="1353" spans="1:3" x14ac:dyDescent="0.15">
      <c r="A1353">
        <v>1983.01</v>
      </c>
      <c r="B1353">
        <v>144.30000000000001</v>
      </c>
      <c r="C1353">
        <v>3.5150645624103305E-2</v>
      </c>
    </row>
    <row r="1354" spans="1:3" x14ac:dyDescent="0.15">
      <c r="A1354">
        <v>1983.02</v>
      </c>
      <c r="B1354">
        <v>146.80000000000001</v>
      </c>
      <c r="C1354">
        <v>1.7325017325017233E-2</v>
      </c>
    </row>
    <row r="1355" spans="1:3" x14ac:dyDescent="0.15">
      <c r="A1355">
        <v>1983.03</v>
      </c>
      <c r="B1355">
        <v>151.9</v>
      </c>
      <c r="C1355">
        <v>3.4741144414168978E-2</v>
      </c>
    </row>
    <row r="1356" spans="1:3" x14ac:dyDescent="0.15">
      <c r="A1356">
        <v>1983.04</v>
      </c>
      <c r="B1356">
        <v>157.69999999999999</v>
      </c>
      <c r="C1356">
        <v>3.8183015141540322E-2</v>
      </c>
    </row>
    <row r="1357" spans="1:3" x14ac:dyDescent="0.15">
      <c r="A1357">
        <v>1983.05</v>
      </c>
      <c r="B1357">
        <v>164.1</v>
      </c>
      <c r="C1357">
        <v>4.0583386176284098E-2</v>
      </c>
    </row>
    <row r="1358" spans="1:3" x14ac:dyDescent="0.15">
      <c r="A1358">
        <v>1983.06</v>
      </c>
      <c r="B1358">
        <v>166.4</v>
      </c>
      <c r="C1358">
        <v>1.4015843997562616E-2</v>
      </c>
    </row>
    <row r="1359" spans="1:3" x14ac:dyDescent="0.15">
      <c r="A1359">
        <v>1983.07</v>
      </c>
      <c r="B1359">
        <v>167</v>
      </c>
      <c r="C1359">
        <v>3.6057692307691624E-3</v>
      </c>
    </row>
    <row r="1360" spans="1:3" x14ac:dyDescent="0.15">
      <c r="A1360">
        <v>1983.08</v>
      </c>
      <c r="B1360">
        <v>162.4</v>
      </c>
      <c r="C1360">
        <v>-2.7544910179640669E-2</v>
      </c>
    </row>
    <row r="1361" spans="1:3" x14ac:dyDescent="0.15">
      <c r="A1361">
        <v>1983.09</v>
      </c>
      <c r="B1361">
        <v>167.2</v>
      </c>
      <c r="C1361">
        <v>2.9556650246305383E-2</v>
      </c>
    </row>
    <row r="1362" spans="1:3" x14ac:dyDescent="0.15">
      <c r="A1362">
        <v>1983.1</v>
      </c>
      <c r="B1362">
        <v>167.7</v>
      </c>
      <c r="C1362">
        <v>2.9904306220096544E-3</v>
      </c>
    </row>
    <row r="1363" spans="1:3" x14ac:dyDescent="0.15">
      <c r="A1363">
        <v>1983.11</v>
      </c>
      <c r="B1363">
        <v>165.2</v>
      </c>
      <c r="C1363">
        <v>-1.490757304710788E-2</v>
      </c>
    </row>
    <row r="1364" spans="1:3" x14ac:dyDescent="0.15">
      <c r="A1364">
        <v>1983.12</v>
      </c>
      <c r="B1364">
        <v>164.4</v>
      </c>
      <c r="C1364">
        <v>-4.842615012106477E-3</v>
      </c>
    </row>
    <row r="1365" spans="1:3" x14ac:dyDescent="0.15">
      <c r="A1365">
        <v>1984.01</v>
      </c>
      <c r="B1365">
        <v>166.4</v>
      </c>
      <c r="C1365">
        <v>1.2165450121654597E-2</v>
      </c>
    </row>
    <row r="1366" spans="1:3" x14ac:dyDescent="0.15">
      <c r="A1366">
        <v>1984.02</v>
      </c>
      <c r="B1366">
        <v>157.30000000000001</v>
      </c>
      <c r="C1366">
        <v>-5.46875E-2</v>
      </c>
    </row>
    <row r="1367" spans="1:3" x14ac:dyDescent="0.15">
      <c r="A1367">
        <v>1984.03</v>
      </c>
      <c r="B1367">
        <v>157.4</v>
      </c>
      <c r="C1367">
        <v>6.3572790845523031E-4</v>
      </c>
    </row>
    <row r="1368" spans="1:3" x14ac:dyDescent="0.15">
      <c r="A1368">
        <v>1984.04</v>
      </c>
      <c r="B1368">
        <v>157.6</v>
      </c>
      <c r="C1368">
        <v>1.2706480304955914E-3</v>
      </c>
    </row>
    <row r="1369" spans="1:3" x14ac:dyDescent="0.15">
      <c r="A1369">
        <v>1984.05</v>
      </c>
      <c r="B1369">
        <v>156.6</v>
      </c>
      <c r="C1369">
        <v>-6.3451776649746661E-3</v>
      </c>
    </row>
    <row r="1370" spans="1:3" x14ac:dyDescent="0.15">
      <c r="A1370">
        <v>1984.06</v>
      </c>
      <c r="B1370">
        <v>153.1</v>
      </c>
      <c r="C1370">
        <v>-2.2349936143039595E-2</v>
      </c>
    </row>
    <row r="1371" spans="1:3" x14ac:dyDescent="0.15">
      <c r="A1371">
        <v>1984.07</v>
      </c>
      <c r="B1371">
        <v>151.1</v>
      </c>
      <c r="C1371">
        <v>-1.3063357282821708E-2</v>
      </c>
    </row>
    <row r="1372" spans="1:3" x14ac:dyDescent="0.15">
      <c r="A1372">
        <v>1984.08</v>
      </c>
      <c r="B1372">
        <v>164.4</v>
      </c>
      <c r="C1372">
        <v>8.8021178027796187E-2</v>
      </c>
    </row>
    <row r="1373" spans="1:3" x14ac:dyDescent="0.15">
      <c r="A1373">
        <v>1984.09</v>
      </c>
      <c r="B1373">
        <v>166.1</v>
      </c>
      <c r="C1373">
        <v>1.0340632603406341E-2</v>
      </c>
    </row>
    <row r="1374" spans="1:3" x14ac:dyDescent="0.15">
      <c r="A1374">
        <v>1984.1</v>
      </c>
      <c r="B1374">
        <v>164.8</v>
      </c>
      <c r="C1374">
        <v>-7.8266104756169463E-3</v>
      </c>
    </row>
    <row r="1375" spans="1:3" x14ac:dyDescent="0.15">
      <c r="A1375">
        <v>1984.11</v>
      </c>
      <c r="B1375">
        <v>166.3</v>
      </c>
      <c r="C1375">
        <v>9.1019417475728392E-3</v>
      </c>
    </row>
    <row r="1376" spans="1:3" x14ac:dyDescent="0.15">
      <c r="A1376">
        <v>1984.12</v>
      </c>
      <c r="B1376">
        <v>164.5</v>
      </c>
      <c r="C1376">
        <v>-1.0823812387252052E-2</v>
      </c>
    </row>
    <row r="1377" spans="1:3" x14ac:dyDescent="0.15">
      <c r="A1377">
        <v>1985.01</v>
      </c>
      <c r="B1377">
        <v>171.6</v>
      </c>
      <c r="C1377">
        <v>4.3161094224923868E-2</v>
      </c>
    </row>
    <row r="1378" spans="1:3" x14ac:dyDescent="0.15">
      <c r="A1378">
        <v>1985.02</v>
      </c>
      <c r="B1378">
        <v>180.9</v>
      </c>
      <c r="C1378">
        <v>5.4195804195804165E-2</v>
      </c>
    </row>
    <row r="1379" spans="1:3" x14ac:dyDescent="0.15">
      <c r="A1379">
        <v>1985.03</v>
      </c>
      <c r="B1379">
        <v>179.4</v>
      </c>
      <c r="C1379">
        <v>-8.2918739635157168E-3</v>
      </c>
    </row>
    <row r="1380" spans="1:3" x14ac:dyDescent="0.15">
      <c r="A1380">
        <v>1985.04</v>
      </c>
      <c r="B1380">
        <v>180.6</v>
      </c>
      <c r="C1380">
        <v>6.6889632107023367E-3</v>
      </c>
    </row>
    <row r="1381" spans="1:3" x14ac:dyDescent="0.15">
      <c r="A1381">
        <v>1985.05</v>
      </c>
      <c r="B1381">
        <v>184.9</v>
      </c>
      <c r="C1381">
        <v>2.3809523809523947E-2</v>
      </c>
    </row>
    <row r="1382" spans="1:3" x14ac:dyDescent="0.15">
      <c r="A1382">
        <v>1985.06</v>
      </c>
      <c r="B1382">
        <v>188.9</v>
      </c>
      <c r="C1382">
        <v>2.1633315305570555E-2</v>
      </c>
    </row>
    <row r="1383" spans="1:3" x14ac:dyDescent="0.15">
      <c r="A1383">
        <v>1985.07</v>
      </c>
      <c r="B1383">
        <v>192.5</v>
      </c>
      <c r="C1383">
        <v>1.9057702488088912E-2</v>
      </c>
    </row>
    <row r="1384" spans="1:3" x14ac:dyDescent="0.15">
      <c r="A1384">
        <v>1985.08</v>
      </c>
      <c r="B1384">
        <v>188.3</v>
      </c>
      <c r="C1384">
        <v>-2.1818181818181737E-2</v>
      </c>
    </row>
    <row r="1385" spans="1:3" x14ac:dyDescent="0.15">
      <c r="A1385">
        <v>1985.09</v>
      </c>
      <c r="B1385">
        <v>184.1</v>
      </c>
      <c r="C1385">
        <v>-2.2304832713754719E-2</v>
      </c>
    </row>
    <row r="1386" spans="1:3" x14ac:dyDescent="0.15">
      <c r="A1386">
        <v>1985.1</v>
      </c>
      <c r="B1386">
        <v>186.2</v>
      </c>
      <c r="C1386">
        <v>1.1406844106463865E-2</v>
      </c>
    </row>
    <row r="1387" spans="1:3" x14ac:dyDescent="0.15">
      <c r="A1387">
        <v>1985.11</v>
      </c>
      <c r="B1387">
        <v>197.5</v>
      </c>
      <c r="C1387">
        <v>6.0687432867884139E-2</v>
      </c>
    </row>
    <row r="1388" spans="1:3" x14ac:dyDescent="0.15">
      <c r="A1388">
        <v>1985.12</v>
      </c>
      <c r="B1388">
        <v>207.3</v>
      </c>
      <c r="C1388">
        <v>4.9620253164557093E-2</v>
      </c>
    </row>
    <row r="1389" spans="1:3" x14ac:dyDescent="0.15">
      <c r="A1389">
        <v>1986.01</v>
      </c>
      <c r="B1389">
        <v>208.2</v>
      </c>
      <c r="C1389">
        <v>4.341534008682979E-3</v>
      </c>
    </row>
    <row r="1390" spans="1:3" x14ac:dyDescent="0.15">
      <c r="A1390">
        <v>1986.02</v>
      </c>
      <c r="B1390">
        <v>219.4</v>
      </c>
      <c r="C1390">
        <v>5.3794428434198016E-2</v>
      </c>
    </row>
    <row r="1391" spans="1:3" x14ac:dyDescent="0.15">
      <c r="A1391">
        <v>1986.03</v>
      </c>
      <c r="B1391">
        <v>232.3</v>
      </c>
      <c r="C1391">
        <v>5.8796718322698283E-2</v>
      </c>
    </row>
    <row r="1392" spans="1:3" x14ac:dyDescent="0.15">
      <c r="A1392">
        <v>1986.04</v>
      </c>
      <c r="B1392">
        <v>238</v>
      </c>
      <c r="C1392">
        <v>2.4537236332328849E-2</v>
      </c>
    </row>
    <row r="1393" spans="1:3" x14ac:dyDescent="0.15">
      <c r="A1393">
        <v>1986.05</v>
      </c>
      <c r="B1393">
        <v>238.5</v>
      </c>
      <c r="C1393">
        <v>2.1008403361344463E-3</v>
      </c>
    </row>
    <row r="1394" spans="1:3" x14ac:dyDescent="0.15">
      <c r="A1394">
        <v>1986.06</v>
      </c>
      <c r="B1394">
        <v>245.3</v>
      </c>
      <c r="C1394">
        <v>2.8511530398322993E-2</v>
      </c>
    </row>
    <row r="1395" spans="1:3" x14ac:dyDescent="0.15">
      <c r="A1395">
        <v>1986.07</v>
      </c>
      <c r="B1395">
        <v>240.2</v>
      </c>
      <c r="C1395">
        <v>-2.0790868324500722E-2</v>
      </c>
    </row>
    <row r="1396" spans="1:3" x14ac:dyDescent="0.15">
      <c r="A1396">
        <v>1986.08</v>
      </c>
      <c r="B1396">
        <v>245</v>
      </c>
      <c r="C1396">
        <v>1.9983347210657865E-2</v>
      </c>
    </row>
    <row r="1397" spans="1:3" x14ac:dyDescent="0.15">
      <c r="A1397">
        <v>1986.09</v>
      </c>
      <c r="B1397">
        <v>238.3</v>
      </c>
      <c r="C1397">
        <v>-2.7346938775510199E-2</v>
      </c>
    </row>
    <row r="1398" spans="1:3" x14ac:dyDescent="0.15">
      <c r="A1398">
        <v>1986.1</v>
      </c>
      <c r="B1398">
        <v>237.4</v>
      </c>
      <c r="C1398">
        <v>-3.7767519932857541E-3</v>
      </c>
    </row>
    <row r="1399" spans="1:3" x14ac:dyDescent="0.15">
      <c r="A1399">
        <v>1986.11</v>
      </c>
      <c r="B1399">
        <v>245.1</v>
      </c>
      <c r="C1399">
        <v>3.2434709351305768E-2</v>
      </c>
    </row>
    <row r="1400" spans="1:3" x14ac:dyDescent="0.15">
      <c r="A1400">
        <v>1986.12</v>
      </c>
      <c r="B1400">
        <v>248.6</v>
      </c>
      <c r="C1400">
        <v>1.427988576091388E-2</v>
      </c>
    </row>
    <row r="1401" spans="1:3" x14ac:dyDescent="0.15">
      <c r="A1401">
        <v>1987.01</v>
      </c>
      <c r="B1401">
        <v>264.5</v>
      </c>
      <c r="C1401">
        <v>6.3958165728077221E-2</v>
      </c>
    </row>
    <row r="1402" spans="1:3" x14ac:dyDescent="0.15">
      <c r="A1402">
        <v>1987.02</v>
      </c>
      <c r="B1402">
        <v>280.89999999999998</v>
      </c>
      <c r="C1402">
        <v>6.2003780718336454E-2</v>
      </c>
    </row>
    <row r="1403" spans="1:3" x14ac:dyDescent="0.15">
      <c r="A1403">
        <v>1987.03</v>
      </c>
      <c r="B1403">
        <v>292.5</v>
      </c>
      <c r="C1403">
        <v>4.129583481666077E-2</v>
      </c>
    </row>
    <row r="1404" spans="1:3" x14ac:dyDescent="0.15">
      <c r="A1404">
        <v>1987.04</v>
      </c>
      <c r="B1404">
        <v>289.3</v>
      </c>
      <c r="C1404">
        <v>-1.0940170940170857E-2</v>
      </c>
    </row>
    <row r="1405" spans="1:3" x14ac:dyDescent="0.15">
      <c r="A1405">
        <v>1987.05</v>
      </c>
      <c r="B1405">
        <v>289.10000000000002</v>
      </c>
      <c r="C1405">
        <v>-6.913238852401804E-4</v>
      </c>
    </row>
    <row r="1406" spans="1:3" x14ac:dyDescent="0.15">
      <c r="A1406">
        <v>1987.06</v>
      </c>
      <c r="B1406">
        <v>301.39999999999998</v>
      </c>
      <c r="C1406">
        <v>4.2545831892078612E-2</v>
      </c>
    </row>
    <row r="1407" spans="1:3" x14ac:dyDescent="0.15">
      <c r="A1407">
        <v>1987.07</v>
      </c>
      <c r="B1407">
        <v>310.10000000000002</v>
      </c>
      <c r="C1407">
        <v>2.8865295288653003E-2</v>
      </c>
    </row>
    <row r="1408" spans="1:3" x14ac:dyDescent="0.15">
      <c r="A1408">
        <v>1987.08</v>
      </c>
      <c r="B1408">
        <v>329.4</v>
      </c>
      <c r="C1408">
        <v>6.223798774588829E-2</v>
      </c>
    </row>
    <row r="1409" spans="1:3" x14ac:dyDescent="0.15">
      <c r="A1409">
        <v>1987.09</v>
      </c>
      <c r="B1409">
        <v>318.7</v>
      </c>
      <c r="C1409">
        <v>-3.2483302975106265E-2</v>
      </c>
    </row>
    <row r="1410" spans="1:3" x14ac:dyDescent="0.15">
      <c r="A1410">
        <v>1987.1</v>
      </c>
      <c r="B1410">
        <v>280.2</v>
      </c>
      <c r="C1410">
        <v>-0.12080326325698154</v>
      </c>
    </row>
    <row r="1411" spans="1:3" x14ac:dyDescent="0.15">
      <c r="A1411">
        <v>1987.11</v>
      </c>
      <c r="B1411">
        <v>245</v>
      </c>
      <c r="C1411">
        <v>-0.12562455389007843</v>
      </c>
    </row>
    <row r="1412" spans="1:3" x14ac:dyDescent="0.15">
      <c r="A1412">
        <v>1987.12</v>
      </c>
      <c r="B1412">
        <v>241</v>
      </c>
      <c r="C1412">
        <v>-1.6326530612244872E-2</v>
      </c>
    </row>
    <row r="1413" spans="1:3" x14ac:dyDescent="0.15">
      <c r="A1413">
        <v>1988.01</v>
      </c>
      <c r="B1413">
        <v>250.5</v>
      </c>
      <c r="C1413">
        <v>3.9419087136929543E-2</v>
      </c>
    </row>
    <row r="1414" spans="1:3" x14ac:dyDescent="0.15">
      <c r="A1414">
        <v>1988.02</v>
      </c>
      <c r="B1414">
        <v>258.10000000000002</v>
      </c>
      <c r="C1414">
        <v>3.0339321357285565E-2</v>
      </c>
    </row>
    <row r="1415" spans="1:3" x14ac:dyDescent="0.15">
      <c r="A1415">
        <v>1988.03</v>
      </c>
      <c r="B1415">
        <v>265.7</v>
      </c>
      <c r="C1415">
        <v>2.9445951181712449E-2</v>
      </c>
    </row>
    <row r="1416" spans="1:3" x14ac:dyDescent="0.15">
      <c r="A1416">
        <v>1988.04</v>
      </c>
      <c r="B1416">
        <v>262.60000000000002</v>
      </c>
      <c r="C1416">
        <v>-1.166729394053434E-2</v>
      </c>
    </row>
    <row r="1417" spans="1:3" x14ac:dyDescent="0.15">
      <c r="A1417">
        <v>1988.05</v>
      </c>
      <c r="B1417">
        <v>256.10000000000002</v>
      </c>
      <c r="C1417">
        <v>-2.4752475247524774E-2</v>
      </c>
    </row>
    <row r="1418" spans="1:3" x14ac:dyDescent="0.15">
      <c r="A1418">
        <v>1988.06</v>
      </c>
      <c r="B1418">
        <v>270.7</v>
      </c>
      <c r="C1418">
        <v>5.7008980866848802E-2</v>
      </c>
    </row>
    <row r="1419" spans="1:3" x14ac:dyDescent="0.15">
      <c r="A1419">
        <v>1988.07</v>
      </c>
      <c r="B1419">
        <v>269.10000000000002</v>
      </c>
      <c r="C1419">
        <v>-5.910602142593202E-3</v>
      </c>
    </row>
    <row r="1420" spans="1:3" x14ac:dyDescent="0.15">
      <c r="A1420">
        <v>1988.08</v>
      </c>
      <c r="B1420">
        <v>263.7</v>
      </c>
      <c r="C1420">
        <v>-2.0066889632107121E-2</v>
      </c>
    </row>
    <row r="1421" spans="1:3" x14ac:dyDescent="0.15">
      <c r="A1421">
        <v>1988.09</v>
      </c>
      <c r="B1421">
        <v>268</v>
      </c>
      <c r="C1421">
        <v>1.6306408797876371E-2</v>
      </c>
    </row>
    <row r="1422" spans="1:3" x14ac:dyDescent="0.15">
      <c r="A1422">
        <v>1988.1</v>
      </c>
      <c r="B1422">
        <v>277.39999999999998</v>
      </c>
      <c r="C1422">
        <v>3.5074626865671643E-2</v>
      </c>
    </row>
    <row r="1423" spans="1:3" x14ac:dyDescent="0.15">
      <c r="A1423">
        <v>1988.11</v>
      </c>
      <c r="B1423">
        <v>271</v>
      </c>
      <c r="C1423">
        <v>-2.3071377072818922E-2</v>
      </c>
    </row>
    <row r="1424" spans="1:3" x14ac:dyDescent="0.15">
      <c r="A1424">
        <v>1988.12</v>
      </c>
      <c r="B1424">
        <v>276.5</v>
      </c>
      <c r="C1424">
        <v>2.0295202952029578E-2</v>
      </c>
    </row>
    <row r="1425" spans="1:3" x14ac:dyDescent="0.15">
      <c r="A1425">
        <v>1989.01</v>
      </c>
      <c r="B1425">
        <v>285.39999999999998</v>
      </c>
      <c r="C1425">
        <v>3.2188065099457486E-2</v>
      </c>
    </row>
    <row r="1426" spans="1:3" x14ac:dyDescent="0.15">
      <c r="A1426">
        <v>1989.02</v>
      </c>
      <c r="B1426">
        <v>294</v>
      </c>
      <c r="C1426">
        <v>3.0133146461107208E-2</v>
      </c>
    </row>
    <row r="1427" spans="1:3" x14ac:dyDescent="0.15">
      <c r="A1427">
        <v>1989.03</v>
      </c>
      <c r="B1427">
        <v>292.7</v>
      </c>
      <c r="C1427">
        <v>-4.4217687074830092E-3</v>
      </c>
    </row>
    <row r="1428" spans="1:3" x14ac:dyDescent="0.15">
      <c r="A1428">
        <v>1989.04</v>
      </c>
      <c r="B1428">
        <v>302.3</v>
      </c>
      <c r="C1428">
        <v>3.279808677827134E-2</v>
      </c>
    </row>
    <row r="1429" spans="1:3" x14ac:dyDescent="0.15">
      <c r="A1429">
        <v>1989.05</v>
      </c>
      <c r="B1429">
        <v>313.89999999999998</v>
      </c>
      <c r="C1429">
        <v>3.8372477671187344E-2</v>
      </c>
    </row>
    <row r="1430" spans="1:3" x14ac:dyDescent="0.15">
      <c r="A1430">
        <v>1989.06</v>
      </c>
      <c r="B1430">
        <v>323.7</v>
      </c>
      <c r="C1430">
        <v>3.1220133800573535E-2</v>
      </c>
    </row>
    <row r="1431" spans="1:3" x14ac:dyDescent="0.15">
      <c r="A1431">
        <v>1989.07</v>
      </c>
      <c r="B1431">
        <v>331.9</v>
      </c>
      <c r="C1431">
        <v>2.5332097621254324E-2</v>
      </c>
    </row>
    <row r="1432" spans="1:3" x14ac:dyDescent="0.15">
      <c r="A1432">
        <v>1989.08</v>
      </c>
      <c r="B1432">
        <v>346.6</v>
      </c>
      <c r="C1432">
        <v>4.4290448930400794E-2</v>
      </c>
    </row>
    <row r="1433" spans="1:3" x14ac:dyDescent="0.15">
      <c r="A1433">
        <v>1989.09</v>
      </c>
      <c r="B1433">
        <v>347.3</v>
      </c>
      <c r="C1433">
        <v>2.0196191575303502E-3</v>
      </c>
    </row>
    <row r="1434" spans="1:3" x14ac:dyDescent="0.15">
      <c r="A1434">
        <v>1989.1</v>
      </c>
      <c r="B1434">
        <v>347.4</v>
      </c>
      <c r="C1434">
        <v>2.8793550244743393E-4</v>
      </c>
    </row>
    <row r="1435" spans="1:3" x14ac:dyDescent="0.15">
      <c r="A1435">
        <v>1989.11</v>
      </c>
      <c r="B1435">
        <v>340.2</v>
      </c>
      <c r="C1435">
        <v>-2.0725388601036232E-2</v>
      </c>
    </row>
    <row r="1436" spans="1:3" x14ac:dyDescent="0.15">
      <c r="A1436">
        <v>1989.12</v>
      </c>
      <c r="B1436">
        <v>348.6</v>
      </c>
      <c r="C1436">
        <v>2.4691358024691468E-2</v>
      </c>
    </row>
    <row r="1437" spans="1:3" x14ac:dyDescent="0.15">
      <c r="A1437">
        <v>1990.01</v>
      </c>
      <c r="B1437">
        <v>339.97</v>
      </c>
      <c r="C1437">
        <v>-2.4756167527251849E-2</v>
      </c>
    </row>
    <row r="1438" spans="1:3" x14ac:dyDescent="0.15">
      <c r="A1438">
        <v>1990.02</v>
      </c>
      <c r="B1438">
        <v>330.45</v>
      </c>
      <c r="C1438">
        <v>-2.8002470806247737E-2</v>
      </c>
    </row>
    <row r="1439" spans="1:3" x14ac:dyDescent="0.15">
      <c r="A1439">
        <v>1990.03</v>
      </c>
      <c r="B1439">
        <v>338.46</v>
      </c>
      <c r="C1439">
        <v>2.4239673172945952E-2</v>
      </c>
    </row>
    <row r="1440" spans="1:3" x14ac:dyDescent="0.15">
      <c r="A1440">
        <v>1990.04</v>
      </c>
      <c r="B1440">
        <v>338.18</v>
      </c>
      <c r="C1440">
        <v>-8.272764876202654E-4</v>
      </c>
    </row>
    <row r="1441" spans="1:3" x14ac:dyDescent="0.15">
      <c r="A1441">
        <v>1990.05</v>
      </c>
      <c r="B1441">
        <v>350.25</v>
      </c>
      <c r="C1441">
        <v>3.5691052102430731E-2</v>
      </c>
    </row>
    <row r="1442" spans="1:3" x14ac:dyDescent="0.15">
      <c r="A1442">
        <v>1990.06</v>
      </c>
      <c r="B1442">
        <v>360.39</v>
      </c>
      <c r="C1442">
        <v>2.8950749464668135E-2</v>
      </c>
    </row>
    <row r="1443" spans="1:3" x14ac:dyDescent="0.15">
      <c r="A1443">
        <v>1990.07</v>
      </c>
      <c r="B1443">
        <v>360.03</v>
      </c>
      <c r="C1443">
        <v>-9.9891783900774023E-4</v>
      </c>
    </row>
    <row r="1444" spans="1:3" x14ac:dyDescent="0.15">
      <c r="A1444">
        <v>1990.08</v>
      </c>
      <c r="B1444">
        <v>330.75</v>
      </c>
      <c r="C1444">
        <v>-8.1326556120323246E-2</v>
      </c>
    </row>
    <row r="1445" spans="1:3" x14ac:dyDescent="0.15">
      <c r="A1445">
        <v>1990.09</v>
      </c>
      <c r="B1445">
        <v>315.41000000000003</v>
      </c>
      <c r="C1445">
        <v>-4.637944066515487E-2</v>
      </c>
    </row>
    <row r="1446" spans="1:3" x14ac:dyDescent="0.15">
      <c r="A1446">
        <v>1990.1</v>
      </c>
      <c r="B1446">
        <v>307.12</v>
      </c>
      <c r="C1446">
        <v>-2.6283250372531097E-2</v>
      </c>
    </row>
    <row r="1447" spans="1:3" x14ac:dyDescent="0.15">
      <c r="A1447">
        <v>1990.11</v>
      </c>
      <c r="B1447">
        <v>315.29000000000002</v>
      </c>
      <c r="C1447">
        <v>2.6601979682209009E-2</v>
      </c>
    </row>
    <row r="1448" spans="1:3" x14ac:dyDescent="0.15">
      <c r="A1448">
        <v>1990.12</v>
      </c>
      <c r="B1448">
        <v>328.75</v>
      </c>
      <c r="C1448">
        <v>4.2690856037298941E-2</v>
      </c>
    </row>
    <row r="1449" spans="1:3" x14ac:dyDescent="0.15">
      <c r="A1449">
        <v>1991.01</v>
      </c>
      <c r="B1449">
        <v>325.49</v>
      </c>
      <c r="C1449">
        <v>-9.9163498098858716E-3</v>
      </c>
    </row>
    <row r="1450" spans="1:3" x14ac:dyDescent="0.15">
      <c r="A1450">
        <v>1991.02</v>
      </c>
      <c r="B1450">
        <v>362.26</v>
      </c>
      <c r="C1450">
        <v>0.11296814034225311</v>
      </c>
    </row>
    <row r="1451" spans="1:3" x14ac:dyDescent="0.15">
      <c r="A1451">
        <v>1991.03</v>
      </c>
      <c r="B1451">
        <v>372.28</v>
      </c>
      <c r="C1451">
        <v>2.7659691933969999E-2</v>
      </c>
    </row>
    <row r="1452" spans="1:3" x14ac:dyDescent="0.15">
      <c r="A1452">
        <v>1991.04</v>
      </c>
      <c r="B1452">
        <v>379.68</v>
      </c>
      <c r="C1452">
        <v>1.9877511550445925E-2</v>
      </c>
    </row>
    <row r="1453" spans="1:3" x14ac:dyDescent="0.15">
      <c r="A1453">
        <v>1991.05</v>
      </c>
      <c r="B1453">
        <v>377.99</v>
      </c>
      <c r="C1453">
        <v>-4.4511167298777465E-3</v>
      </c>
    </row>
    <row r="1454" spans="1:3" x14ac:dyDescent="0.15">
      <c r="A1454">
        <v>1991.06</v>
      </c>
      <c r="B1454">
        <v>378.29</v>
      </c>
      <c r="C1454">
        <v>7.9367179025902068E-4</v>
      </c>
    </row>
    <row r="1455" spans="1:3" x14ac:dyDescent="0.15">
      <c r="A1455">
        <v>1991.07</v>
      </c>
      <c r="B1455">
        <v>380.23</v>
      </c>
      <c r="C1455">
        <v>5.1283406910043183E-3</v>
      </c>
    </row>
    <row r="1456" spans="1:3" x14ac:dyDescent="0.15">
      <c r="A1456">
        <v>1991.08</v>
      </c>
      <c r="B1456">
        <v>389.4</v>
      </c>
      <c r="C1456">
        <v>2.4116981826789008E-2</v>
      </c>
    </row>
    <row r="1457" spans="1:3" x14ac:dyDescent="0.15">
      <c r="A1457">
        <v>1991.09</v>
      </c>
      <c r="B1457">
        <v>387.2</v>
      </c>
      <c r="C1457">
        <v>-5.6497175141242417E-3</v>
      </c>
    </row>
    <row r="1458" spans="1:3" x14ac:dyDescent="0.15">
      <c r="A1458">
        <v>1991.1</v>
      </c>
      <c r="B1458">
        <v>386.88</v>
      </c>
      <c r="C1458">
        <v>-8.2644628099171058E-4</v>
      </c>
    </row>
    <row r="1459" spans="1:3" x14ac:dyDescent="0.15">
      <c r="A1459">
        <v>1991.11</v>
      </c>
      <c r="B1459">
        <v>385.92</v>
      </c>
      <c r="C1459">
        <v>-2.4813895781636841E-3</v>
      </c>
    </row>
    <row r="1460" spans="1:3" x14ac:dyDescent="0.15">
      <c r="A1460">
        <v>1991.12</v>
      </c>
      <c r="B1460">
        <v>388.51</v>
      </c>
      <c r="C1460">
        <v>6.7112354892204795E-3</v>
      </c>
    </row>
    <row r="1461" spans="1:3" x14ac:dyDescent="0.15">
      <c r="A1461">
        <v>1992.01</v>
      </c>
      <c r="B1461">
        <v>416.08</v>
      </c>
      <c r="C1461">
        <v>7.0963424364881122E-2</v>
      </c>
    </row>
    <row r="1462" spans="1:3" x14ac:dyDescent="0.15">
      <c r="A1462">
        <v>1992.02</v>
      </c>
      <c r="B1462">
        <v>412.56</v>
      </c>
      <c r="C1462">
        <v>-8.459911555470101E-3</v>
      </c>
    </row>
    <row r="1463" spans="1:3" x14ac:dyDescent="0.15">
      <c r="A1463">
        <v>1992.03</v>
      </c>
      <c r="B1463">
        <v>407.36</v>
      </c>
      <c r="C1463">
        <v>-1.2604227263913081E-2</v>
      </c>
    </row>
    <row r="1464" spans="1:3" x14ac:dyDescent="0.15">
      <c r="A1464">
        <v>1992.04</v>
      </c>
      <c r="B1464">
        <v>407.41</v>
      </c>
      <c r="C1464">
        <v>1.2274155538105624E-4</v>
      </c>
    </row>
    <row r="1465" spans="1:3" x14ac:dyDescent="0.15">
      <c r="A1465">
        <v>1992.05</v>
      </c>
      <c r="B1465">
        <v>414.81</v>
      </c>
      <c r="C1465">
        <v>1.8163520777594977E-2</v>
      </c>
    </row>
    <row r="1466" spans="1:3" x14ac:dyDescent="0.15">
      <c r="A1466">
        <v>1992.06</v>
      </c>
      <c r="B1466">
        <v>408.27</v>
      </c>
      <c r="C1466">
        <v>-1.5766254429739002E-2</v>
      </c>
    </row>
    <row r="1467" spans="1:3" x14ac:dyDescent="0.15">
      <c r="A1467">
        <v>1992.07</v>
      </c>
      <c r="B1467">
        <v>415.05</v>
      </c>
      <c r="C1467">
        <v>1.6606657359100607E-2</v>
      </c>
    </row>
    <row r="1468" spans="1:3" x14ac:dyDescent="0.15">
      <c r="A1468">
        <v>1992.08</v>
      </c>
      <c r="B1468">
        <v>417.93</v>
      </c>
      <c r="C1468">
        <v>6.9389230213228181E-3</v>
      </c>
    </row>
    <row r="1469" spans="1:3" x14ac:dyDescent="0.15">
      <c r="A1469">
        <v>1992.09</v>
      </c>
      <c r="B1469">
        <v>418.48</v>
      </c>
      <c r="C1469">
        <v>1.3160098581102009E-3</v>
      </c>
    </row>
    <row r="1470" spans="1:3" x14ac:dyDescent="0.15">
      <c r="A1470">
        <v>1992.1</v>
      </c>
      <c r="B1470">
        <v>412.5</v>
      </c>
      <c r="C1470">
        <v>-1.4289810743643661E-2</v>
      </c>
    </row>
    <row r="1471" spans="1:3" x14ac:dyDescent="0.15">
      <c r="A1471">
        <v>1992.11</v>
      </c>
      <c r="B1471">
        <v>422.84</v>
      </c>
      <c r="C1471">
        <v>2.5066666666666571E-2</v>
      </c>
    </row>
    <row r="1472" spans="1:3" x14ac:dyDescent="0.15">
      <c r="A1472">
        <v>1992.12</v>
      </c>
      <c r="B1472">
        <v>435.64</v>
      </c>
      <c r="C1472">
        <v>3.027149749314173E-2</v>
      </c>
    </row>
    <row r="1473" spans="1:3" x14ac:dyDescent="0.15">
      <c r="A1473">
        <v>1993.01</v>
      </c>
      <c r="B1473">
        <v>435.23</v>
      </c>
      <c r="C1473">
        <v>-9.4114406390588545E-4</v>
      </c>
    </row>
    <row r="1474" spans="1:3" x14ac:dyDescent="0.15">
      <c r="A1474">
        <v>1993.02</v>
      </c>
      <c r="B1474">
        <v>441.7</v>
      </c>
      <c r="C1474">
        <v>1.4865703191415891E-2</v>
      </c>
    </row>
    <row r="1475" spans="1:3" x14ac:dyDescent="0.15">
      <c r="A1475">
        <v>1993.03</v>
      </c>
      <c r="B1475">
        <v>450.16</v>
      </c>
      <c r="C1475">
        <v>1.9153271451211262E-2</v>
      </c>
    </row>
    <row r="1476" spans="1:3" x14ac:dyDescent="0.15">
      <c r="A1476">
        <v>1993.04</v>
      </c>
      <c r="B1476">
        <v>443.08</v>
      </c>
      <c r="C1476">
        <v>-1.5727741247556493E-2</v>
      </c>
    </row>
    <row r="1477" spans="1:3" x14ac:dyDescent="0.15">
      <c r="A1477">
        <v>1993.05</v>
      </c>
      <c r="B1477">
        <v>445.25</v>
      </c>
      <c r="C1477">
        <v>4.8975354337816857E-3</v>
      </c>
    </row>
    <row r="1478" spans="1:3" x14ac:dyDescent="0.15">
      <c r="A1478">
        <v>1993.06</v>
      </c>
      <c r="B1478">
        <v>448.06</v>
      </c>
      <c r="C1478">
        <v>6.3110612015722101E-3</v>
      </c>
    </row>
    <row r="1479" spans="1:3" x14ac:dyDescent="0.15">
      <c r="A1479">
        <v>1993.07</v>
      </c>
      <c r="B1479">
        <v>447.29</v>
      </c>
      <c r="C1479">
        <v>-1.7185198410927249E-3</v>
      </c>
    </row>
    <row r="1480" spans="1:3" x14ac:dyDescent="0.15">
      <c r="A1480">
        <v>1993.08</v>
      </c>
      <c r="B1480">
        <v>454.13</v>
      </c>
      <c r="C1480">
        <v>1.5292092378546229E-2</v>
      </c>
    </row>
    <row r="1481" spans="1:3" x14ac:dyDescent="0.15">
      <c r="A1481">
        <v>1993.09</v>
      </c>
      <c r="B1481">
        <v>459.24</v>
      </c>
      <c r="C1481">
        <v>1.1252284588113559E-2</v>
      </c>
    </row>
    <row r="1482" spans="1:3" x14ac:dyDescent="0.15">
      <c r="A1482">
        <v>1993.1</v>
      </c>
      <c r="B1482">
        <v>463.9</v>
      </c>
      <c r="C1482">
        <v>1.0147199721278533E-2</v>
      </c>
    </row>
    <row r="1483" spans="1:3" x14ac:dyDescent="0.15">
      <c r="A1483">
        <v>1993.11</v>
      </c>
      <c r="B1483">
        <v>462.89</v>
      </c>
      <c r="C1483">
        <v>-2.1771933606380411E-3</v>
      </c>
    </row>
    <row r="1484" spans="1:3" x14ac:dyDescent="0.15">
      <c r="A1484">
        <v>1993.12</v>
      </c>
      <c r="B1484">
        <v>465.95</v>
      </c>
      <c r="C1484">
        <v>6.6106418371534303E-3</v>
      </c>
    </row>
    <row r="1485" spans="1:3" x14ac:dyDescent="0.15">
      <c r="A1485">
        <v>1994.01</v>
      </c>
      <c r="B1485">
        <v>472.99</v>
      </c>
      <c r="C1485">
        <v>1.5108917265800992E-2</v>
      </c>
    </row>
    <row r="1486" spans="1:3" x14ac:dyDescent="0.15">
      <c r="A1486">
        <v>1994.02</v>
      </c>
      <c r="B1486">
        <v>471.58</v>
      </c>
      <c r="C1486">
        <v>-2.981035539863508E-3</v>
      </c>
    </row>
    <row r="1487" spans="1:3" x14ac:dyDescent="0.15">
      <c r="A1487">
        <v>1994.03</v>
      </c>
      <c r="B1487">
        <v>463.81</v>
      </c>
      <c r="C1487">
        <v>-1.6476525722040725E-2</v>
      </c>
    </row>
    <row r="1488" spans="1:3" x14ac:dyDescent="0.15">
      <c r="A1488">
        <v>1994.04</v>
      </c>
      <c r="B1488">
        <v>447.23</v>
      </c>
      <c r="C1488">
        <v>-3.574739656324788E-2</v>
      </c>
    </row>
    <row r="1489" spans="1:3" x14ac:dyDescent="0.15">
      <c r="A1489">
        <v>1994.05</v>
      </c>
      <c r="B1489">
        <v>450.9</v>
      </c>
      <c r="C1489">
        <v>8.206068465890004E-3</v>
      </c>
    </row>
    <row r="1490" spans="1:3" x14ac:dyDescent="0.15">
      <c r="A1490">
        <v>1994.06</v>
      </c>
      <c r="B1490">
        <v>454.83</v>
      </c>
      <c r="C1490">
        <v>8.715901530272907E-3</v>
      </c>
    </row>
    <row r="1491" spans="1:3" x14ac:dyDescent="0.15">
      <c r="A1491">
        <v>1994.07</v>
      </c>
      <c r="B1491">
        <v>451.4</v>
      </c>
      <c r="C1491">
        <v>-7.5412791592462947E-3</v>
      </c>
    </row>
    <row r="1492" spans="1:3" x14ac:dyDescent="0.15">
      <c r="A1492">
        <v>1994.08</v>
      </c>
      <c r="B1492">
        <v>464.24</v>
      </c>
      <c r="C1492">
        <v>2.8444838280903939E-2</v>
      </c>
    </row>
    <row r="1493" spans="1:3" x14ac:dyDescent="0.15">
      <c r="A1493">
        <v>1994.09</v>
      </c>
      <c r="B1493">
        <v>466.96</v>
      </c>
      <c r="C1493">
        <v>5.859038428398966E-3</v>
      </c>
    </row>
    <row r="1494" spans="1:3" x14ac:dyDescent="0.15">
      <c r="A1494">
        <v>1994.1</v>
      </c>
      <c r="B1494">
        <v>463.81</v>
      </c>
      <c r="C1494">
        <v>-6.7457598081205328E-3</v>
      </c>
    </row>
    <row r="1495" spans="1:3" x14ac:dyDescent="0.15">
      <c r="A1495">
        <v>1994.11</v>
      </c>
      <c r="B1495">
        <v>461.01</v>
      </c>
      <c r="C1495">
        <v>-6.0369547875207541E-3</v>
      </c>
    </row>
    <row r="1496" spans="1:3" x14ac:dyDescent="0.15">
      <c r="A1496">
        <v>1994.12</v>
      </c>
      <c r="B1496">
        <v>455.19</v>
      </c>
      <c r="C1496">
        <v>-1.2624455000976087E-2</v>
      </c>
    </row>
    <row r="1497" spans="1:3" x14ac:dyDescent="0.15">
      <c r="A1497">
        <v>1995.01</v>
      </c>
      <c r="B1497">
        <v>465.25</v>
      </c>
      <c r="C1497">
        <v>2.2100661262330012E-2</v>
      </c>
    </row>
    <row r="1498" spans="1:3" x14ac:dyDescent="0.15">
      <c r="A1498">
        <v>1995.02</v>
      </c>
      <c r="B1498">
        <v>481.92</v>
      </c>
      <c r="C1498">
        <v>3.5830198817839998E-2</v>
      </c>
    </row>
    <row r="1499" spans="1:3" x14ac:dyDescent="0.15">
      <c r="A1499">
        <v>1995.03</v>
      </c>
      <c r="B1499">
        <v>493.15</v>
      </c>
      <c r="C1499">
        <v>2.3302622841965492E-2</v>
      </c>
    </row>
    <row r="1500" spans="1:3" x14ac:dyDescent="0.15">
      <c r="A1500">
        <v>1995.04</v>
      </c>
      <c r="B1500">
        <v>507.91</v>
      </c>
      <c r="C1500">
        <v>2.9930041569502297E-2</v>
      </c>
    </row>
    <row r="1501" spans="1:3" x14ac:dyDescent="0.15">
      <c r="A1501">
        <v>1995.05</v>
      </c>
      <c r="B1501">
        <v>523.80999999999995</v>
      </c>
      <c r="C1501">
        <v>3.1304758717095371E-2</v>
      </c>
    </row>
    <row r="1502" spans="1:3" x14ac:dyDescent="0.15">
      <c r="A1502">
        <v>1995.06</v>
      </c>
      <c r="B1502">
        <v>539.35</v>
      </c>
      <c r="C1502">
        <v>2.9667245757049487E-2</v>
      </c>
    </row>
    <row r="1503" spans="1:3" x14ac:dyDescent="0.15">
      <c r="A1503">
        <v>1995.07</v>
      </c>
      <c r="B1503">
        <v>557.37</v>
      </c>
      <c r="C1503">
        <v>3.3410586817465449E-2</v>
      </c>
    </row>
    <row r="1504" spans="1:3" x14ac:dyDescent="0.15">
      <c r="A1504">
        <v>1995.08</v>
      </c>
      <c r="B1504">
        <v>559.11</v>
      </c>
      <c r="C1504">
        <v>3.1218041875236135E-3</v>
      </c>
    </row>
    <row r="1505" spans="1:3" x14ac:dyDescent="0.15">
      <c r="A1505">
        <v>1995.09</v>
      </c>
      <c r="B1505">
        <v>578.77</v>
      </c>
      <c r="C1505">
        <v>3.5163026953551224E-2</v>
      </c>
    </row>
    <row r="1506" spans="1:3" x14ac:dyDescent="0.15">
      <c r="A1506">
        <v>1995.1</v>
      </c>
      <c r="B1506">
        <v>582.91999999999996</v>
      </c>
      <c r="C1506">
        <v>7.1703785614318782E-3</v>
      </c>
    </row>
    <row r="1507" spans="1:3" x14ac:dyDescent="0.15">
      <c r="A1507">
        <v>1995.11</v>
      </c>
      <c r="B1507">
        <v>595.53</v>
      </c>
      <c r="C1507">
        <v>2.1632471008028675E-2</v>
      </c>
    </row>
    <row r="1508" spans="1:3" x14ac:dyDescent="0.15">
      <c r="A1508">
        <v>1995.12</v>
      </c>
      <c r="B1508">
        <v>614.57000000000005</v>
      </c>
      <c r="C1508">
        <v>3.1971521166020311E-2</v>
      </c>
    </row>
    <row r="1509" spans="1:3" x14ac:dyDescent="0.15">
      <c r="A1509">
        <v>1996.01</v>
      </c>
      <c r="B1509">
        <v>614.41999999999996</v>
      </c>
      <c r="C1509">
        <v>-2.4407309175533687E-4</v>
      </c>
    </row>
    <row r="1510" spans="1:3" x14ac:dyDescent="0.15">
      <c r="A1510">
        <v>1996.02</v>
      </c>
      <c r="B1510">
        <v>649.54</v>
      </c>
      <c r="C1510">
        <v>5.715959766934664E-2</v>
      </c>
    </row>
    <row r="1511" spans="1:3" x14ac:dyDescent="0.15">
      <c r="A1511">
        <v>1996.03</v>
      </c>
      <c r="B1511">
        <v>647.07000000000005</v>
      </c>
      <c r="C1511">
        <v>-3.8026911352647685E-3</v>
      </c>
    </row>
    <row r="1512" spans="1:3" x14ac:dyDescent="0.15">
      <c r="A1512">
        <v>1996.04</v>
      </c>
      <c r="B1512">
        <v>647.16999999999996</v>
      </c>
      <c r="C1512">
        <v>1.5454278516990883E-4</v>
      </c>
    </row>
    <row r="1513" spans="1:3" x14ac:dyDescent="0.15">
      <c r="A1513">
        <v>1996.05</v>
      </c>
      <c r="B1513">
        <v>661.23</v>
      </c>
      <c r="C1513">
        <v>2.1725358097563374E-2</v>
      </c>
    </row>
    <row r="1514" spans="1:3" x14ac:dyDescent="0.15">
      <c r="A1514">
        <v>1996.06</v>
      </c>
      <c r="B1514">
        <v>668.5</v>
      </c>
      <c r="C1514">
        <v>1.0994661464240885E-2</v>
      </c>
    </row>
    <row r="1515" spans="1:3" x14ac:dyDescent="0.15">
      <c r="A1515">
        <v>1996.07</v>
      </c>
      <c r="B1515">
        <v>644.07000000000005</v>
      </c>
      <c r="C1515">
        <v>-3.6544502617800956E-2</v>
      </c>
    </row>
    <row r="1516" spans="1:3" x14ac:dyDescent="0.15">
      <c r="A1516">
        <v>1996.08</v>
      </c>
      <c r="B1516">
        <v>662.68</v>
      </c>
      <c r="C1516">
        <v>2.889437483503321E-2</v>
      </c>
    </row>
    <row r="1517" spans="1:3" x14ac:dyDescent="0.15">
      <c r="A1517">
        <v>1996.09</v>
      </c>
      <c r="B1517">
        <v>674.88</v>
      </c>
      <c r="C1517">
        <v>1.8410092352266538E-2</v>
      </c>
    </row>
    <row r="1518" spans="1:3" x14ac:dyDescent="0.15">
      <c r="A1518">
        <v>1996.1</v>
      </c>
      <c r="B1518">
        <v>701.46</v>
      </c>
      <c r="C1518">
        <v>3.9384779516358437E-2</v>
      </c>
    </row>
    <row r="1519" spans="1:3" x14ac:dyDescent="0.15">
      <c r="A1519">
        <v>1996.11</v>
      </c>
      <c r="B1519">
        <v>735.67</v>
      </c>
      <c r="C1519">
        <v>4.8769708892880459E-2</v>
      </c>
    </row>
    <row r="1520" spans="1:3" x14ac:dyDescent="0.15">
      <c r="A1520">
        <v>1996.12</v>
      </c>
      <c r="B1520">
        <v>743.25</v>
      </c>
      <c r="C1520">
        <v>1.0303532834015305E-2</v>
      </c>
    </row>
    <row r="1521" spans="1:3" x14ac:dyDescent="0.15">
      <c r="A1521">
        <v>1997.01</v>
      </c>
      <c r="B1521">
        <v>766.22</v>
      </c>
      <c r="C1521">
        <v>3.0904809956273205E-2</v>
      </c>
    </row>
    <row r="1522" spans="1:3" x14ac:dyDescent="0.15">
      <c r="A1522">
        <v>1997.02</v>
      </c>
      <c r="B1522">
        <v>798.39</v>
      </c>
      <c r="C1522">
        <v>4.19853305839053E-2</v>
      </c>
    </row>
    <row r="1523" spans="1:3" x14ac:dyDescent="0.15">
      <c r="A1523">
        <v>1997.03</v>
      </c>
      <c r="B1523">
        <v>792.16</v>
      </c>
      <c r="C1523">
        <v>-7.8032039479453141E-3</v>
      </c>
    </row>
    <row r="1524" spans="1:3" x14ac:dyDescent="0.15">
      <c r="A1524">
        <v>1997.04</v>
      </c>
      <c r="B1524">
        <v>763.93</v>
      </c>
      <c r="C1524">
        <v>-3.5636740052514715E-2</v>
      </c>
    </row>
    <row r="1525" spans="1:3" x14ac:dyDescent="0.15">
      <c r="A1525">
        <v>1997.05</v>
      </c>
      <c r="B1525">
        <v>833.09</v>
      </c>
      <c r="C1525">
        <v>9.0531855012893958E-2</v>
      </c>
    </row>
    <row r="1526" spans="1:3" x14ac:dyDescent="0.15">
      <c r="A1526">
        <v>1997.06</v>
      </c>
      <c r="B1526">
        <v>876.29</v>
      </c>
      <c r="C1526">
        <v>5.1855141701376617E-2</v>
      </c>
    </row>
    <row r="1527" spans="1:3" x14ac:dyDescent="0.15">
      <c r="A1527">
        <v>1997.07</v>
      </c>
      <c r="B1527">
        <v>925.29</v>
      </c>
      <c r="C1527">
        <v>5.5917561537847105E-2</v>
      </c>
    </row>
    <row r="1528" spans="1:3" x14ac:dyDescent="0.15">
      <c r="A1528">
        <v>1997.08</v>
      </c>
      <c r="B1528">
        <v>927.24</v>
      </c>
      <c r="C1528">
        <v>2.1074473948707872E-3</v>
      </c>
    </row>
    <row r="1529" spans="1:3" x14ac:dyDescent="0.15">
      <c r="A1529">
        <v>1997.09</v>
      </c>
      <c r="B1529">
        <v>937.02</v>
      </c>
      <c r="C1529">
        <v>1.0547431085802916E-2</v>
      </c>
    </row>
    <row r="1530" spans="1:3" x14ac:dyDescent="0.15">
      <c r="A1530">
        <v>1997.1</v>
      </c>
      <c r="B1530">
        <v>951.16</v>
      </c>
      <c r="C1530">
        <v>1.5090392947855857E-2</v>
      </c>
    </row>
    <row r="1531" spans="1:3" x14ac:dyDescent="0.15">
      <c r="A1531">
        <v>1997.11</v>
      </c>
      <c r="B1531">
        <v>938.92</v>
      </c>
      <c r="C1531">
        <v>-1.2868497413684343E-2</v>
      </c>
    </row>
    <row r="1532" spans="1:3" x14ac:dyDescent="0.15">
      <c r="A1532">
        <v>1997.12</v>
      </c>
      <c r="B1532">
        <v>962.37</v>
      </c>
      <c r="C1532">
        <v>2.4975503770289231E-2</v>
      </c>
    </row>
    <row r="1533" spans="1:3" x14ac:dyDescent="0.15">
      <c r="A1533">
        <v>1998.01</v>
      </c>
      <c r="B1533">
        <v>963.36</v>
      </c>
      <c r="C1533">
        <v>1.0287103712709467E-3</v>
      </c>
    </row>
    <row r="1534" spans="1:3" x14ac:dyDescent="0.15">
      <c r="A1534">
        <v>1998.02</v>
      </c>
      <c r="B1534">
        <v>1023.74</v>
      </c>
      <c r="C1534">
        <v>6.2676465703371598E-2</v>
      </c>
    </row>
    <row r="1535" spans="1:3" x14ac:dyDescent="0.15">
      <c r="A1535">
        <v>1998.03</v>
      </c>
      <c r="B1535">
        <v>1076.83</v>
      </c>
      <c r="C1535">
        <v>5.1858870416316538E-2</v>
      </c>
    </row>
    <row r="1536" spans="1:3" x14ac:dyDescent="0.15">
      <c r="A1536">
        <v>1998.04</v>
      </c>
      <c r="B1536">
        <v>1112.2</v>
      </c>
      <c r="C1536">
        <v>3.284641029688995E-2</v>
      </c>
    </row>
    <row r="1537" spans="1:3" x14ac:dyDescent="0.15">
      <c r="A1537">
        <v>1998.05</v>
      </c>
      <c r="B1537">
        <v>1108.42</v>
      </c>
      <c r="C1537">
        <v>-3.3986693040819471E-3</v>
      </c>
    </row>
    <row r="1538" spans="1:3" x14ac:dyDescent="0.15">
      <c r="A1538">
        <v>1998.06</v>
      </c>
      <c r="B1538">
        <v>1108.3900000000001</v>
      </c>
      <c r="C1538">
        <v>-2.7065552768767986E-5</v>
      </c>
    </row>
    <row r="1539" spans="1:3" x14ac:dyDescent="0.15">
      <c r="A1539">
        <v>1998.07</v>
      </c>
      <c r="B1539">
        <v>1156.58</v>
      </c>
      <c r="C1539">
        <v>4.3477476339555343E-2</v>
      </c>
    </row>
    <row r="1540" spans="1:3" x14ac:dyDescent="0.15">
      <c r="A1540">
        <v>1998.08</v>
      </c>
      <c r="B1540">
        <v>1074.6199999999999</v>
      </c>
      <c r="C1540">
        <v>-7.0864099327327179E-2</v>
      </c>
    </row>
    <row r="1541" spans="1:3" x14ac:dyDescent="0.15">
      <c r="A1541">
        <v>1998.09</v>
      </c>
      <c r="B1541">
        <v>1020.64</v>
      </c>
      <c r="C1541">
        <v>-5.0231709813701508E-2</v>
      </c>
    </row>
    <row r="1542" spans="1:3" x14ac:dyDescent="0.15">
      <c r="A1542">
        <v>1998.1</v>
      </c>
      <c r="B1542">
        <v>1032.47</v>
      </c>
      <c r="C1542">
        <v>1.1590766577833644E-2</v>
      </c>
    </row>
    <row r="1543" spans="1:3" x14ac:dyDescent="0.15">
      <c r="A1543">
        <v>1998.11</v>
      </c>
      <c r="B1543">
        <v>1144.43</v>
      </c>
      <c r="C1543">
        <v>0.10843898612066205</v>
      </c>
    </row>
    <row r="1544" spans="1:3" x14ac:dyDescent="0.15">
      <c r="A1544">
        <v>1998.12</v>
      </c>
      <c r="B1544">
        <v>1190.05</v>
      </c>
      <c r="C1544">
        <v>3.9862639043017012E-2</v>
      </c>
    </row>
    <row r="1545" spans="1:3" x14ac:dyDescent="0.15">
      <c r="A1545">
        <v>1999.01</v>
      </c>
      <c r="B1545">
        <v>1248.77</v>
      </c>
      <c r="C1545">
        <v>4.9342464602327718E-2</v>
      </c>
    </row>
    <row r="1546" spans="1:3" x14ac:dyDescent="0.15">
      <c r="A1546">
        <v>1999.02</v>
      </c>
      <c r="B1546">
        <v>1246.58</v>
      </c>
      <c r="C1546">
        <v>-1.7537256660554723E-3</v>
      </c>
    </row>
    <row r="1547" spans="1:3" x14ac:dyDescent="0.15">
      <c r="A1547">
        <v>1999.03</v>
      </c>
      <c r="B1547">
        <v>1281.6600000000001</v>
      </c>
      <c r="C1547">
        <v>2.8140993758924537E-2</v>
      </c>
    </row>
    <row r="1548" spans="1:3" x14ac:dyDescent="0.15">
      <c r="A1548">
        <v>1999.04</v>
      </c>
      <c r="B1548">
        <v>1334.76</v>
      </c>
      <c r="C1548">
        <v>4.1430644632741931E-2</v>
      </c>
    </row>
    <row r="1549" spans="1:3" x14ac:dyDescent="0.15">
      <c r="A1549">
        <v>1999.05</v>
      </c>
      <c r="B1549">
        <v>1332.07</v>
      </c>
      <c r="C1549">
        <v>-2.0153435823668797E-3</v>
      </c>
    </row>
    <row r="1550" spans="1:3" x14ac:dyDescent="0.15">
      <c r="A1550">
        <v>1999.06</v>
      </c>
      <c r="B1550">
        <v>1322.55</v>
      </c>
      <c r="C1550">
        <v>-7.1467715660588071E-3</v>
      </c>
    </row>
    <row r="1551" spans="1:3" x14ac:dyDescent="0.15">
      <c r="A1551">
        <v>1999.07</v>
      </c>
      <c r="B1551">
        <v>1380.99</v>
      </c>
      <c r="C1551">
        <v>4.4187365317001293E-2</v>
      </c>
    </row>
    <row r="1552" spans="1:3" x14ac:dyDescent="0.15">
      <c r="A1552">
        <v>1999.08</v>
      </c>
      <c r="B1552">
        <v>1327.49</v>
      </c>
      <c r="C1552">
        <v>-3.8740323970484991E-2</v>
      </c>
    </row>
    <row r="1553" spans="1:3" x14ac:dyDescent="0.15">
      <c r="A1553">
        <v>1999.09</v>
      </c>
      <c r="B1553">
        <v>1318.17</v>
      </c>
      <c r="C1553">
        <v>-7.0207685180302404E-3</v>
      </c>
    </row>
    <row r="1554" spans="1:3" x14ac:dyDescent="0.15">
      <c r="A1554">
        <v>1999.1</v>
      </c>
      <c r="B1554">
        <v>1300.01</v>
      </c>
      <c r="C1554">
        <v>-1.3776675239157377E-2</v>
      </c>
    </row>
    <row r="1555" spans="1:3" x14ac:dyDescent="0.15">
      <c r="A1555">
        <v>1999.11</v>
      </c>
      <c r="B1555">
        <v>1391</v>
      </c>
      <c r="C1555">
        <v>6.9991769294082351E-2</v>
      </c>
    </row>
    <row r="1556" spans="1:3" x14ac:dyDescent="0.15">
      <c r="A1556">
        <v>1999.12</v>
      </c>
      <c r="B1556">
        <v>1428.68</v>
      </c>
      <c r="C1556">
        <v>2.7088425593098542E-2</v>
      </c>
    </row>
    <row r="1557" spans="1:3" x14ac:dyDescent="0.15">
      <c r="A1557">
        <v>2000.01</v>
      </c>
      <c r="B1557">
        <v>1425.59</v>
      </c>
      <c r="C1557">
        <v>-2.1628356244925984E-3</v>
      </c>
    </row>
    <row r="1558" spans="1:3" x14ac:dyDescent="0.15">
      <c r="A1558">
        <v>2000.02</v>
      </c>
      <c r="B1558">
        <v>1388.87</v>
      </c>
      <c r="C1558">
        <v>-2.5757756437685519E-2</v>
      </c>
    </row>
    <row r="1559" spans="1:3" x14ac:dyDescent="0.15">
      <c r="A1559">
        <v>2000.03</v>
      </c>
      <c r="B1559">
        <v>1442.21</v>
      </c>
      <c r="C1559">
        <v>3.8405322312383472E-2</v>
      </c>
    </row>
    <row r="1560" spans="1:3" x14ac:dyDescent="0.15">
      <c r="A1560">
        <v>2000.04</v>
      </c>
      <c r="B1560">
        <v>1461.36</v>
      </c>
      <c r="C1560">
        <v>1.3278232712295557E-2</v>
      </c>
    </row>
    <row r="1561" spans="1:3" x14ac:dyDescent="0.15">
      <c r="A1561">
        <v>2000.05</v>
      </c>
      <c r="B1561">
        <v>1418.48</v>
      </c>
      <c r="C1561">
        <v>-2.9342530245798359E-2</v>
      </c>
    </row>
    <row r="1562" spans="1:3" x14ac:dyDescent="0.15">
      <c r="A1562">
        <v>2000.06</v>
      </c>
      <c r="B1562">
        <v>1461.96</v>
      </c>
      <c r="C1562">
        <v>3.0652529468163214E-2</v>
      </c>
    </row>
    <row r="1563" spans="1:3" x14ac:dyDescent="0.15">
      <c r="A1563">
        <v>2000.07</v>
      </c>
      <c r="B1563">
        <v>1473</v>
      </c>
      <c r="C1563">
        <v>7.5515061971600517E-3</v>
      </c>
    </row>
    <row r="1564" spans="1:3" x14ac:dyDescent="0.15">
      <c r="A1564">
        <v>2000.08</v>
      </c>
      <c r="B1564">
        <v>1485.46</v>
      </c>
      <c r="C1564">
        <v>8.4589273591311187E-3</v>
      </c>
    </row>
    <row r="1565" spans="1:3" x14ac:dyDescent="0.15">
      <c r="A1565">
        <v>2000.09</v>
      </c>
      <c r="B1565">
        <v>1468.05</v>
      </c>
      <c r="C1565">
        <v>-1.1720275200947872E-2</v>
      </c>
    </row>
    <row r="1566" spans="1:3" x14ac:dyDescent="0.15">
      <c r="A1566">
        <v>2000.1</v>
      </c>
      <c r="B1566">
        <v>1390.14</v>
      </c>
      <c r="C1566">
        <v>-5.307039950955339E-2</v>
      </c>
    </row>
    <row r="1567" spans="1:3" x14ac:dyDescent="0.15">
      <c r="A1567">
        <v>2000.11</v>
      </c>
      <c r="B1567">
        <v>1378.04</v>
      </c>
      <c r="C1567">
        <v>-8.7041592933086998E-3</v>
      </c>
    </row>
    <row r="1568" spans="1:3" x14ac:dyDescent="0.15">
      <c r="A1568">
        <v>2000.12</v>
      </c>
      <c r="B1568">
        <v>1330.93</v>
      </c>
      <c r="C1568">
        <v>-3.4186235522916553E-2</v>
      </c>
    </row>
    <row r="1569" spans="1:3" x14ac:dyDescent="0.15">
      <c r="A1569">
        <v>2001.01</v>
      </c>
      <c r="B1569">
        <v>1335.63</v>
      </c>
      <c r="C1569">
        <v>3.531365285927901E-3</v>
      </c>
    </row>
    <row r="1570" spans="1:3" x14ac:dyDescent="0.15">
      <c r="A1570">
        <v>2001.02</v>
      </c>
      <c r="B1570">
        <v>1305.75</v>
      </c>
      <c r="C1570">
        <v>-2.237146515127697E-2</v>
      </c>
    </row>
    <row r="1571" spans="1:3" x14ac:dyDescent="0.15">
      <c r="A1571">
        <v>2001.03</v>
      </c>
      <c r="B1571">
        <v>1185.8499999999999</v>
      </c>
      <c r="C1571">
        <v>-9.1824621864828759E-2</v>
      </c>
    </row>
    <row r="1572" spans="1:3" x14ac:dyDescent="0.15">
      <c r="A1572">
        <v>2001.04</v>
      </c>
      <c r="B1572">
        <v>1189.8399999999999</v>
      </c>
      <c r="C1572">
        <v>3.3646751275455689E-3</v>
      </c>
    </row>
    <row r="1573" spans="1:3" x14ac:dyDescent="0.15">
      <c r="A1573">
        <v>2001.05</v>
      </c>
      <c r="B1573">
        <v>1270.3699999999999</v>
      </c>
      <c r="C1573">
        <v>6.7681368923552698E-2</v>
      </c>
    </row>
    <row r="1574" spans="1:3" x14ac:dyDescent="0.15">
      <c r="A1574">
        <v>2001.06</v>
      </c>
      <c r="B1574">
        <v>1238.71</v>
      </c>
      <c r="C1574">
        <v>-2.4921873155065E-2</v>
      </c>
    </row>
    <row r="1575" spans="1:3" x14ac:dyDescent="0.15">
      <c r="A1575">
        <v>2001.07</v>
      </c>
      <c r="B1575">
        <v>1204.45</v>
      </c>
      <c r="C1575">
        <v>-2.7657805297446547E-2</v>
      </c>
    </row>
    <row r="1576" spans="1:3" x14ac:dyDescent="0.15">
      <c r="A1576">
        <v>2001.08</v>
      </c>
      <c r="B1576">
        <v>1178.5</v>
      </c>
      <c r="C1576">
        <v>-2.154510357424555E-2</v>
      </c>
    </row>
    <row r="1577" spans="1:3" x14ac:dyDescent="0.15">
      <c r="A1577">
        <v>2001.09</v>
      </c>
      <c r="B1577">
        <v>1044.6400000000001</v>
      </c>
      <c r="C1577">
        <v>-0.11358506576156124</v>
      </c>
    </row>
    <row r="1578" spans="1:3" x14ac:dyDescent="0.15">
      <c r="A1578">
        <v>2001.1</v>
      </c>
      <c r="B1578">
        <v>1076.5899999999999</v>
      </c>
      <c r="C1578">
        <v>3.0584699035074214E-2</v>
      </c>
    </row>
    <row r="1579" spans="1:3" x14ac:dyDescent="0.15">
      <c r="A1579">
        <v>2001.11</v>
      </c>
      <c r="B1579">
        <v>1129.68</v>
      </c>
      <c r="C1579">
        <v>4.9313108982992793E-2</v>
      </c>
    </row>
    <row r="1580" spans="1:3" x14ac:dyDescent="0.15">
      <c r="A1580">
        <v>2001.12</v>
      </c>
      <c r="B1580">
        <v>1144.93</v>
      </c>
      <c r="C1580">
        <v>1.349939805962741E-2</v>
      </c>
    </row>
    <row r="1581" spans="1:3" x14ac:dyDescent="0.15">
      <c r="A1581">
        <v>2002.01</v>
      </c>
      <c r="B1581">
        <v>1140.21</v>
      </c>
      <c r="C1581">
        <v>-4.122522774318127E-3</v>
      </c>
    </row>
    <row r="1582" spans="1:3" x14ac:dyDescent="0.15">
      <c r="A1582">
        <v>2002.02</v>
      </c>
      <c r="B1582">
        <v>1100.67</v>
      </c>
      <c r="C1582">
        <v>-3.4677822506380407E-2</v>
      </c>
    </row>
    <row r="1583" spans="1:3" x14ac:dyDescent="0.15">
      <c r="A1583">
        <v>2002.03</v>
      </c>
      <c r="B1583">
        <v>1153.79</v>
      </c>
      <c r="C1583">
        <v>4.8261513441812509E-2</v>
      </c>
    </row>
    <row r="1584" spans="1:3" x14ac:dyDescent="0.15">
      <c r="A1584">
        <v>2002.04</v>
      </c>
      <c r="B1584">
        <v>1112.04</v>
      </c>
      <c r="C1584">
        <v>-3.618509434125794E-2</v>
      </c>
    </row>
    <row r="1585" spans="1:3" x14ac:dyDescent="0.15">
      <c r="A1585">
        <v>2002.05</v>
      </c>
      <c r="B1585">
        <v>1079.06</v>
      </c>
      <c r="C1585">
        <v>-2.9657206575303019E-2</v>
      </c>
    </row>
    <row r="1586" spans="1:3" x14ac:dyDescent="0.15">
      <c r="A1586">
        <v>2002.06</v>
      </c>
      <c r="B1586">
        <v>1015.28</v>
      </c>
      <c r="C1586">
        <v>-5.9107000537504839E-2</v>
      </c>
    </row>
    <row r="1587" spans="1:3" x14ac:dyDescent="0.15">
      <c r="A1587">
        <v>2002.07</v>
      </c>
      <c r="B1587">
        <v>903.59</v>
      </c>
      <c r="C1587">
        <v>-0.11000906153967371</v>
      </c>
    </row>
    <row r="1588" spans="1:3" x14ac:dyDescent="0.15">
      <c r="A1588">
        <v>2002.08</v>
      </c>
      <c r="B1588">
        <v>912.55</v>
      </c>
      <c r="C1588">
        <v>9.9160017264465772E-3</v>
      </c>
    </row>
    <row r="1589" spans="1:3" x14ac:dyDescent="0.15">
      <c r="A1589">
        <v>2002.09</v>
      </c>
      <c r="B1589">
        <v>867.81</v>
      </c>
      <c r="C1589">
        <v>-4.9027450550654716E-2</v>
      </c>
    </row>
    <row r="1590" spans="1:3" x14ac:dyDescent="0.15">
      <c r="A1590">
        <v>2002.1</v>
      </c>
      <c r="B1590">
        <v>854.63</v>
      </c>
      <c r="C1590">
        <v>-1.5187656284209594E-2</v>
      </c>
    </row>
  </sheetData>
  <phoneticPr fontId="0" type="noConversion"/>
  <conditionalFormatting sqref="C10:C1590">
    <cfRule type="expression" dxfId="41" priority="1" stopIfTrue="1">
      <formula>ABS(C10)&lt;0.02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590"/>
  <sheetViews>
    <sheetView topLeftCell="A6" workbookViewId="0">
      <selection activeCell="C10" sqref="C10:C1590"/>
    </sheetView>
  </sheetViews>
  <sheetFormatPr defaultColWidth="10.25" defaultRowHeight="12" x14ac:dyDescent="0.15"/>
  <cols>
    <col min="1" max="1" width="11.5" customWidth="1"/>
    <col min="2" max="2" width="7.5" customWidth="1"/>
    <col min="3" max="3" width="8" customWidth="1"/>
    <col min="4" max="4" width="6.5" customWidth="1"/>
    <col min="5" max="5" width="7.625" customWidth="1"/>
    <col min="6" max="6" width="10.25" customWidth="1"/>
    <col min="7" max="7" width="10" customWidth="1"/>
  </cols>
  <sheetData>
    <row r="1" spans="1:4" hidden="1" x14ac:dyDescent="0.15"/>
    <row r="2" spans="1:4" hidden="1" x14ac:dyDescent="0.15">
      <c r="A2" t="s">
        <v>4</v>
      </c>
    </row>
    <row r="3" spans="1:4" hidden="1" x14ac:dyDescent="0.15">
      <c r="A3" t="s">
        <v>5</v>
      </c>
    </row>
    <row r="4" spans="1:4" hidden="1" x14ac:dyDescent="0.15"/>
    <row r="5" spans="1:4" hidden="1" x14ac:dyDescent="0.15"/>
    <row r="6" spans="1:4" x14ac:dyDescent="0.15">
      <c r="B6" t="s">
        <v>0</v>
      </c>
      <c r="C6" t="s">
        <v>7</v>
      </c>
      <c r="D6">
        <f>MAX(C10:C1590)</f>
        <v>0.50299401197604809</v>
      </c>
    </row>
    <row r="7" spans="1:4" x14ac:dyDescent="0.15">
      <c r="B7" t="s">
        <v>1</v>
      </c>
      <c r="C7" t="s">
        <v>8</v>
      </c>
      <c r="D7">
        <f>MIN(C10:C1590)</f>
        <v>-0.26473740621650588</v>
      </c>
    </row>
    <row r="8" spans="1:4" x14ac:dyDescent="0.15">
      <c r="A8" t="s">
        <v>2</v>
      </c>
      <c r="B8" t="s">
        <v>3</v>
      </c>
      <c r="C8" t="s">
        <v>6</v>
      </c>
    </row>
    <row r="9" spans="1:4" x14ac:dyDescent="0.15">
      <c r="A9">
        <v>1871.01</v>
      </c>
      <c r="B9">
        <v>4.4400000000000004</v>
      </c>
    </row>
    <row r="10" spans="1:4" x14ac:dyDescent="0.15">
      <c r="A10">
        <v>1871.02</v>
      </c>
      <c r="B10">
        <v>4.5</v>
      </c>
      <c r="C10" t="s">
        <v>9</v>
      </c>
    </row>
    <row r="11" spans="1:4" x14ac:dyDescent="0.15">
      <c r="A11">
        <v>1871.03</v>
      </c>
      <c r="B11">
        <v>4.6100000000000003</v>
      </c>
      <c r="C11">
        <v>2.4444444444444491E-2</v>
      </c>
    </row>
    <row r="12" spans="1:4" x14ac:dyDescent="0.15">
      <c r="A12">
        <v>1871.04</v>
      </c>
      <c r="B12">
        <v>4.74</v>
      </c>
      <c r="C12">
        <v>2.8199566160520551E-2</v>
      </c>
    </row>
    <row r="13" spans="1:4" x14ac:dyDescent="0.15">
      <c r="A13">
        <v>1871.05</v>
      </c>
      <c r="B13">
        <v>4.8600000000000003</v>
      </c>
      <c r="C13">
        <v>2.5316455696202445E-2</v>
      </c>
    </row>
    <row r="14" spans="1:4" x14ac:dyDescent="0.15">
      <c r="A14">
        <v>1871.06</v>
      </c>
      <c r="B14">
        <v>4.82</v>
      </c>
      <c r="C14">
        <v>-8.2304526748970819E-3</v>
      </c>
    </row>
    <row r="15" spans="1:4" x14ac:dyDescent="0.15">
      <c r="A15">
        <v>1871.07</v>
      </c>
      <c r="B15">
        <v>4.7300000000000004</v>
      </c>
      <c r="C15">
        <v>-1.8672199170124415E-2</v>
      </c>
    </row>
    <row r="16" spans="1:4" x14ac:dyDescent="0.15">
      <c r="A16">
        <v>1871.08</v>
      </c>
      <c r="B16">
        <v>4.79</v>
      </c>
      <c r="C16">
        <v>1.2684989429175397E-2</v>
      </c>
    </row>
    <row r="17" spans="1:3" x14ac:dyDescent="0.15">
      <c r="A17">
        <v>1871.09</v>
      </c>
      <c r="B17">
        <v>4.84</v>
      </c>
      <c r="C17">
        <v>1.0438413361169019E-2</v>
      </c>
    </row>
    <row r="18" spans="1:3" x14ac:dyDescent="0.15">
      <c r="A18">
        <v>1871.1</v>
      </c>
      <c r="B18">
        <v>4.59</v>
      </c>
      <c r="C18">
        <v>-5.1652892561983466E-2</v>
      </c>
    </row>
    <row r="19" spans="1:3" x14ac:dyDescent="0.15">
      <c r="A19">
        <v>1871.11</v>
      </c>
      <c r="B19">
        <v>4.6399999999999997</v>
      </c>
      <c r="C19">
        <v>1.089324618736387E-2</v>
      </c>
    </row>
    <row r="20" spans="1:3" x14ac:dyDescent="0.15">
      <c r="A20">
        <v>1871.12</v>
      </c>
      <c r="B20">
        <v>4.74</v>
      </c>
      <c r="C20">
        <v>2.155172413793105E-2</v>
      </c>
    </row>
    <row r="21" spans="1:3" x14ac:dyDescent="0.15">
      <c r="A21">
        <v>1872.01</v>
      </c>
      <c r="B21">
        <v>4.8600000000000003</v>
      </c>
      <c r="C21">
        <v>2.5316455696202445E-2</v>
      </c>
    </row>
    <row r="22" spans="1:3" x14ac:dyDescent="0.15">
      <c r="A22">
        <v>1872.02</v>
      </c>
      <c r="B22">
        <v>4.88</v>
      </c>
      <c r="C22">
        <v>4.1152263374484299E-3</v>
      </c>
    </row>
    <row r="23" spans="1:3" x14ac:dyDescent="0.15">
      <c r="A23">
        <v>1872.03</v>
      </c>
      <c r="B23">
        <v>5.04</v>
      </c>
      <c r="C23">
        <v>3.2786885245901676E-2</v>
      </c>
    </row>
    <row r="24" spans="1:3" x14ac:dyDescent="0.15">
      <c r="A24">
        <v>1872.04</v>
      </c>
      <c r="B24">
        <v>5.18</v>
      </c>
      <c r="C24">
        <v>2.7777777777777679E-2</v>
      </c>
    </row>
    <row r="25" spans="1:3" x14ac:dyDescent="0.15">
      <c r="A25">
        <v>1872.05</v>
      </c>
      <c r="B25">
        <v>5.18</v>
      </c>
      <c r="C25">
        <v>0</v>
      </c>
    </row>
    <row r="26" spans="1:3" x14ac:dyDescent="0.15">
      <c r="A26">
        <v>1872.06</v>
      </c>
      <c r="B26">
        <v>5.13</v>
      </c>
      <c r="C26">
        <v>-9.6525096525096332E-3</v>
      </c>
    </row>
    <row r="27" spans="1:3" x14ac:dyDescent="0.15">
      <c r="A27">
        <v>1872.07</v>
      </c>
      <c r="B27">
        <v>5.0999999999999996</v>
      </c>
      <c r="C27">
        <v>-5.8479532163743242E-3</v>
      </c>
    </row>
    <row r="28" spans="1:3" x14ac:dyDescent="0.15">
      <c r="A28">
        <v>1872.08</v>
      </c>
      <c r="B28">
        <v>5.04</v>
      </c>
      <c r="C28">
        <v>-1.1764705882352899E-2</v>
      </c>
    </row>
    <row r="29" spans="1:3" x14ac:dyDescent="0.15">
      <c r="A29">
        <v>1872.09</v>
      </c>
      <c r="B29">
        <v>4.95</v>
      </c>
      <c r="C29">
        <v>-1.7857142857142794E-2</v>
      </c>
    </row>
    <row r="30" spans="1:3" x14ac:dyDescent="0.15">
      <c r="A30">
        <v>1872.1</v>
      </c>
      <c r="B30">
        <v>4.97</v>
      </c>
      <c r="C30">
        <v>4.0404040404038444E-3</v>
      </c>
    </row>
    <row r="31" spans="1:3" x14ac:dyDescent="0.15">
      <c r="A31">
        <v>1872.11</v>
      </c>
      <c r="B31">
        <v>4.95</v>
      </c>
      <c r="C31">
        <v>-4.0241448692152071E-3</v>
      </c>
    </row>
    <row r="32" spans="1:3" x14ac:dyDescent="0.15">
      <c r="A32">
        <v>1872.12</v>
      </c>
      <c r="B32">
        <v>5.07</v>
      </c>
      <c r="C32">
        <v>2.4242424242424176E-2</v>
      </c>
    </row>
    <row r="33" spans="1:3" x14ac:dyDescent="0.15">
      <c r="A33">
        <v>1873.01</v>
      </c>
      <c r="B33">
        <v>5.1100000000000003</v>
      </c>
      <c r="C33">
        <v>7.8895463510848529E-3</v>
      </c>
    </row>
    <row r="34" spans="1:3" x14ac:dyDescent="0.15">
      <c r="A34">
        <v>1873.02</v>
      </c>
      <c r="B34">
        <v>5.15</v>
      </c>
      <c r="C34">
        <v>7.8277886497064575E-3</v>
      </c>
    </row>
    <row r="35" spans="1:3" x14ac:dyDescent="0.15">
      <c r="A35">
        <v>1873.03</v>
      </c>
      <c r="B35">
        <v>5.1100000000000003</v>
      </c>
      <c r="C35">
        <v>-7.7669902912621547E-3</v>
      </c>
    </row>
    <row r="36" spans="1:3" x14ac:dyDescent="0.15">
      <c r="A36">
        <v>1873.04</v>
      </c>
      <c r="B36">
        <v>5.04</v>
      </c>
      <c r="C36">
        <v>-1.3698630136986356E-2</v>
      </c>
    </row>
    <row r="37" spans="1:3" x14ac:dyDescent="0.15">
      <c r="A37">
        <v>1873.05</v>
      </c>
      <c r="B37">
        <v>5.05</v>
      </c>
      <c r="C37">
        <v>1.9841269841269771E-3</v>
      </c>
    </row>
    <row r="38" spans="1:3" x14ac:dyDescent="0.15">
      <c r="A38">
        <v>1873.06</v>
      </c>
      <c r="B38">
        <v>4.9800000000000004</v>
      </c>
      <c r="C38">
        <v>-1.3861386138613763E-2</v>
      </c>
    </row>
    <row r="39" spans="1:3" x14ac:dyDescent="0.15">
      <c r="A39">
        <v>1873.07</v>
      </c>
      <c r="B39">
        <v>4.97</v>
      </c>
      <c r="C39">
        <v>-2.0080321285141922E-3</v>
      </c>
    </row>
    <row r="40" spans="1:3" x14ac:dyDescent="0.15">
      <c r="A40">
        <v>1873.08</v>
      </c>
      <c r="B40">
        <v>4.97</v>
      </c>
      <c r="C40">
        <v>0</v>
      </c>
    </row>
    <row r="41" spans="1:3" x14ac:dyDescent="0.15">
      <c r="A41">
        <v>1873.09</v>
      </c>
      <c r="B41">
        <v>4.59</v>
      </c>
      <c r="C41">
        <v>-7.6458752515090489E-2</v>
      </c>
    </row>
    <row r="42" spans="1:3" x14ac:dyDescent="0.15">
      <c r="A42">
        <v>1873.1</v>
      </c>
      <c r="B42">
        <v>4.1900000000000004</v>
      </c>
      <c r="C42">
        <v>-8.7145969498910514E-2</v>
      </c>
    </row>
    <row r="43" spans="1:3" x14ac:dyDescent="0.15">
      <c r="A43">
        <v>1873.11</v>
      </c>
      <c r="B43">
        <v>4.04</v>
      </c>
      <c r="C43">
        <v>-3.5799522673031103E-2</v>
      </c>
    </row>
    <row r="44" spans="1:3" x14ac:dyDescent="0.15">
      <c r="A44">
        <v>1873.12</v>
      </c>
      <c r="B44">
        <v>4.42</v>
      </c>
      <c r="C44">
        <v>9.4059405940594143E-2</v>
      </c>
    </row>
    <row r="45" spans="1:3" x14ac:dyDescent="0.15">
      <c r="A45">
        <v>1874.01</v>
      </c>
      <c r="B45">
        <v>4.66</v>
      </c>
      <c r="C45">
        <v>5.4298642533936681E-2</v>
      </c>
    </row>
    <row r="46" spans="1:3" x14ac:dyDescent="0.15">
      <c r="A46">
        <v>1874.02</v>
      </c>
      <c r="B46">
        <v>4.8</v>
      </c>
      <c r="C46">
        <v>3.0042918454935563E-2</v>
      </c>
    </row>
    <row r="47" spans="1:3" x14ac:dyDescent="0.15">
      <c r="A47">
        <v>1874.03</v>
      </c>
      <c r="B47">
        <v>4.7300000000000004</v>
      </c>
      <c r="C47">
        <v>-1.4583333333333171E-2</v>
      </c>
    </row>
    <row r="48" spans="1:3" x14ac:dyDescent="0.15">
      <c r="A48">
        <v>1874.04</v>
      </c>
      <c r="B48">
        <v>4.5999999999999996</v>
      </c>
      <c r="C48">
        <v>-2.7484143763213731E-2</v>
      </c>
    </row>
    <row r="49" spans="1:3" x14ac:dyDescent="0.15">
      <c r="A49">
        <v>1874.05</v>
      </c>
      <c r="B49">
        <v>4.4800000000000004</v>
      </c>
      <c r="C49">
        <v>-2.608695652173898E-2</v>
      </c>
    </row>
    <row r="50" spans="1:3" x14ac:dyDescent="0.15">
      <c r="A50">
        <v>1874.06</v>
      </c>
      <c r="B50">
        <v>4.46</v>
      </c>
      <c r="C50">
        <v>-4.4642857142858094E-3</v>
      </c>
    </row>
    <row r="51" spans="1:3" x14ac:dyDescent="0.15">
      <c r="A51">
        <v>1874.07</v>
      </c>
      <c r="B51">
        <v>4.46</v>
      </c>
      <c r="C51">
        <v>0</v>
      </c>
    </row>
    <row r="52" spans="1:3" x14ac:dyDescent="0.15">
      <c r="A52">
        <v>1874.08</v>
      </c>
      <c r="B52">
        <v>4.47</v>
      </c>
      <c r="C52">
        <v>2.2421524663676085E-3</v>
      </c>
    </row>
    <row r="53" spans="1:3" x14ac:dyDescent="0.15">
      <c r="A53">
        <v>1874.09</v>
      </c>
      <c r="B53">
        <v>4.54</v>
      </c>
      <c r="C53">
        <v>1.5659955257270708E-2</v>
      </c>
    </row>
    <row r="54" spans="1:3" x14ac:dyDescent="0.15">
      <c r="A54">
        <v>1874.1</v>
      </c>
      <c r="B54">
        <v>4.53</v>
      </c>
      <c r="C54">
        <v>-2.2026431718060735E-3</v>
      </c>
    </row>
    <row r="55" spans="1:3" x14ac:dyDescent="0.15">
      <c r="A55">
        <v>1874.11</v>
      </c>
      <c r="B55">
        <v>4.57</v>
      </c>
      <c r="C55">
        <v>8.8300220750552327E-3</v>
      </c>
    </row>
    <row r="56" spans="1:3" x14ac:dyDescent="0.15">
      <c r="A56">
        <v>1874.12</v>
      </c>
      <c r="B56">
        <v>4.54</v>
      </c>
      <c r="C56">
        <v>-6.5645514223194867E-3</v>
      </c>
    </row>
    <row r="57" spans="1:3" x14ac:dyDescent="0.15">
      <c r="A57">
        <v>1875.01</v>
      </c>
      <c r="B57">
        <v>4.54</v>
      </c>
      <c r="C57">
        <v>0</v>
      </c>
    </row>
    <row r="58" spans="1:3" x14ac:dyDescent="0.15">
      <c r="A58">
        <v>1875.02</v>
      </c>
      <c r="B58">
        <v>4.53</v>
      </c>
      <c r="C58">
        <v>-2.2026431718060735E-3</v>
      </c>
    </row>
    <row r="59" spans="1:3" x14ac:dyDescent="0.15">
      <c r="A59">
        <v>1875.03</v>
      </c>
      <c r="B59">
        <v>4.59</v>
      </c>
      <c r="C59">
        <v>1.3245033112582627E-2</v>
      </c>
    </row>
    <row r="60" spans="1:3" x14ac:dyDescent="0.15">
      <c r="A60">
        <v>1875.04</v>
      </c>
      <c r="B60">
        <v>4.6500000000000004</v>
      </c>
      <c r="C60">
        <v>1.3071895424836777E-2</v>
      </c>
    </row>
    <row r="61" spans="1:3" x14ac:dyDescent="0.15">
      <c r="A61">
        <v>1875.05</v>
      </c>
      <c r="B61">
        <v>4.47</v>
      </c>
      <c r="C61">
        <v>-3.8709677419354938E-2</v>
      </c>
    </row>
    <row r="62" spans="1:3" x14ac:dyDescent="0.15">
      <c r="A62">
        <v>1875.06</v>
      </c>
      <c r="B62">
        <v>4.38</v>
      </c>
      <c r="C62">
        <v>-2.0134228187919434E-2</v>
      </c>
    </row>
    <row r="63" spans="1:3" x14ac:dyDescent="0.15">
      <c r="A63">
        <v>1875.07</v>
      </c>
      <c r="B63">
        <v>4.3899999999999997</v>
      </c>
      <c r="C63">
        <v>2.2831050228309113E-3</v>
      </c>
    </row>
    <row r="64" spans="1:3" x14ac:dyDescent="0.15">
      <c r="A64">
        <v>1875.08</v>
      </c>
      <c r="B64">
        <v>4.41</v>
      </c>
      <c r="C64">
        <v>4.5558086560364419E-3</v>
      </c>
    </row>
    <row r="65" spans="1:3" x14ac:dyDescent="0.15">
      <c r="A65">
        <v>1875.09</v>
      </c>
      <c r="B65">
        <v>4.37</v>
      </c>
      <c r="C65">
        <v>-9.0702947845805459E-3</v>
      </c>
    </row>
    <row r="66" spans="1:3" x14ac:dyDescent="0.15">
      <c r="A66">
        <v>1875.1</v>
      </c>
      <c r="B66">
        <v>4.3</v>
      </c>
      <c r="C66">
        <v>-1.6018306636155666E-2</v>
      </c>
    </row>
    <row r="67" spans="1:3" x14ac:dyDescent="0.15">
      <c r="A67">
        <v>1875.11</v>
      </c>
      <c r="B67">
        <v>4.37</v>
      </c>
      <c r="C67">
        <v>1.6279069767441978E-2</v>
      </c>
    </row>
    <row r="68" spans="1:3" x14ac:dyDescent="0.15">
      <c r="A68">
        <v>1875.12</v>
      </c>
      <c r="B68">
        <v>4.37</v>
      </c>
      <c r="C68">
        <v>0</v>
      </c>
    </row>
    <row r="69" spans="1:3" x14ac:dyDescent="0.15">
      <c r="A69">
        <v>1876.01</v>
      </c>
      <c r="B69">
        <v>4.46</v>
      </c>
      <c r="C69">
        <v>2.0594965675057253E-2</v>
      </c>
    </row>
    <row r="70" spans="1:3" x14ac:dyDescent="0.15">
      <c r="A70">
        <v>1876.02</v>
      </c>
      <c r="B70">
        <v>4.5199999999999996</v>
      </c>
      <c r="C70">
        <v>1.3452914798206095E-2</v>
      </c>
    </row>
    <row r="71" spans="1:3" x14ac:dyDescent="0.15">
      <c r="A71">
        <v>1876.03</v>
      </c>
      <c r="B71">
        <v>4.51</v>
      </c>
      <c r="C71">
        <v>-2.2123893805309214E-3</v>
      </c>
    </row>
    <row r="72" spans="1:3" x14ac:dyDescent="0.15">
      <c r="A72">
        <v>1876.04</v>
      </c>
      <c r="B72">
        <v>4.34</v>
      </c>
      <c r="C72">
        <v>-3.7694013303769425E-2</v>
      </c>
    </row>
    <row r="73" spans="1:3" x14ac:dyDescent="0.15">
      <c r="A73">
        <v>1876.05</v>
      </c>
      <c r="B73">
        <v>4.18</v>
      </c>
      <c r="C73">
        <v>-3.6866359447004671E-2</v>
      </c>
    </row>
    <row r="74" spans="1:3" x14ac:dyDescent="0.15">
      <c r="A74">
        <v>1876.06</v>
      </c>
      <c r="B74">
        <v>4.1500000000000004</v>
      </c>
      <c r="C74">
        <v>-7.1770334928228374E-3</v>
      </c>
    </row>
    <row r="75" spans="1:3" x14ac:dyDescent="0.15">
      <c r="A75">
        <v>1876.07</v>
      </c>
      <c r="B75">
        <v>4.0999999999999996</v>
      </c>
      <c r="C75">
        <v>-1.2048192771084487E-2</v>
      </c>
    </row>
    <row r="76" spans="1:3" x14ac:dyDescent="0.15">
      <c r="A76">
        <v>1876.08</v>
      </c>
      <c r="B76">
        <v>3.93</v>
      </c>
      <c r="C76">
        <v>-4.1463414634146267E-2</v>
      </c>
    </row>
    <row r="77" spans="1:3" x14ac:dyDescent="0.15">
      <c r="A77">
        <v>1876.09</v>
      </c>
      <c r="B77">
        <v>3.69</v>
      </c>
      <c r="C77">
        <v>-6.1068702290076438E-2</v>
      </c>
    </row>
    <row r="78" spans="1:3" x14ac:dyDescent="0.15">
      <c r="A78">
        <v>1876.1</v>
      </c>
      <c r="B78">
        <v>3.67</v>
      </c>
      <c r="C78">
        <v>-5.4200542005420349E-3</v>
      </c>
    </row>
    <row r="79" spans="1:3" x14ac:dyDescent="0.15">
      <c r="A79">
        <v>1876.11</v>
      </c>
      <c r="B79">
        <v>3.6</v>
      </c>
      <c r="C79">
        <v>-1.9073569482288777E-2</v>
      </c>
    </row>
    <row r="80" spans="1:3" x14ac:dyDescent="0.15">
      <c r="A80">
        <v>1876.12</v>
      </c>
      <c r="B80">
        <v>3.58</v>
      </c>
      <c r="C80">
        <v>-5.5555555555555358E-3</v>
      </c>
    </row>
    <row r="81" spans="1:3" x14ac:dyDescent="0.15">
      <c r="A81">
        <v>1877.01</v>
      </c>
      <c r="B81">
        <v>3.55</v>
      </c>
      <c r="C81">
        <v>-8.379888268156499E-3</v>
      </c>
    </row>
    <row r="82" spans="1:3" x14ac:dyDescent="0.15">
      <c r="A82">
        <v>1877.02</v>
      </c>
      <c r="B82">
        <v>3.34</v>
      </c>
      <c r="C82">
        <v>-5.9154929577464821E-2</v>
      </c>
    </row>
    <row r="83" spans="1:3" x14ac:dyDescent="0.15">
      <c r="A83">
        <v>1877.03</v>
      </c>
      <c r="B83">
        <v>3.17</v>
      </c>
      <c r="C83">
        <v>-5.0898203592814384E-2</v>
      </c>
    </row>
    <row r="84" spans="1:3" x14ac:dyDescent="0.15">
      <c r="A84">
        <v>1877.04</v>
      </c>
      <c r="B84">
        <v>2.94</v>
      </c>
      <c r="C84">
        <v>-7.2555205047318605E-2</v>
      </c>
    </row>
    <row r="85" spans="1:3" x14ac:dyDescent="0.15">
      <c r="A85">
        <v>1877.05</v>
      </c>
      <c r="B85">
        <v>2.94</v>
      </c>
      <c r="C85">
        <v>0</v>
      </c>
    </row>
    <row r="86" spans="1:3" x14ac:dyDescent="0.15">
      <c r="A86">
        <v>1877.06</v>
      </c>
      <c r="B86">
        <v>2.73</v>
      </c>
      <c r="C86">
        <v>-7.1428571428571397E-2</v>
      </c>
    </row>
    <row r="87" spans="1:3" x14ac:dyDescent="0.15">
      <c r="A87">
        <v>1877.07</v>
      </c>
      <c r="B87">
        <v>2.85</v>
      </c>
      <c r="C87">
        <v>4.3956043956044022E-2</v>
      </c>
    </row>
    <row r="88" spans="1:3" x14ac:dyDescent="0.15">
      <c r="A88">
        <v>1877.08</v>
      </c>
      <c r="B88">
        <v>3.05</v>
      </c>
      <c r="C88">
        <v>7.0175438596491224E-2</v>
      </c>
    </row>
    <row r="89" spans="1:3" x14ac:dyDescent="0.15">
      <c r="A89">
        <v>1877.09</v>
      </c>
      <c r="B89">
        <v>3.24</v>
      </c>
      <c r="C89">
        <v>6.2295081967213228E-2</v>
      </c>
    </row>
    <row r="90" spans="1:3" x14ac:dyDescent="0.15">
      <c r="A90">
        <v>1877.1</v>
      </c>
      <c r="B90">
        <v>3.31</v>
      </c>
      <c r="C90">
        <v>2.1604938271604812E-2</v>
      </c>
    </row>
    <row r="91" spans="1:3" x14ac:dyDescent="0.15">
      <c r="A91">
        <v>1877.11</v>
      </c>
      <c r="B91">
        <v>3.26</v>
      </c>
      <c r="C91">
        <v>-1.5105740181268978E-2</v>
      </c>
    </row>
    <row r="92" spans="1:3" x14ac:dyDescent="0.15">
      <c r="A92">
        <v>1877.12</v>
      </c>
      <c r="B92">
        <v>3.25</v>
      </c>
      <c r="C92">
        <v>-3.0674846625766694E-3</v>
      </c>
    </row>
    <row r="93" spans="1:3" x14ac:dyDescent="0.15">
      <c r="A93">
        <v>1878.01</v>
      </c>
      <c r="B93">
        <v>3.25</v>
      </c>
      <c r="C93">
        <v>0</v>
      </c>
    </row>
    <row r="94" spans="1:3" x14ac:dyDescent="0.15">
      <c r="A94">
        <v>1878.02</v>
      </c>
      <c r="B94">
        <v>3.18</v>
      </c>
      <c r="C94">
        <v>-2.1538461538461506E-2</v>
      </c>
    </row>
    <row r="95" spans="1:3" x14ac:dyDescent="0.15">
      <c r="A95">
        <v>1878.03</v>
      </c>
      <c r="B95">
        <v>3.24</v>
      </c>
      <c r="C95">
        <v>1.8867924528301883E-2</v>
      </c>
    </row>
    <row r="96" spans="1:3" x14ac:dyDescent="0.15">
      <c r="A96">
        <v>1878.04</v>
      </c>
      <c r="B96">
        <v>3.33</v>
      </c>
      <c r="C96">
        <v>2.7777777777777679E-2</v>
      </c>
    </row>
    <row r="97" spans="1:3" x14ac:dyDescent="0.15">
      <c r="A97">
        <v>1878.05</v>
      </c>
      <c r="B97">
        <v>3.34</v>
      </c>
      <c r="C97">
        <v>3.0030030030030463E-3</v>
      </c>
    </row>
    <row r="98" spans="1:3" x14ac:dyDescent="0.15">
      <c r="A98">
        <v>1878.06</v>
      </c>
      <c r="B98">
        <v>3.41</v>
      </c>
      <c r="C98">
        <v>2.0958083832335328E-2</v>
      </c>
    </row>
    <row r="99" spans="1:3" x14ac:dyDescent="0.15">
      <c r="A99">
        <v>1878.07</v>
      </c>
      <c r="B99">
        <v>3.48</v>
      </c>
      <c r="C99">
        <v>2.0527859237536639E-2</v>
      </c>
    </row>
    <row r="100" spans="1:3" x14ac:dyDescent="0.15">
      <c r="A100">
        <v>1878.08</v>
      </c>
      <c r="B100">
        <v>3.45</v>
      </c>
      <c r="C100">
        <v>-8.6206896551723755E-3</v>
      </c>
    </row>
    <row r="101" spans="1:3" x14ac:dyDescent="0.15">
      <c r="A101">
        <v>1878.09</v>
      </c>
      <c r="B101">
        <v>3.52</v>
      </c>
      <c r="C101">
        <v>2.0289855072463725E-2</v>
      </c>
    </row>
    <row r="102" spans="1:3" x14ac:dyDescent="0.15">
      <c r="A102">
        <v>1878.1</v>
      </c>
      <c r="B102">
        <v>3.48</v>
      </c>
      <c r="C102">
        <v>-1.1363636363636354E-2</v>
      </c>
    </row>
    <row r="103" spans="1:3" x14ac:dyDescent="0.15">
      <c r="A103">
        <v>1878.11</v>
      </c>
      <c r="B103">
        <v>3.47</v>
      </c>
      <c r="C103">
        <v>-2.8735632183907178E-3</v>
      </c>
    </row>
    <row r="104" spans="1:3" x14ac:dyDescent="0.15">
      <c r="A104">
        <v>1878.12</v>
      </c>
      <c r="B104">
        <v>3.45</v>
      </c>
      <c r="C104">
        <v>-5.7636887608069065E-3</v>
      </c>
    </row>
    <row r="105" spans="1:3" x14ac:dyDescent="0.15">
      <c r="A105">
        <v>1879.01</v>
      </c>
      <c r="B105">
        <v>3.58</v>
      </c>
      <c r="C105">
        <v>3.7681159420289712E-2</v>
      </c>
    </row>
    <row r="106" spans="1:3" x14ac:dyDescent="0.15">
      <c r="A106">
        <v>1879.02</v>
      </c>
      <c r="B106">
        <v>3.71</v>
      </c>
      <c r="C106">
        <v>3.6312849162011052E-2</v>
      </c>
    </row>
    <row r="107" spans="1:3" x14ac:dyDescent="0.15">
      <c r="A107">
        <v>1879.03</v>
      </c>
      <c r="B107">
        <v>3.65</v>
      </c>
      <c r="C107">
        <v>-1.6172506738544534E-2</v>
      </c>
    </row>
    <row r="108" spans="1:3" x14ac:dyDescent="0.15">
      <c r="A108">
        <v>1879.04</v>
      </c>
      <c r="B108">
        <v>3.77</v>
      </c>
      <c r="C108">
        <v>3.287671232876721E-2</v>
      </c>
    </row>
    <row r="109" spans="1:3" x14ac:dyDescent="0.15">
      <c r="A109">
        <v>1879.05</v>
      </c>
      <c r="B109">
        <v>3.94</v>
      </c>
      <c r="C109">
        <v>4.5092838196286511E-2</v>
      </c>
    </row>
    <row r="110" spans="1:3" x14ac:dyDescent="0.15">
      <c r="A110">
        <v>1879.06</v>
      </c>
      <c r="B110">
        <v>3.96</v>
      </c>
      <c r="C110">
        <v>5.0761421319795996E-3</v>
      </c>
    </row>
    <row r="111" spans="1:3" x14ac:dyDescent="0.15">
      <c r="A111">
        <v>1879.07</v>
      </c>
      <c r="B111">
        <v>4.04</v>
      </c>
      <c r="C111">
        <v>2.020202020202011E-2</v>
      </c>
    </row>
    <row r="112" spans="1:3" x14ac:dyDescent="0.15">
      <c r="A112">
        <v>1879.08</v>
      </c>
      <c r="B112">
        <v>4.07</v>
      </c>
      <c r="C112">
        <v>7.4257425742574323E-3</v>
      </c>
    </row>
    <row r="113" spans="1:3" x14ac:dyDescent="0.15">
      <c r="A113">
        <v>1879.09</v>
      </c>
      <c r="B113">
        <v>4.22</v>
      </c>
      <c r="C113">
        <v>3.685503685503666E-2</v>
      </c>
    </row>
    <row r="114" spans="1:3" x14ac:dyDescent="0.15">
      <c r="A114">
        <v>1879.1</v>
      </c>
      <c r="B114">
        <v>4.68</v>
      </c>
      <c r="C114">
        <v>0.1090047393364928</v>
      </c>
    </row>
    <row r="115" spans="1:3" x14ac:dyDescent="0.15">
      <c r="A115">
        <v>1879.11</v>
      </c>
      <c r="B115">
        <v>4.93</v>
      </c>
      <c r="C115">
        <v>5.3418803418803451E-2</v>
      </c>
    </row>
    <row r="116" spans="1:3" x14ac:dyDescent="0.15">
      <c r="A116">
        <v>1879.12</v>
      </c>
      <c r="B116">
        <v>4.92</v>
      </c>
      <c r="C116">
        <v>-2.0283975659228792E-3</v>
      </c>
    </row>
    <row r="117" spans="1:3" x14ac:dyDescent="0.15">
      <c r="A117">
        <v>1880.01</v>
      </c>
      <c r="B117">
        <v>5.1100000000000003</v>
      </c>
      <c r="C117">
        <v>3.8617886178861971E-2</v>
      </c>
    </row>
    <row r="118" spans="1:3" x14ac:dyDescent="0.15">
      <c r="A118">
        <v>1880.02</v>
      </c>
      <c r="B118">
        <v>5.2</v>
      </c>
      <c r="C118">
        <v>1.7612524461839474E-2</v>
      </c>
    </row>
    <row r="119" spans="1:3" x14ac:dyDescent="0.15">
      <c r="A119">
        <v>1880.03</v>
      </c>
      <c r="B119">
        <v>5.3</v>
      </c>
      <c r="C119">
        <v>1.9230769230769162E-2</v>
      </c>
    </row>
    <row r="120" spans="1:3" x14ac:dyDescent="0.15">
      <c r="A120">
        <v>1880.04</v>
      </c>
      <c r="B120">
        <v>5.18</v>
      </c>
      <c r="C120">
        <v>-2.2641509433962259E-2</v>
      </c>
    </row>
    <row r="121" spans="1:3" x14ac:dyDescent="0.15">
      <c r="A121">
        <v>1880.05</v>
      </c>
      <c r="B121">
        <v>4.7699999999999996</v>
      </c>
      <c r="C121">
        <v>-7.9150579150579214E-2</v>
      </c>
    </row>
    <row r="122" spans="1:3" x14ac:dyDescent="0.15">
      <c r="A122">
        <v>1880.06</v>
      </c>
      <c r="B122">
        <v>4.79</v>
      </c>
      <c r="C122">
        <v>4.1928721174004924E-3</v>
      </c>
    </row>
    <row r="123" spans="1:3" x14ac:dyDescent="0.15">
      <c r="A123">
        <v>1880.07</v>
      </c>
      <c r="B123">
        <v>5.01</v>
      </c>
      <c r="C123">
        <v>4.5929018789143905E-2</v>
      </c>
    </row>
    <row r="124" spans="1:3" x14ac:dyDescent="0.15">
      <c r="A124">
        <v>1880.08</v>
      </c>
      <c r="B124">
        <v>5.19</v>
      </c>
      <c r="C124">
        <v>3.5928143712574911E-2</v>
      </c>
    </row>
    <row r="125" spans="1:3" x14ac:dyDescent="0.15">
      <c r="A125">
        <v>1880.09</v>
      </c>
      <c r="B125">
        <v>5.18</v>
      </c>
      <c r="C125">
        <v>-1.9267822736032114E-3</v>
      </c>
    </row>
    <row r="126" spans="1:3" x14ac:dyDescent="0.15">
      <c r="A126">
        <v>1880.1</v>
      </c>
      <c r="B126">
        <v>5.33</v>
      </c>
      <c r="C126">
        <v>2.8957528957529011E-2</v>
      </c>
    </row>
    <row r="127" spans="1:3" x14ac:dyDescent="0.15">
      <c r="A127">
        <v>1880.11</v>
      </c>
      <c r="B127">
        <v>5.61</v>
      </c>
      <c r="C127">
        <v>5.2532833020638048E-2</v>
      </c>
    </row>
    <row r="128" spans="1:3" x14ac:dyDescent="0.15">
      <c r="A128">
        <v>1880.12</v>
      </c>
      <c r="B128">
        <v>5.84</v>
      </c>
      <c r="C128">
        <v>4.099821746880572E-2</v>
      </c>
    </row>
    <row r="129" spans="1:3" x14ac:dyDescent="0.15">
      <c r="A129">
        <v>1881.01</v>
      </c>
      <c r="B129">
        <v>6.19</v>
      </c>
      <c r="C129">
        <v>5.9931506849315141E-2</v>
      </c>
    </row>
    <row r="130" spans="1:3" x14ac:dyDescent="0.15">
      <c r="A130">
        <v>1881.02</v>
      </c>
      <c r="B130">
        <v>6.17</v>
      </c>
      <c r="C130">
        <v>-3.231017770597866E-3</v>
      </c>
    </row>
    <row r="131" spans="1:3" x14ac:dyDescent="0.15">
      <c r="A131">
        <v>1881.03</v>
      </c>
      <c r="B131">
        <v>6.24</v>
      </c>
      <c r="C131">
        <v>1.1345218800648427E-2</v>
      </c>
    </row>
    <row r="132" spans="1:3" x14ac:dyDescent="0.15">
      <c r="A132">
        <v>1881.04</v>
      </c>
      <c r="B132">
        <v>6.22</v>
      </c>
      <c r="C132">
        <v>-3.2051282051283048E-3</v>
      </c>
    </row>
    <row r="133" spans="1:3" x14ac:dyDescent="0.15">
      <c r="A133">
        <v>1881.05</v>
      </c>
      <c r="B133">
        <v>6.5</v>
      </c>
      <c r="C133">
        <v>4.5016077170418001E-2</v>
      </c>
    </row>
    <row r="134" spans="1:3" x14ac:dyDescent="0.15">
      <c r="A134">
        <v>1881.06</v>
      </c>
      <c r="B134">
        <v>6.58</v>
      </c>
      <c r="C134">
        <v>1.2307692307692353E-2</v>
      </c>
    </row>
    <row r="135" spans="1:3" x14ac:dyDescent="0.15">
      <c r="A135">
        <v>1881.07</v>
      </c>
      <c r="B135">
        <v>6.35</v>
      </c>
      <c r="C135">
        <v>-3.4954407294832901E-2</v>
      </c>
    </row>
    <row r="136" spans="1:3" x14ac:dyDescent="0.15">
      <c r="A136">
        <v>1881.08</v>
      </c>
      <c r="B136">
        <v>6.2</v>
      </c>
      <c r="C136">
        <v>-2.3622047244094446E-2</v>
      </c>
    </row>
    <row r="137" spans="1:3" x14ac:dyDescent="0.15">
      <c r="A137">
        <v>1881.09</v>
      </c>
      <c r="B137">
        <v>6.25</v>
      </c>
      <c r="C137">
        <v>8.0645161290322509E-3</v>
      </c>
    </row>
    <row r="138" spans="1:3" x14ac:dyDescent="0.15">
      <c r="A138">
        <v>1881.1</v>
      </c>
      <c r="B138">
        <v>6.15</v>
      </c>
      <c r="C138">
        <v>-1.5999999999999903E-2</v>
      </c>
    </row>
    <row r="139" spans="1:3" x14ac:dyDescent="0.15">
      <c r="A139">
        <v>1881.11</v>
      </c>
      <c r="B139">
        <v>6.19</v>
      </c>
      <c r="C139">
        <v>6.5040650406504863E-3</v>
      </c>
    </row>
    <row r="140" spans="1:3" x14ac:dyDescent="0.15">
      <c r="A140">
        <v>1881.12</v>
      </c>
      <c r="B140">
        <v>6.01</v>
      </c>
      <c r="C140">
        <v>-2.9079159935379795E-2</v>
      </c>
    </row>
    <row r="141" spans="1:3" x14ac:dyDescent="0.15">
      <c r="A141">
        <v>1882.01</v>
      </c>
      <c r="B141">
        <v>5.92</v>
      </c>
      <c r="C141">
        <v>-1.4975041597337757E-2</v>
      </c>
    </row>
    <row r="142" spans="1:3" x14ac:dyDescent="0.15">
      <c r="A142">
        <v>1882.02</v>
      </c>
      <c r="B142">
        <v>5.79</v>
      </c>
      <c r="C142">
        <v>-2.1959459459459429E-2</v>
      </c>
    </row>
    <row r="143" spans="1:3" x14ac:dyDescent="0.15">
      <c r="A143">
        <v>1882.03</v>
      </c>
      <c r="B143">
        <v>5.78</v>
      </c>
      <c r="C143">
        <v>-1.7271157167529916E-3</v>
      </c>
    </row>
    <row r="144" spans="1:3" x14ac:dyDescent="0.15">
      <c r="A144">
        <v>1882.04</v>
      </c>
      <c r="B144">
        <v>5.78</v>
      </c>
      <c r="C144">
        <v>0</v>
      </c>
    </row>
    <row r="145" spans="1:3" x14ac:dyDescent="0.15">
      <c r="A145">
        <v>1882.05</v>
      </c>
      <c r="B145">
        <v>5.71</v>
      </c>
      <c r="C145">
        <v>-1.211072664359869E-2</v>
      </c>
    </row>
    <row r="146" spans="1:3" x14ac:dyDescent="0.15">
      <c r="A146">
        <v>1882.06</v>
      </c>
      <c r="B146">
        <v>5.68</v>
      </c>
      <c r="C146">
        <v>-5.2539404553415547E-3</v>
      </c>
    </row>
    <row r="147" spans="1:3" x14ac:dyDescent="0.15">
      <c r="A147">
        <v>1882.07</v>
      </c>
      <c r="B147">
        <v>6</v>
      </c>
      <c r="C147">
        <v>5.6338028169014231E-2</v>
      </c>
    </row>
    <row r="148" spans="1:3" x14ac:dyDescent="0.15">
      <c r="A148">
        <v>1882.08</v>
      </c>
      <c r="B148">
        <v>6.18</v>
      </c>
      <c r="C148">
        <v>0.03</v>
      </c>
    </row>
    <row r="149" spans="1:3" x14ac:dyDescent="0.15">
      <c r="A149">
        <v>1882.09</v>
      </c>
      <c r="B149">
        <v>6.24</v>
      </c>
      <c r="C149">
        <v>9.7087378640776656E-3</v>
      </c>
    </row>
    <row r="150" spans="1:3" x14ac:dyDescent="0.15">
      <c r="A150">
        <v>1882.1</v>
      </c>
      <c r="B150">
        <v>6.07</v>
      </c>
      <c r="C150">
        <v>-2.7243589743589758E-2</v>
      </c>
    </row>
    <row r="151" spans="1:3" x14ac:dyDescent="0.15">
      <c r="A151">
        <v>1882.11</v>
      </c>
      <c r="B151">
        <v>5.81</v>
      </c>
      <c r="C151">
        <v>-4.2833607907743154E-2</v>
      </c>
    </row>
    <row r="152" spans="1:3" x14ac:dyDescent="0.15">
      <c r="A152">
        <v>1882.12</v>
      </c>
      <c r="B152">
        <v>5.84</v>
      </c>
      <c r="C152">
        <v>5.1635111876076056E-3</v>
      </c>
    </row>
    <row r="153" spans="1:3" x14ac:dyDescent="0.15">
      <c r="A153">
        <v>1883.01</v>
      </c>
      <c r="B153">
        <v>5.81</v>
      </c>
      <c r="C153">
        <v>-5.1369863013699391E-3</v>
      </c>
    </row>
    <row r="154" spans="1:3" x14ac:dyDescent="0.15">
      <c r="A154">
        <v>1883.02</v>
      </c>
      <c r="B154">
        <v>5.68</v>
      </c>
      <c r="C154">
        <v>-2.2375215146299476E-2</v>
      </c>
    </row>
    <row r="155" spans="1:3" x14ac:dyDescent="0.15">
      <c r="A155">
        <v>1883.03</v>
      </c>
      <c r="B155">
        <v>5.75</v>
      </c>
      <c r="C155">
        <v>1.2323943661971981E-2</v>
      </c>
    </row>
    <row r="156" spans="1:3" x14ac:dyDescent="0.15">
      <c r="A156">
        <v>1883.04</v>
      </c>
      <c r="B156">
        <v>5.87</v>
      </c>
      <c r="C156">
        <v>2.0869565217391362E-2</v>
      </c>
    </row>
    <row r="157" spans="1:3" x14ac:dyDescent="0.15">
      <c r="A157">
        <v>1883.05</v>
      </c>
      <c r="B157">
        <v>5.77</v>
      </c>
      <c r="C157">
        <v>-1.7035775127768438E-2</v>
      </c>
    </row>
    <row r="158" spans="1:3" x14ac:dyDescent="0.15">
      <c r="A158">
        <v>1883.06</v>
      </c>
      <c r="B158">
        <v>5.82</v>
      </c>
      <c r="C158">
        <v>8.6655112651647936E-3</v>
      </c>
    </row>
    <row r="159" spans="1:3" x14ac:dyDescent="0.15">
      <c r="A159">
        <v>1883.07</v>
      </c>
      <c r="B159">
        <v>5.73</v>
      </c>
      <c r="C159">
        <v>-1.5463917525773141E-2</v>
      </c>
    </row>
    <row r="160" spans="1:3" x14ac:dyDescent="0.15">
      <c r="A160">
        <v>1883.08</v>
      </c>
      <c r="B160">
        <v>5.47</v>
      </c>
      <c r="C160">
        <v>-4.5375218150087382E-2</v>
      </c>
    </row>
    <row r="161" spans="1:3" x14ac:dyDescent="0.15">
      <c r="A161">
        <v>1883.09</v>
      </c>
      <c r="B161">
        <v>5.53</v>
      </c>
      <c r="C161">
        <v>1.0968921389396868E-2</v>
      </c>
    </row>
    <row r="162" spans="1:3" x14ac:dyDescent="0.15">
      <c r="A162">
        <v>1883.1</v>
      </c>
      <c r="B162">
        <v>5.38</v>
      </c>
      <c r="C162">
        <v>-2.7124773960217063E-2</v>
      </c>
    </row>
    <row r="163" spans="1:3" x14ac:dyDescent="0.15">
      <c r="A163">
        <v>1883.11</v>
      </c>
      <c r="B163">
        <v>5.46</v>
      </c>
      <c r="C163">
        <v>1.4869888475836479E-2</v>
      </c>
    </row>
    <row r="164" spans="1:3" x14ac:dyDescent="0.15">
      <c r="A164">
        <v>1883.12</v>
      </c>
      <c r="B164">
        <v>5.34</v>
      </c>
      <c r="C164">
        <v>-2.1978021978022011E-2</v>
      </c>
    </row>
    <row r="165" spans="1:3" x14ac:dyDescent="0.15">
      <c r="A165">
        <v>1884.01</v>
      </c>
      <c r="B165">
        <v>5.18</v>
      </c>
      <c r="C165">
        <v>-2.9962546816479474E-2</v>
      </c>
    </row>
    <row r="166" spans="1:3" x14ac:dyDescent="0.15">
      <c r="A166">
        <v>1884.02</v>
      </c>
      <c r="B166">
        <v>5.32</v>
      </c>
      <c r="C166">
        <v>2.7027027027027195E-2</v>
      </c>
    </row>
    <row r="167" spans="1:3" x14ac:dyDescent="0.15">
      <c r="A167">
        <v>1884.03</v>
      </c>
      <c r="B167">
        <v>5.3</v>
      </c>
      <c r="C167">
        <v>-3.7593984962407401E-3</v>
      </c>
    </row>
    <row r="168" spans="1:3" x14ac:dyDescent="0.15">
      <c r="A168">
        <v>1884.04</v>
      </c>
      <c r="B168">
        <v>5.0599999999999996</v>
      </c>
      <c r="C168">
        <v>-4.5283018867924518E-2</v>
      </c>
    </row>
    <row r="169" spans="1:3" x14ac:dyDescent="0.15">
      <c r="A169">
        <v>1884.05</v>
      </c>
      <c r="B169">
        <v>4.6500000000000004</v>
      </c>
      <c r="C169">
        <v>-8.1027667984189589E-2</v>
      </c>
    </row>
    <row r="170" spans="1:3" x14ac:dyDescent="0.15">
      <c r="A170">
        <v>1884.06</v>
      </c>
      <c r="B170">
        <v>4.46</v>
      </c>
      <c r="C170">
        <v>-4.0860215053763471E-2</v>
      </c>
    </row>
    <row r="171" spans="1:3" x14ac:dyDescent="0.15">
      <c r="A171">
        <v>1884.07</v>
      </c>
      <c r="B171">
        <v>4.46</v>
      </c>
      <c r="C171">
        <v>0</v>
      </c>
    </row>
    <row r="172" spans="1:3" x14ac:dyDescent="0.15">
      <c r="A172">
        <v>1884.08</v>
      </c>
      <c r="B172">
        <v>4.74</v>
      </c>
      <c r="C172">
        <v>6.2780269058295923E-2</v>
      </c>
    </row>
    <row r="173" spans="1:3" x14ac:dyDescent="0.15">
      <c r="A173">
        <v>1884.09</v>
      </c>
      <c r="B173">
        <v>4.59</v>
      </c>
      <c r="C173">
        <v>-3.1645569620253222E-2</v>
      </c>
    </row>
    <row r="174" spans="1:3" x14ac:dyDescent="0.15">
      <c r="A174">
        <v>1884.1</v>
      </c>
      <c r="B174">
        <v>4.4400000000000004</v>
      </c>
      <c r="C174">
        <v>-3.2679738562091387E-2</v>
      </c>
    </row>
    <row r="175" spans="1:3" x14ac:dyDescent="0.15">
      <c r="A175">
        <v>1884.11</v>
      </c>
      <c r="B175">
        <v>4.3499999999999996</v>
      </c>
      <c r="C175">
        <v>-2.0270270270270396E-2</v>
      </c>
    </row>
    <row r="176" spans="1:3" x14ac:dyDescent="0.15">
      <c r="A176">
        <v>1884.12</v>
      </c>
      <c r="B176">
        <v>4.34</v>
      </c>
      <c r="C176">
        <v>-2.2988505747125743E-3</v>
      </c>
    </row>
    <row r="177" spans="1:3" x14ac:dyDescent="0.15">
      <c r="A177">
        <v>1885.01</v>
      </c>
      <c r="B177">
        <v>4.24</v>
      </c>
      <c r="C177">
        <v>-2.304147465437778E-2</v>
      </c>
    </row>
    <row r="178" spans="1:3" x14ac:dyDescent="0.15">
      <c r="A178">
        <v>1885.02</v>
      </c>
      <c r="B178">
        <v>4.37</v>
      </c>
      <c r="C178">
        <v>3.0660377358490587E-2</v>
      </c>
    </row>
    <row r="179" spans="1:3" x14ac:dyDescent="0.15">
      <c r="A179">
        <v>1885.03</v>
      </c>
      <c r="B179">
        <v>4.38</v>
      </c>
      <c r="C179">
        <v>2.2883295194506825E-3</v>
      </c>
    </row>
    <row r="180" spans="1:3" x14ac:dyDescent="0.15">
      <c r="A180">
        <v>1885.04</v>
      </c>
      <c r="B180">
        <v>4.37</v>
      </c>
      <c r="C180">
        <v>-2.2831050228310223E-3</v>
      </c>
    </row>
    <row r="181" spans="1:3" x14ac:dyDescent="0.15">
      <c r="A181">
        <v>1885.05</v>
      </c>
      <c r="B181">
        <v>4.32</v>
      </c>
      <c r="C181">
        <v>-1.1441647597253968E-2</v>
      </c>
    </row>
    <row r="182" spans="1:3" x14ac:dyDescent="0.15">
      <c r="A182">
        <v>1885.06</v>
      </c>
      <c r="B182">
        <v>4.3</v>
      </c>
      <c r="C182">
        <v>-4.6296296296297612E-3</v>
      </c>
    </row>
    <row r="183" spans="1:3" x14ac:dyDescent="0.15">
      <c r="A183">
        <v>1885.07</v>
      </c>
      <c r="B183">
        <v>4.46</v>
      </c>
      <c r="C183">
        <v>3.7209302325581506E-2</v>
      </c>
    </row>
    <row r="184" spans="1:3" x14ac:dyDescent="0.15">
      <c r="A184">
        <v>1885.08</v>
      </c>
      <c r="B184">
        <v>4.71</v>
      </c>
      <c r="C184">
        <v>5.6053811659192876E-2</v>
      </c>
    </row>
    <row r="185" spans="1:3" x14ac:dyDescent="0.15">
      <c r="A185">
        <v>1885.09</v>
      </c>
      <c r="B185">
        <v>4.6500000000000004</v>
      </c>
      <c r="C185">
        <v>-1.27388535031846E-2</v>
      </c>
    </row>
    <row r="186" spans="1:3" x14ac:dyDescent="0.15">
      <c r="A186">
        <v>1885.1</v>
      </c>
      <c r="B186">
        <v>4.92</v>
      </c>
      <c r="C186">
        <v>5.8064516129032073E-2</v>
      </c>
    </row>
    <row r="187" spans="1:3" x14ac:dyDescent="0.15">
      <c r="A187">
        <v>1885.11</v>
      </c>
      <c r="B187">
        <v>5.24</v>
      </c>
      <c r="C187">
        <v>6.5040650406504197E-2</v>
      </c>
    </row>
    <row r="188" spans="1:3" x14ac:dyDescent="0.15">
      <c r="A188">
        <v>1885.12</v>
      </c>
      <c r="B188">
        <v>5.2</v>
      </c>
      <c r="C188">
        <v>-7.6335877862595547E-3</v>
      </c>
    </row>
    <row r="189" spans="1:3" x14ac:dyDescent="0.15">
      <c r="A189">
        <v>1886.01</v>
      </c>
      <c r="B189">
        <v>5.2</v>
      </c>
      <c r="C189">
        <v>0</v>
      </c>
    </row>
    <row r="190" spans="1:3" x14ac:dyDescent="0.15">
      <c r="A190">
        <v>1886.02</v>
      </c>
      <c r="B190">
        <v>5.3</v>
      </c>
      <c r="C190">
        <v>1.9230769230769162E-2</v>
      </c>
    </row>
    <row r="191" spans="1:3" x14ac:dyDescent="0.15">
      <c r="A191">
        <v>1886.03</v>
      </c>
      <c r="B191">
        <v>5.19</v>
      </c>
      <c r="C191">
        <v>-2.075471698113196E-2</v>
      </c>
    </row>
    <row r="192" spans="1:3" x14ac:dyDescent="0.15">
      <c r="A192">
        <v>1886.04</v>
      </c>
      <c r="B192">
        <v>5.12</v>
      </c>
      <c r="C192">
        <v>-1.3487475915221592E-2</v>
      </c>
    </row>
    <row r="193" spans="1:3" x14ac:dyDescent="0.15">
      <c r="A193">
        <v>1886.05</v>
      </c>
      <c r="B193">
        <v>5.0199999999999996</v>
      </c>
      <c r="C193">
        <v>-1.9531250000000111E-2</v>
      </c>
    </row>
    <row r="194" spans="1:3" x14ac:dyDescent="0.15">
      <c r="A194">
        <v>1886.06</v>
      </c>
      <c r="B194">
        <v>5.25</v>
      </c>
      <c r="C194">
        <v>4.5816733067729265E-2</v>
      </c>
    </row>
    <row r="195" spans="1:3" x14ac:dyDescent="0.15">
      <c r="A195">
        <v>1886.07</v>
      </c>
      <c r="B195">
        <v>5.33</v>
      </c>
      <c r="C195">
        <v>1.5238095238095273E-2</v>
      </c>
    </row>
    <row r="196" spans="1:3" x14ac:dyDescent="0.15">
      <c r="A196">
        <v>1886.08</v>
      </c>
      <c r="B196">
        <v>5.37</v>
      </c>
      <c r="C196">
        <v>7.5046904315196894E-3</v>
      </c>
    </row>
    <row r="197" spans="1:3" x14ac:dyDescent="0.15">
      <c r="A197">
        <v>1886.09</v>
      </c>
      <c r="B197">
        <v>5.51</v>
      </c>
      <c r="C197">
        <v>2.607076350093096E-2</v>
      </c>
    </row>
    <row r="198" spans="1:3" x14ac:dyDescent="0.15">
      <c r="A198">
        <v>1886.1</v>
      </c>
      <c r="B198">
        <v>5.65</v>
      </c>
      <c r="C198">
        <v>2.5408348457350405E-2</v>
      </c>
    </row>
    <row r="199" spans="1:3" x14ac:dyDescent="0.15">
      <c r="A199">
        <v>1886.11</v>
      </c>
      <c r="B199">
        <v>5.79</v>
      </c>
      <c r="C199">
        <v>2.4778761061946764E-2</v>
      </c>
    </row>
    <row r="200" spans="1:3" x14ac:dyDescent="0.15">
      <c r="A200">
        <v>1886.12</v>
      </c>
      <c r="B200">
        <v>5.64</v>
      </c>
      <c r="C200">
        <v>-2.5906735751295429E-2</v>
      </c>
    </row>
    <row r="201" spans="1:3" x14ac:dyDescent="0.15">
      <c r="A201">
        <v>1887.01</v>
      </c>
      <c r="B201">
        <v>5.58</v>
      </c>
      <c r="C201">
        <v>-1.0638297872340385E-2</v>
      </c>
    </row>
    <row r="202" spans="1:3" x14ac:dyDescent="0.15">
      <c r="A202">
        <v>1887.02</v>
      </c>
      <c r="B202">
        <v>5.54</v>
      </c>
      <c r="C202">
        <v>-7.1684587813619638E-3</v>
      </c>
    </row>
    <row r="203" spans="1:3" x14ac:dyDescent="0.15">
      <c r="A203">
        <v>1887.03</v>
      </c>
      <c r="B203">
        <v>5.67</v>
      </c>
      <c r="C203">
        <v>2.3465703971119023E-2</v>
      </c>
    </row>
    <row r="204" spans="1:3" x14ac:dyDescent="0.15">
      <c r="A204">
        <v>1887.04</v>
      </c>
      <c r="B204">
        <v>5.8</v>
      </c>
      <c r="C204">
        <v>2.2927689594356204E-2</v>
      </c>
    </row>
    <row r="205" spans="1:3" x14ac:dyDescent="0.15">
      <c r="A205">
        <v>1887.05</v>
      </c>
      <c r="B205">
        <v>5.9</v>
      </c>
      <c r="C205">
        <v>1.7241379310344973E-2</v>
      </c>
    </row>
    <row r="206" spans="1:3" x14ac:dyDescent="0.15">
      <c r="A206">
        <v>1887.06</v>
      </c>
      <c r="B206">
        <v>5.73</v>
      </c>
      <c r="C206">
        <v>-2.8813559322033888E-2</v>
      </c>
    </row>
    <row r="207" spans="1:3" x14ac:dyDescent="0.15">
      <c r="A207">
        <v>1887.07</v>
      </c>
      <c r="B207">
        <v>5.59</v>
      </c>
      <c r="C207">
        <v>-2.4432809773124009E-2</v>
      </c>
    </row>
    <row r="208" spans="1:3" x14ac:dyDescent="0.15">
      <c r="A208">
        <v>1887.08</v>
      </c>
      <c r="B208">
        <v>5.45</v>
      </c>
      <c r="C208">
        <v>-2.5044722719141266E-2</v>
      </c>
    </row>
    <row r="209" spans="1:3" x14ac:dyDescent="0.15">
      <c r="A209">
        <v>1887.09</v>
      </c>
      <c r="B209">
        <v>5.38</v>
      </c>
      <c r="C209">
        <v>-1.2844036697247763E-2</v>
      </c>
    </row>
    <row r="210" spans="1:3" x14ac:dyDescent="0.15">
      <c r="A210">
        <v>1887.1</v>
      </c>
      <c r="B210">
        <v>5.2</v>
      </c>
      <c r="C210">
        <v>-3.3457249070631967E-2</v>
      </c>
    </row>
    <row r="211" spans="1:3" x14ac:dyDescent="0.15">
      <c r="A211">
        <v>1887.11</v>
      </c>
      <c r="B211">
        <v>5.3</v>
      </c>
      <c r="C211">
        <v>1.9230769230769162E-2</v>
      </c>
    </row>
    <row r="212" spans="1:3" x14ac:dyDescent="0.15">
      <c r="A212">
        <v>1887.12</v>
      </c>
      <c r="B212">
        <v>5.27</v>
      </c>
      <c r="C212">
        <v>-5.6603773584905648E-3</v>
      </c>
    </row>
    <row r="213" spans="1:3" x14ac:dyDescent="0.15">
      <c r="A213">
        <v>1888.01</v>
      </c>
      <c r="B213">
        <v>5.31</v>
      </c>
      <c r="C213">
        <v>7.5901328273244584E-3</v>
      </c>
    </row>
    <row r="214" spans="1:3" x14ac:dyDescent="0.15">
      <c r="A214">
        <v>1888.02</v>
      </c>
      <c r="B214">
        <v>5.28</v>
      </c>
      <c r="C214">
        <v>-5.6497175141241307E-3</v>
      </c>
    </row>
    <row r="215" spans="1:3" x14ac:dyDescent="0.15">
      <c r="A215">
        <v>1888.03</v>
      </c>
      <c r="B215">
        <v>5.08</v>
      </c>
      <c r="C215">
        <v>-3.7878787878787956E-2</v>
      </c>
    </row>
    <row r="216" spans="1:3" x14ac:dyDescent="0.15">
      <c r="A216">
        <v>1888.04</v>
      </c>
      <c r="B216">
        <v>5.0999999999999996</v>
      </c>
      <c r="C216">
        <v>3.937007874015741E-3</v>
      </c>
    </row>
    <row r="217" spans="1:3" x14ac:dyDescent="0.15">
      <c r="A217">
        <v>1888.05</v>
      </c>
      <c r="B217">
        <v>5.17</v>
      </c>
      <c r="C217">
        <v>1.3725490196078383E-2</v>
      </c>
    </row>
    <row r="218" spans="1:3" x14ac:dyDescent="0.15">
      <c r="A218">
        <v>1888.06</v>
      </c>
      <c r="B218">
        <v>5.01</v>
      </c>
      <c r="C218">
        <v>-3.0947775628626717E-2</v>
      </c>
    </row>
    <row r="219" spans="1:3" x14ac:dyDescent="0.15">
      <c r="A219">
        <v>1888.07</v>
      </c>
      <c r="B219">
        <v>5.14</v>
      </c>
      <c r="C219">
        <v>2.5948103792415189E-2</v>
      </c>
    </row>
    <row r="220" spans="1:3" x14ac:dyDescent="0.15">
      <c r="A220">
        <v>1888.08</v>
      </c>
      <c r="B220">
        <v>5.25</v>
      </c>
      <c r="C220">
        <v>2.1400778210116878E-2</v>
      </c>
    </row>
    <row r="221" spans="1:3" x14ac:dyDescent="0.15">
      <c r="A221">
        <v>1888.09</v>
      </c>
      <c r="B221">
        <v>5.38</v>
      </c>
      <c r="C221">
        <v>2.4761904761904763E-2</v>
      </c>
    </row>
    <row r="222" spans="1:3" x14ac:dyDescent="0.15">
      <c r="A222">
        <v>1888.1</v>
      </c>
      <c r="B222">
        <v>5.35</v>
      </c>
      <c r="C222">
        <v>-5.5762081784387352E-3</v>
      </c>
    </row>
    <row r="223" spans="1:3" x14ac:dyDescent="0.15">
      <c r="A223">
        <v>1888.11</v>
      </c>
      <c r="B223">
        <v>5.24</v>
      </c>
      <c r="C223">
        <v>-2.0560747663551315E-2</v>
      </c>
    </row>
    <row r="224" spans="1:3" x14ac:dyDescent="0.15">
      <c r="A224">
        <v>1888.12</v>
      </c>
      <c r="B224">
        <v>5.14</v>
      </c>
      <c r="C224">
        <v>-1.9083969465648942E-2</v>
      </c>
    </row>
    <row r="225" spans="1:3" x14ac:dyDescent="0.15">
      <c r="A225">
        <v>1889.01</v>
      </c>
      <c r="B225">
        <v>5.24</v>
      </c>
      <c r="C225">
        <v>1.9455252918288091E-2</v>
      </c>
    </row>
    <row r="226" spans="1:3" x14ac:dyDescent="0.15">
      <c r="A226">
        <v>1889.02</v>
      </c>
      <c r="B226">
        <v>5.3</v>
      </c>
      <c r="C226">
        <v>1.1450381679389166E-2</v>
      </c>
    </row>
    <row r="227" spans="1:3" x14ac:dyDescent="0.15">
      <c r="A227">
        <v>1889.03</v>
      </c>
      <c r="B227">
        <v>5.19</v>
      </c>
      <c r="C227">
        <v>-2.075471698113196E-2</v>
      </c>
    </row>
    <row r="228" spans="1:3" x14ac:dyDescent="0.15">
      <c r="A228">
        <v>1889.04</v>
      </c>
      <c r="B228">
        <v>5.18</v>
      </c>
      <c r="C228">
        <v>-1.9267822736032114E-3</v>
      </c>
    </row>
    <row r="229" spans="1:3" x14ac:dyDescent="0.15">
      <c r="A229">
        <v>1889.05</v>
      </c>
      <c r="B229">
        <v>5.32</v>
      </c>
      <c r="C229">
        <v>2.7027027027027195E-2</v>
      </c>
    </row>
    <row r="230" spans="1:3" x14ac:dyDescent="0.15">
      <c r="A230">
        <v>1889.06</v>
      </c>
      <c r="B230">
        <v>5.41</v>
      </c>
      <c r="C230">
        <v>1.6917293233082775E-2</v>
      </c>
    </row>
    <row r="231" spans="1:3" x14ac:dyDescent="0.15">
      <c r="A231">
        <v>1889.07</v>
      </c>
      <c r="B231">
        <v>5.3</v>
      </c>
      <c r="C231">
        <v>-2.0332717190388205E-2</v>
      </c>
    </row>
    <row r="232" spans="1:3" x14ac:dyDescent="0.15">
      <c r="A232">
        <v>1889.08</v>
      </c>
      <c r="B232">
        <v>5.37</v>
      </c>
      <c r="C232">
        <v>1.3207547169811429E-2</v>
      </c>
    </row>
    <row r="233" spans="1:3" x14ac:dyDescent="0.15">
      <c r="A233">
        <v>1889.09</v>
      </c>
      <c r="B233">
        <v>5.5</v>
      </c>
      <c r="C233">
        <v>2.4208566108007368E-2</v>
      </c>
    </row>
    <row r="234" spans="1:3" x14ac:dyDescent="0.15">
      <c r="A234">
        <v>1889.1</v>
      </c>
      <c r="B234">
        <v>5.4</v>
      </c>
      <c r="C234">
        <v>-1.8181818181818077E-2</v>
      </c>
    </row>
    <row r="235" spans="1:3" x14ac:dyDescent="0.15">
      <c r="A235">
        <v>1889.11</v>
      </c>
      <c r="B235">
        <v>5.35</v>
      </c>
      <c r="C235">
        <v>-9.2592592592594114E-3</v>
      </c>
    </row>
    <row r="236" spans="1:3" x14ac:dyDescent="0.15">
      <c r="A236">
        <v>1889.12</v>
      </c>
      <c r="B236">
        <v>5.32</v>
      </c>
      <c r="C236">
        <v>-5.6074766355138639E-3</v>
      </c>
    </row>
    <row r="237" spans="1:3" x14ac:dyDescent="0.15">
      <c r="A237">
        <v>1890.01</v>
      </c>
      <c r="B237">
        <v>5.38</v>
      </c>
      <c r="C237">
        <v>1.1278195488721776E-2</v>
      </c>
    </row>
    <row r="238" spans="1:3" x14ac:dyDescent="0.15">
      <c r="A238">
        <v>1890.02</v>
      </c>
      <c r="B238">
        <v>5.32</v>
      </c>
      <c r="C238">
        <v>-1.1152416356877248E-2</v>
      </c>
    </row>
    <row r="239" spans="1:3" x14ac:dyDescent="0.15">
      <c r="A239">
        <v>1890.03</v>
      </c>
      <c r="B239">
        <v>5.28</v>
      </c>
      <c r="C239">
        <v>-7.5187969924812581E-3</v>
      </c>
    </row>
    <row r="240" spans="1:3" x14ac:dyDescent="0.15">
      <c r="A240">
        <v>1890.04</v>
      </c>
      <c r="B240">
        <v>5.39</v>
      </c>
      <c r="C240">
        <v>2.0833333333333259E-2</v>
      </c>
    </row>
    <row r="241" spans="1:3" x14ac:dyDescent="0.15">
      <c r="A241">
        <v>1890.05</v>
      </c>
      <c r="B241">
        <v>5.62</v>
      </c>
      <c r="C241">
        <v>4.2671614100185717E-2</v>
      </c>
    </row>
    <row r="242" spans="1:3" x14ac:dyDescent="0.15">
      <c r="A242">
        <v>1890.06</v>
      </c>
      <c r="B242">
        <v>5.58</v>
      </c>
      <c r="C242">
        <v>-7.1174377224199059E-3</v>
      </c>
    </row>
    <row r="243" spans="1:3" x14ac:dyDescent="0.15">
      <c r="A243">
        <v>1890.07</v>
      </c>
      <c r="B243">
        <v>5.54</v>
      </c>
      <c r="C243">
        <v>-7.1684587813619638E-3</v>
      </c>
    </row>
    <row r="244" spans="1:3" x14ac:dyDescent="0.15">
      <c r="A244">
        <v>1890.08</v>
      </c>
      <c r="B244">
        <v>5.41</v>
      </c>
      <c r="C244">
        <v>-2.3465703971119134E-2</v>
      </c>
    </row>
    <row r="245" spans="1:3" x14ac:dyDescent="0.15">
      <c r="A245">
        <v>1890.09</v>
      </c>
      <c r="B245">
        <v>5.32</v>
      </c>
      <c r="C245">
        <v>-1.6635859519408491E-2</v>
      </c>
    </row>
    <row r="246" spans="1:3" x14ac:dyDescent="0.15">
      <c r="A246">
        <v>1890.1</v>
      </c>
      <c r="B246">
        <v>5.08</v>
      </c>
      <c r="C246">
        <v>-4.5112781954887216E-2</v>
      </c>
    </row>
    <row r="247" spans="1:3" x14ac:dyDescent="0.15">
      <c r="A247">
        <v>1890.11</v>
      </c>
      <c r="B247">
        <v>4.71</v>
      </c>
      <c r="C247">
        <v>-7.283464566929132E-2</v>
      </c>
    </row>
    <row r="248" spans="1:3" x14ac:dyDescent="0.15">
      <c r="A248">
        <v>1890.12</v>
      </c>
      <c r="B248">
        <v>4.5999999999999996</v>
      </c>
      <c r="C248">
        <v>-2.3354564755838747E-2</v>
      </c>
    </row>
    <row r="249" spans="1:3" x14ac:dyDescent="0.15">
      <c r="A249">
        <v>1891.01</v>
      </c>
      <c r="B249">
        <v>4.84</v>
      </c>
      <c r="C249">
        <v>5.2173913043478404E-2</v>
      </c>
    </row>
    <row r="250" spans="1:3" x14ac:dyDescent="0.15">
      <c r="A250">
        <v>1891.02</v>
      </c>
      <c r="B250">
        <v>4.9000000000000004</v>
      </c>
      <c r="C250">
        <v>1.2396694214876103E-2</v>
      </c>
    </row>
    <row r="251" spans="1:3" x14ac:dyDescent="0.15">
      <c r="A251">
        <v>1891.03</v>
      </c>
      <c r="B251">
        <v>4.8099999999999996</v>
      </c>
      <c r="C251">
        <v>-1.8367346938775619E-2</v>
      </c>
    </row>
    <row r="252" spans="1:3" x14ac:dyDescent="0.15">
      <c r="A252">
        <v>1891.04</v>
      </c>
      <c r="B252">
        <v>4.97</v>
      </c>
      <c r="C252">
        <v>3.3264033264033266E-2</v>
      </c>
    </row>
    <row r="253" spans="1:3" x14ac:dyDescent="0.15">
      <c r="A253">
        <v>1891.05</v>
      </c>
      <c r="B253">
        <v>4.95</v>
      </c>
      <c r="C253">
        <v>-4.0241448692152071E-3</v>
      </c>
    </row>
    <row r="254" spans="1:3" x14ac:dyDescent="0.15">
      <c r="A254">
        <v>1891.06</v>
      </c>
      <c r="B254">
        <v>4.8499999999999996</v>
      </c>
      <c r="C254">
        <v>-2.0202020202020332E-2</v>
      </c>
    </row>
    <row r="255" spans="1:3" x14ac:dyDescent="0.15">
      <c r="A255">
        <v>1891.07</v>
      </c>
      <c r="B255">
        <v>4.7699999999999996</v>
      </c>
      <c r="C255">
        <v>-1.6494845360824795E-2</v>
      </c>
    </row>
    <row r="256" spans="1:3" x14ac:dyDescent="0.15">
      <c r="A256">
        <v>1891.08</v>
      </c>
      <c r="B256">
        <v>4.93</v>
      </c>
      <c r="C256">
        <v>3.3542976939203495E-2</v>
      </c>
    </row>
    <row r="257" spans="1:3" x14ac:dyDescent="0.15">
      <c r="A257">
        <v>1891.09</v>
      </c>
      <c r="B257">
        <v>5.33</v>
      </c>
      <c r="C257">
        <v>8.1135902636916946E-2</v>
      </c>
    </row>
    <row r="258" spans="1:3" x14ac:dyDescent="0.15">
      <c r="A258">
        <v>1891.1</v>
      </c>
      <c r="B258">
        <v>5.33</v>
      </c>
      <c r="C258">
        <v>0</v>
      </c>
    </row>
    <row r="259" spans="1:3" x14ac:dyDescent="0.15">
      <c r="A259">
        <v>1891.11</v>
      </c>
      <c r="B259">
        <v>5.25</v>
      </c>
      <c r="C259">
        <v>-1.5009380863039379E-2</v>
      </c>
    </row>
    <row r="260" spans="1:3" x14ac:dyDescent="0.15">
      <c r="A260">
        <v>1891.12</v>
      </c>
      <c r="B260">
        <v>5.41</v>
      </c>
      <c r="C260">
        <v>3.0476190476190546E-2</v>
      </c>
    </row>
    <row r="261" spans="1:3" x14ac:dyDescent="0.15">
      <c r="A261">
        <v>1892.01</v>
      </c>
      <c r="B261">
        <v>5.51</v>
      </c>
      <c r="C261">
        <v>1.8484288354898348E-2</v>
      </c>
    </row>
    <row r="262" spans="1:3" x14ac:dyDescent="0.15">
      <c r="A262">
        <v>1892.02</v>
      </c>
      <c r="B262">
        <v>5.52</v>
      </c>
      <c r="C262">
        <v>1.814882032667775E-3</v>
      </c>
    </row>
    <row r="263" spans="1:3" x14ac:dyDescent="0.15">
      <c r="A263">
        <v>1892.03</v>
      </c>
      <c r="B263">
        <v>5.58</v>
      </c>
      <c r="C263">
        <v>1.0869565217391353E-2</v>
      </c>
    </row>
    <row r="264" spans="1:3" x14ac:dyDescent="0.15">
      <c r="A264">
        <v>1892.04</v>
      </c>
      <c r="B264">
        <v>5.57</v>
      </c>
      <c r="C264">
        <v>-1.7921146953404632E-3</v>
      </c>
    </row>
    <row r="265" spans="1:3" x14ac:dyDescent="0.15">
      <c r="A265">
        <v>1892.05</v>
      </c>
      <c r="B265">
        <v>5.57</v>
      </c>
      <c r="C265">
        <v>0</v>
      </c>
    </row>
    <row r="266" spans="1:3" x14ac:dyDescent="0.15">
      <c r="A266">
        <v>1892.06</v>
      </c>
      <c r="B266">
        <v>5.54</v>
      </c>
      <c r="C266">
        <v>-5.3859964093357915E-3</v>
      </c>
    </row>
    <row r="267" spans="1:3" x14ac:dyDescent="0.15">
      <c r="A267">
        <v>1892.07</v>
      </c>
      <c r="B267">
        <v>5.54</v>
      </c>
      <c r="C267">
        <v>0</v>
      </c>
    </row>
    <row r="268" spans="1:3" x14ac:dyDescent="0.15">
      <c r="A268">
        <v>1892.08</v>
      </c>
      <c r="B268">
        <v>5.62</v>
      </c>
      <c r="C268">
        <v>1.4440433212996373E-2</v>
      </c>
    </row>
    <row r="269" spans="1:3" x14ac:dyDescent="0.15">
      <c r="A269">
        <v>1892.09</v>
      </c>
      <c r="B269">
        <v>5.48</v>
      </c>
      <c r="C269">
        <v>-2.4911032028469671E-2</v>
      </c>
    </row>
    <row r="270" spans="1:3" x14ac:dyDescent="0.15">
      <c r="A270">
        <v>1892.1</v>
      </c>
      <c r="B270">
        <v>5.59</v>
      </c>
      <c r="C270">
        <v>2.007299270072993E-2</v>
      </c>
    </row>
    <row r="271" spans="1:3" x14ac:dyDescent="0.15">
      <c r="A271">
        <v>1892.11</v>
      </c>
      <c r="B271">
        <v>5.57</v>
      </c>
      <c r="C271">
        <v>-3.5778175313058158E-3</v>
      </c>
    </row>
    <row r="272" spans="1:3" x14ac:dyDescent="0.15">
      <c r="A272">
        <v>1892.12</v>
      </c>
      <c r="B272">
        <v>5.51</v>
      </c>
      <c r="C272">
        <v>-1.0771992818671583E-2</v>
      </c>
    </row>
    <row r="273" spans="1:3" x14ac:dyDescent="0.15">
      <c r="A273">
        <v>1893.01</v>
      </c>
      <c r="B273">
        <v>5.61</v>
      </c>
      <c r="C273">
        <v>1.8148820326678861E-2</v>
      </c>
    </row>
    <row r="274" spans="1:3" x14ac:dyDescent="0.15">
      <c r="A274">
        <v>1893.02</v>
      </c>
      <c r="B274">
        <v>5.51</v>
      </c>
      <c r="C274">
        <v>-1.782531194295911E-2</v>
      </c>
    </row>
    <row r="275" spans="1:3" x14ac:dyDescent="0.15">
      <c r="A275">
        <v>1893.03</v>
      </c>
      <c r="B275">
        <v>5.31</v>
      </c>
      <c r="C275">
        <v>-3.629764065335761E-2</v>
      </c>
    </row>
    <row r="276" spans="1:3" x14ac:dyDescent="0.15">
      <c r="A276">
        <v>1893.04</v>
      </c>
      <c r="B276">
        <v>5.31</v>
      </c>
      <c r="C276">
        <v>0</v>
      </c>
    </row>
    <row r="277" spans="1:3" x14ac:dyDescent="0.15">
      <c r="A277">
        <v>1893.05</v>
      </c>
      <c r="B277">
        <v>4.84</v>
      </c>
      <c r="C277">
        <v>-8.851224105461386E-2</v>
      </c>
    </row>
    <row r="278" spans="1:3" x14ac:dyDescent="0.15">
      <c r="A278">
        <v>1893.06</v>
      </c>
      <c r="B278">
        <v>4.6100000000000003</v>
      </c>
      <c r="C278">
        <v>-4.7520661157024691E-2</v>
      </c>
    </row>
    <row r="279" spans="1:3" x14ac:dyDescent="0.15">
      <c r="A279">
        <v>1893.07</v>
      </c>
      <c r="B279">
        <v>4.18</v>
      </c>
      <c r="C279">
        <v>-9.3275488069414436E-2</v>
      </c>
    </row>
    <row r="280" spans="1:3" x14ac:dyDescent="0.15">
      <c r="A280">
        <v>1893.08</v>
      </c>
      <c r="B280">
        <v>4.08</v>
      </c>
      <c r="C280">
        <v>-2.3923444976076458E-2</v>
      </c>
    </row>
    <row r="281" spans="1:3" x14ac:dyDescent="0.15">
      <c r="A281">
        <v>1893.09</v>
      </c>
      <c r="B281">
        <v>4.37</v>
      </c>
      <c r="C281">
        <v>7.1078431372548989E-2</v>
      </c>
    </row>
    <row r="282" spans="1:3" x14ac:dyDescent="0.15">
      <c r="A282">
        <v>1893.1</v>
      </c>
      <c r="B282">
        <v>4.5</v>
      </c>
      <c r="C282">
        <v>2.9748283752860427E-2</v>
      </c>
    </row>
    <row r="283" spans="1:3" x14ac:dyDescent="0.15">
      <c r="A283">
        <v>1893.11</v>
      </c>
      <c r="B283">
        <v>4.57</v>
      </c>
      <c r="C283">
        <v>1.5555555555555545E-2</v>
      </c>
    </row>
    <row r="284" spans="1:3" x14ac:dyDescent="0.15">
      <c r="A284">
        <v>1893.12</v>
      </c>
      <c r="B284">
        <v>4.41</v>
      </c>
      <c r="C284">
        <v>-3.5010940919037226E-2</v>
      </c>
    </row>
    <row r="285" spans="1:3" x14ac:dyDescent="0.15">
      <c r="A285">
        <v>1894.01</v>
      </c>
      <c r="B285">
        <v>4.32</v>
      </c>
      <c r="C285">
        <v>-2.0408163265306034E-2</v>
      </c>
    </row>
    <row r="286" spans="1:3" x14ac:dyDescent="0.15">
      <c r="A286">
        <v>1894.02</v>
      </c>
      <c r="B286">
        <v>4.38</v>
      </c>
      <c r="C286">
        <v>1.388888888888884E-2</v>
      </c>
    </row>
    <row r="287" spans="1:3" x14ac:dyDescent="0.15">
      <c r="A287">
        <v>1894.03</v>
      </c>
      <c r="B287">
        <v>4.51</v>
      </c>
      <c r="C287">
        <v>2.9680365296803624E-2</v>
      </c>
    </row>
    <row r="288" spans="1:3" x14ac:dyDescent="0.15">
      <c r="A288">
        <v>1894.04</v>
      </c>
      <c r="B288">
        <v>4.57</v>
      </c>
      <c r="C288">
        <v>1.330376940133049E-2</v>
      </c>
    </row>
    <row r="289" spans="1:3" x14ac:dyDescent="0.15">
      <c r="A289">
        <v>1894.05</v>
      </c>
      <c r="B289">
        <v>4.4000000000000004</v>
      </c>
      <c r="C289">
        <v>-3.7199124726477018E-2</v>
      </c>
    </row>
    <row r="290" spans="1:3" x14ac:dyDescent="0.15">
      <c r="A290">
        <v>1894.06</v>
      </c>
      <c r="B290">
        <v>4.34</v>
      </c>
      <c r="C290">
        <v>-1.363636363636378E-2</v>
      </c>
    </row>
    <row r="291" spans="1:3" x14ac:dyDescent="0.15">
      <c r="A291">
        <v>1894.07</v>
      </c>
      <c r="B291">
        <v>4.25</v>
      </c>
      <c r="C291">
        <v>-2.0737327188940058E-2</v>
      </c>
    </row>
    <row r="292" spans="1:3" x14ac:dyDescent="0.15">
      <c r="A292">
        <v>1894.08</v>
      </c>
      <c r="B292">
        <v>4.41</v>
      </c>
      <c r="C292">
        <v>3.7647058823529367E-2</v>
      </c>
    </row>
    <row r="293" spans="1:3" x14ac:dyDescent="0.15">
      <c r="A293">
        <v>1894.09</v>
      </c>
      <c r="B293">
        <v>4.4800000000000004</v>
      </c>
      <c r="C293">
        <v>1.5873015873016039E-2</v>
      </c>
    </row>
    <row r="294" spans="1:3" x14ac:dyDescent="0.15">
      <c r="A294">
        <v>1894.1</v>
      </c>
      <c r="B294">
        <v>4.34</v>
      </c>
      <c r="C294">
        <v>-3.1250000000000111E-2</v>
      </c>
    </row>
    <row r="295" spans="1:3" x14ac:dyDescent="0.15">
      <c r="A295">
        <v>1894.11</v>
      </c>
      <c r="B295">
        <v>4.34</v>
      </c>
      <c r="C295">
        <v>0</v>
      </c>
    </row>
    <row r="296" spans="1:3" x14ac:dyDescent="0.15">
      <c r="A296">
        <v>1894.12</v>
      </c>
      <c r="B296">
        <v>4.3</v>
      </c>
      <c r="C296">
        <v>-9.2165898617511122E-3</v>
      </c>
    </row>
    <row r="297" spans="1:3" x14ac:dyDescent="0.15">
      <c r="A297">
        <v>1895.01</v>
      </c>
      <c r="B297">
        <v>4.25</v>
      </c>
      <c r="C297">
        <v>-1.1627906976744096E-2</v>
      </c>
    </row>
    <row r="298" spans="1:3" x14ac:dyDescent="0.15">
      <c r="A298">
        <v>1895.02</v>
      </c>
      <c r="B298">
        <v>4.1900000000000004</v>
      </c>
      <c r="C298">
        <v>-1.4117647058823457E-2</v>
      </c>
    </row>
    <row r="299" spans="1:3" x14ac:dyDescent="0.15">
      <c r="A299">
        <v>1895.03</v>
      </c>
      <c r="B299">
        <v>4.1900000000000004</v>
      </c>
      <c r="C299">
        <v>0</v>
      </c>
    </row>
    <row r="300" spans="1:3" x14ac:dyDescent="0.15">
      <c r="A300">
        <v>1895.04</v>
      </c>
      <c r="B300">
        <v>4.37</v>
      </c>
      <c r="C300">
        <v>4.2959427207637235E-2</v>
      </c>
    </row>
    <row r="301" spans="1:3" x14ac:dyDescent="0.15">
      <c r="A301">
        <v>1895.05</v>
      </c>
      <c r="B301">
        <v>4.6100000000000003</v>
      </c>
      <c r="C301">
        <v>5.4919908466819267E-2</v>
      </c>
    </row>
    <row r="302" spans="1:3" x14ac:dyDescent="0.15">
      <c r="A302">
        <v>1895.06</v>
      </c>
      <c r="B302">
        <v>4.7</v>
      </c>
      <c r="C302">
        <v>1.9522776572667988E-2</v>
      </c>
    </row>
    <row r="303" spans="1:3" x14ac:dyDescent="0.15">
      <c r="A303">
        <v>1895.07</v>
      </c>
      <c r="B303">
        <v>4.72</v>
      </c>
      <c r="C303">
        <v>4.2553191489360653E-3</v>
      </c>
    </row>
    <row r="304" spans="1:3" x14ac:dyDescent="0.15">
      <c r="A304">
        <v>1895.08</v>
      </c>
      <c r="B304">
        <v>4.79</v>
      </c>
      <c r="C304">
        <v>1.4830508474576343E-2</v>
      </c>
    </row>
    <row r="305" spans="1:3" x14ac:dyDescent="0.15">
      <c r="A305">
        <v>1895.09</v>
      </c>
      <c r="B305">
        <v>4.82</v>
      </c>
      <c r="C305">
        <v>6.2630480167014113E-3</v>
      </c>
    </row>
    <row r="306" spans="1:3" x14ac:dyDescent="0.15">
      <c r="A306">
        <v>1895.1</v>
      </c>
      <c r="B306">
        <v>4.75</v>
      </c>
      <c r="C306">
        <v>-1.4522821576763545E-2</v>
      </c>
    </row>
    <row r="307" spans="1:3" x14ac:dyDescent="0.15">
      <c r="A307">
        <v>1895.11</v>
      </c>
      <c r="B307">
        <v>4.59</v>
      </c>
      <c r="C307">
        <v>-3.3684210526315872E-2</v>
      </c>
    </row>
    <row r="308" spans="1:3" x14ac:dyDescent="0.15">
      <c r="A308">
        <v>1895.12</v>
      </c>
      <c r="B308">
        <v>4.32</v>
      </c>
      <c r="C308">
        <v>-5.8823529411764608E-2</v>
      </c>
    </row>
    <row r="309" spans="1:3" x14ac:dyDescent="0.15">
      <c r="A309">
        <v>1896.01</v>
      </c>
      <c r="B309">
        <v>4.2699999999999996</v>
      </c>
      <c r="C309">
        <v>-1.1574074074074292E-2</v>
      </c>
    </row>
    <row r="310" spans="1:3" x14ac:dyDescent="0.15">
      <c r="A310">
        <v>1896.02</v>
      </c>
      <c r="B310">
        <v>4.45</v>
      </c>
      <c r="C310">
        <v>4.2154566744730726E-2</v>
      </c>
    </row>
    <row r="311" spans="1:3" x14ac:dyDescent="0.15">
      <c r="A311">
        <v>1896.03</v>
      </c>
      <c r="B311">
        <v>4.38</v>
      </c>
      <c r="C311">
        <v>-1.573033707865179E-2</v>
      </c>
    </row>
    <row r="312" spans="1:3" x14ac:dyDescent="0.15">
      <c r="A312">
        <v>1896.04</v>
      </c>
      <c r="B312">
        <v>4.42</v>
      </c>
      <c r="C312">
        <v>9.1324200913243114E-3</v>
      </c>
    </row>
    <row r="313" spans="1:3" x14ac:dyDescent="0.15">
      <c r="A313">
        <v>1896.05</v>
      </c>
      <c r="B313">
        <v>4.4000000000000004</v>
      </c>
      <c r="C313">
        <v>-4.5248868778279272E-3</v>
      </c>
    </row>
    <row r="314" spans="1:3" x14ac:dyDescent="0.15">
      <c r="A314">
        <v>1896.06</v>
      </c>
      <c r="B314">
        <v>4.32</v>
      </c>
      <c r="C314">
        <v>-1.8181818181818188E-2</v>
      </c>
    </row>
    <row r="315" spans="1:3" x14ac:dyDescent="0.15">
      <c r="A315">
        <v>1896.07</v>
      </c>
      <c r="B315">
        <v>4.04</v>
      </c>
      <c r="C315">
        <v>-6.4814814814814881E-2</v>
      </c>
    </row>
    <row r="316" spans="1:3" x14ac:dyDescent="0.15">
      <c r="A316">
        <v>1896.08</v>
      </c>
      <c r="B316">
        <v>3.81</v>
      </c>
      <c r="C316">
        <v>-5.6930693069306981E-2</v>
      </c>
    </row>
    <row r="317" spans="1:3" x14ac:dyDescent="0.15">
      <c r="A317">
        <v>1896.09</v>
      </c>
      <c r="B317">
        <v>4.01</v>
      </c>
      <c r="C317">
        <v>5.2493438320209806E-2</v>
      </c>
    </row>
    <row r="318" spans="1:3" x14ac:dyDescent="0.15">
      <c r="A318">
        <v>1896.1</v>
      </c>
      <c r="B318">
        <v>4.0999999999999996</v>
      </c>
      <c r="C318">
        <v>2.244389027431426E-2</v>
      </c>
    </row>
    <row r="319" spans="1:3" x14ac:dyDescent="0.15">
      <c r="A319">
        <v>1896.11</v>
      </c>
      <c r="B319">
        <v>4.38</v>
      </c>
      <c r="C319">
        <v>6.8292682926829329E-2</v>
      </c>
    </row>
    <row r="320" spans="1:3" x14ac:dyDescent="0.15">
      <c r="A320">
        <v>1896.12</v>
      </c>
      <c r="B320">
        <v>4.22</v>
      </c>
      <c r="C320">
        <v>-3.6529680365296802E-2</v>
      </c>
    </row>
    <row r="321" spans="1:3" x14ac:dyDescent="0.15">
      <c r="A321">
        <v>1897.01</v>
      </c>
      <c r="B321">
        <v>4.22</v>
      </c>
      <c r="C321">
        <v>0</v>
      </c>
    </row>
    <row r="322" spans="1:3" x14ac:dyDescent="0.15">
      <c r="A322">
        <v>1897.02</v>
      </c>
      <c r="B322">
        <v>4.18</v>
      </c>
      <c r="C322">
        <v>-9.4786729857819774E-3</v>
      </c>
    </row>
    <row r="323" spans="1:3" x14ac:dyDescent="0.15">
      <c r="A323">
        <v>1897.03</v>
      </c>
      <c r="B323">
        <v>4.1900000000000004</v>
      </c>
      <c r="C323">
        <v>2.3923444976077235E-3</v>
      </c>
    </row>
    <row r="324" spans="1:3" x14ac:dyDescent="0.15">
      <c r="A324">
        <v>1897.04</v>
      </c>
      <c r="B324">
        <v>4.0599999999999996</v>
      </c>
      <c r="C324">
        <v>-3.1026252983293756E-2</v>
      </c>
    </row>
    <row r="325" spans="1:3" x14ac:dyDescent="0.15">
      <c r="A325">
        <v>1897.05</v>
      </c>
      <c r="B325">
        <v>4.08</v>
      </c>
      <c r="C325">
        <v>4.9261083743843415E-3</v>
      </c>
    </row>
    <row r="326" spans="1:3" x14ac:dyDescent="0.15">
      <c r="A326">
        <v>1897.06</v>
      </c>
      <c r="B326">
        <v>4.2699999999999996</v>
      </c>
      <c r="C326">
        <v>4.6568627450980227E-2</v>
      </c>
    </row>
    <row r="327" spans="1:3" x14ac:dyDescent="0.15">
      <c r="A327">
        <v>1897.07</v>
      </c>
      <c r="B327">
        <v>4.46</v>
      </c>
      <c r="C327">
        <v>4.4496487119437989E-2</v>
      </c>
    </row>
    <row r="328" spans="1:3" x14ac:dyDescent="0.15">
      <c r="A328">
        <v>1897.08</v>
      </c>
      <c r="B328">
        <v>4.75</v>
      </c>
      <c r="C328">
        <v>6.5022421524663754E-2</v>
      </c>
    </row>
    <row r="329" spans="1:3" x14ac:dyDescent="0.15">
      <c r="A329">
        <v>1897.09</v>
      </c>
      <c r="B329">
        <v>4.9800000000000004</v>
      </c>
      <c r="C329">
        <v>4.8421052631579142E-2</v>
      </c>
    </row>
    <row r="330" spans="1:3" x14ac:dyDescent="0.15">
      <c r="A330">
        <v>1897.1</v>
      </c>
      <c r="B330">
        <v>4.82</v>
      </c>
      <c r="C330">
        <v>-3.2128514056224966E-2</v>
      </c>
    </row>
    <row r="331" spans="1:3" x14ac:dyDescent="0.15">
      <c r="A331">
        <v>1897.11</v>
      </c>
      <c r="B331">
        <v>4.6500000000000004</v>
      </c>
      <c r="C331">
        <v>-3.526970954356845E-2</v>
      </c>
    </row>
    <row r="332" spans="1:3" x14ac:dyDescent="0.15">
      <c r="A332">
        <v>1897.12</v>
      </c>
      <c r="B332">
        <v>4.75</v>
      </c>
      <c r="C332">
        <v>2.1505376344086002E-2</v>
      </c>
    </row>
    <row r="333" spans="1:3" x14ac:dyDescent="0.15">
      <c r="A333">
        <v>1898.01</v>
      </c>
      <c r="B333">
        <v>4.88</v>
      </c>
      <c r="C333">
        <v>2.7368421052631486E-2</v>
      </c>
    </row>
    <row r="334" spans="1:3" x14ac:dyDescent="0.15">
      <c r="A334">
        <v>1898.02</v>
      </c>
      <c r="B334">
        <v>4.87</v>
      </c>
      <c r="C334">
        <v>-2.049180327868827E-3</v>
      </c>
    </row>
    <row r="335" spans="1:3" x14ac:dyDescent="0.15">
      <c r="A335">
        <v>1898.03</v>
      </c>
      <c r="B335">
        <v>4.6500000000000004</v>
      </c>
      <c r="C335">
        <v>-4.5174537987679675E-2</v>
      </c>
    </row>
    <row r="336" spans="1:3" x14ac:dyDescent="0.15">
      <c r="A336">
        <v>1898.04</v>
      </c>
      <c r="B336">
        <v>4.57</v>
      </c>
      <c r="C336">
        <v>-1.7204301075268824E-2</v>
      </c>
    </row>
    <row r="337" spans="1:3" x14ac:dyDescent="0.15">
      <c r="A337">
        <v>1898.05</v>
      </c>
      <c r="B337">
        <v>4.87</v>
      </c>
      <c r="C337">
        <v>6.5645514223194645E-2</v>
      </c>
    </row>
    <row r="338" spans="1:3" x14ac:dyDescent="0.15">
      <c r="A338">
        <v>1898.06</v>
      </c>
      <c r="B338">
        <v>5.0599999999999996</v>
      </c>
      <c r="C338">
        <v>3.9014373716632411E-2</v>
      </c>
    </row>
    <row r="339" spans="1:3" x14ac:dyDescent="0.15">
      <c r="A339">
        <v>1898.07</v>
      </c>
      <c r="B339">
        <v>5.08</v>
      </c>
      <c r="C339">
        <v>3.9525691699606735E-3</v>
      </c>
    </row>
    <row r="340" spans="1:3" x14ac:dyDescent="0.15">
      <c r="A340">
        <v>1898.08</v>
      </c>
      <c r="B340">
        <v>5.27</v>
      </c>
      <c r="C340">
        <v>3.740157480314954E-2</v>
      </c>
    </row>
    <row r="341" spans="1:3" x14ac:dyDescent="0.15">
      <c r="A341">
        <v>1898.09</v>
      </c>
      <c r="B341">
        <v>5.26</v>
      </c>
      <c r="C341">
        <v>-1.8975332068310591E-3</v>
      </c>
    </row>
    <row r="342" spans="1:3" x14ac:dyDescent="0.15">
      <c r="A342">
        <v>1898.1</v>
      </c>
      <c r="B342">
        <v>5.15</v>
      </c>
      <c r="C342">
        <v>-2.0912547528517011E-2</v>
      </c>
    </row>
    <row r="343" spans="1:3" x14ac:dyDescent="0.15">
      <c r="A343">
        <v>1898.11</v>
      </c>
      <c r="B343">
        <v>5.32</v>
      </c>
      <c r="C343">
        <v>3.3009708737864019E-2</v>
      </c>
    </row>
    <row r="344" spans="1:3" x14ac:dyDescent="0.15">
      <c r="A344">
        <v>1898.12</v>
      </c>
      <c r="B344">
        <v>5.65</v>
      </c>
      <c r="C344">
        <v>6.203007518796988E-2</v>
      </c>
    </row>
    <row r="345" spans="1:3" x14ac:dyDescent="0.15">
      <c r="A345">
        <v>1899.01</v>
      </c>
      <c r="B345">
        <v>6.08</v>
      </c>
      <c r="C345">
        <v>7.6106194690265472E-2</v>
      </c>
    </row>
    <row r="346" spans="1:3" x14ac:dyDescent="0.15">
      <c r="A346">
        <v>1899.02</v>
      </c>
      <c r="B346">
        <v>6.31</v>
      </c>
      <c r="C346">
        <v>3.7828947368421018E-2</v>
      </c>
    </row>
    <row r="347" spans="1:3" x14ac:dyDescent="0.15">
      <c r="A347">
        <v>1899.03</v>
      </c>
      <c r="B347">
        <v>6.4</v>
      </c>
      <c r="C347">
        <v>1.4263074484944571E-2</v>
      </c>
    </row>
    <row r="348" spans="1:3" x14ac:dyDescent="0.15">
      <c r="A348">
        <v>1899.04</v>
      </c>
      <c r="B348">
        <v>6.48</v>
      </c>
      <c r="C348">
        <v>1.2500000000000001E-2</v>
      </c>
    </row>
    <row r="349" spans="1:3" x14ac:dyDescent="0.15">
      <c r="A349">
        <v>1899.05</v>
      </c>
      <c r="B349">
        <v>6.21</v>
      </c>
      <c r="C349">
        <v>-4.1666666666666741E-2</v>
      </c>
    </row>
    <row r="350" spans="1:3" x14ac:dyDescent="0.15">
      <c r="A350">
        <v>1899.06</v>
      </c>
      <c r="B350">
        <v>6.07</v>
      </c>
      <c r="C350">
        <v>-2.254428341384862E-2</v>
      </c>
    </row>
    <row r="351" spans="1:3" x14ac:dyDescent="0.15">
      <c r="A351">
        <v>1899.07</v>
      </c>
      <c r="B351">
        <v>6.28</v>
      </c>
      <c r="C351">
        <v>3.4596375617792496E-2</v>
      </c>
    </row>
    <row r="352" spans="1:3" x14ac:dyDescent="0.15">
      <c r="A352">
        <v>1899.08</v>
      </c>
      <c r="B352">
        <v>6.44</v>
      </c>
      <c r="C352">
        <v>2.5477707006369421E-2</v>
      </c>
    </row>
    <row r="353" spans="1:3" x14ac:dyDescent="0.15">
      <c r="A353">
        <v>1899.09</v>
      </c>
      <c r="B353">
        <v>6.37</v>
      </c>
      <c r="C353">
        <v>-1.0869565217391353E-2</v>
      </c>
    </row>
    <row r="354" spans="1:3" x14ac:dyDescent="0.15">
      <c r="A354">
        <v>1899.1</v>
      </c>
      <c r="B354">
        <v>6.34</v>
      </c>
      <c r="C354">
        <v>-4.7095761381475976E-3</v>
      </c>
    </row>
    <row r="355" spans="1:3" x14ac:dyDescent="0.15">
      <c r="A355">
        <v>1899.11</v>
      </c>
      <c r="B355">
        <v>6.46</v>
      </c>
      <c r="C355">
        <v>1.8927444794952786E-2</v>
      </c>
    </row>
    <row r="356" spans="1:3" x14ac:dyDescent="0.15">
      <c r="A356">
        <v>1899.12</v>
      </c>
      <c r="B356">
        <v>6.02</v>
      </c>
      <c r="C356">
        <v>-6.8111455108359142E-2</v>
      </c>
    </row>
    <row r="357" spans="1:3" x14ac:dyDescent="0.15">
      <c r="A357">
        <v>1900.01</v>
      </c>
      <c r="B357">
        <v>6.1</v>
      </c>
      <c r="C357">
        <v>1.3289036544850585E-2</v>
      </c>
    </row>
    <row r="358" spans="1:3" x14ac:dyDescent="0.15">
      <c r="A358">
        <v>1900.02</v>
      </c>
      <c r="B358">
        <v>6.21</v>
      </c>
      <c r="C358">
        <v>1.8032786885245899E-2</v>
      </c>
    </row>
    <row r="359" spans="1:3" x14ac:dyDescent="0.15">
      <c r="A359">
        <v>1900.03</v>
      </c>
      <c r="B359">
        <v>6.26</v>
      </c>
      <c r="C359">
        <v>8.0515297906602612E-3</v>
      </c>
    </row>
    <row r="360" spans="1:3" x14ac:dyDescent="0.15">
      <c r="A360">
        <v>1900.04</v>
      </c>
      <c r="B360">
        <v>6.34</v>
      </c>
      <c r="C360">
        <v>1.2779552715654896E-2</v>
      </c>
    </row>
    <row r="361" spans="1:3" x14ac:dyDescent="0.15">
      <c r="A361">
        <v>1900.05</v>
      </c>
      <c r="B361">
        <v>6.04</v>
      </c>
      <c r="C361">
        <v>-4.7318611987381631E-2</v>
      </c>
    </row>
    <row r="362" spans="1:3" x14ac:dyDescent="0.15">
      <c r="A362">
        <v>1900.06</v>
      </c>
      <c r="B362">
        <v>5.86</v>
      </c>
      <c r="C362">
        <v>-2.9801324503311188E-2</v>
      </c>
    </row>
    <row r="363" spans="1:3" x14ac:dyDescent="0.15">
      <c r="A363">
        <v>1900.07</v>
      </c>
      <c r="B363">
        <v>5.86</v>
      </c>
      <c r="C363">
        <v>0</v>
      </c>
    </row>
    <row r="364" spans="1:3" x14ac:dyDescent="0.15">
      <c r="A364">
        <v>1900.08</v>
      </c>
      <c r="B364">
        <v>5.94</v>
      </c>
      <c r="C364">
        <v>1.3651877133105783E-2</v>
      </c>
    </row>
    <row r="365" spans="1:3" x14ac:dyDescent="0.15">
      <c r="A365">
        <v>1900.09</v>
      </c>
      <c r="B365">
        <v>5.8</v>
      </c>
      <c r="C365">
        <v>-2.3569023569023684E-2</v>
      </c>
    </row>
    <row r="366" spans="1:3" x14ac:dyDescent="0.15">
      <c r="A366">
        <v>1900.1</v>
      </c>
      <c r="B366">
        <v>6.01</v>
      </c>
      <c r="C366">
        <v>3.6206896551724155E-2</v>
      </c>
    </row>
    <row r="367" spans="1:3" x14ac:dyDescent="0.15">
      <c r="A367">
        <v>1900.11</v>
      </c>
      <c r="B367">
        <v>6.48</v>
      </c>
      <c r="C367">
        <v>7.820299500831962E-2</v>
      </c>
    </row>
    <row r="368" spans="1:3" x14ac:dyDescent="0.15">
      <c r="A368">
        <v>1900.12</v>
      </c>
      <c r="B368">
        <v>6.87</v>
      </c>
      <c r="C368">
        <v>6.0185185185185119E-2</v>
      </c>
    </row>
    <row r="369" spans="1:3" x14ac:dyDescent="0.15">
      <c r="A369">
        <v>1901.01</v>
      </c>
      <c r="B369">
        <v>7.07</v>
      </c>
      <c r="C369">
        <v>2.9112081513828159E-2</v>
      </c>
    </row>
    <row r="370" spans="1:3" x14ac:dyDescent="0.15">
      <c r="A370">
        <v>1901.02</v>
      </c>
      <c r="B370">
        <v>7.25</v>
      </c>
      <c r="C370">
        <v>2.5459688826025451E-2</v>
      </c>
    </row>
    <row r="371" spans="1:3" x14ac:dyDescent="0.15">
      <c r="A371">
        <v>1901.03</v>
      </c>
      <c r="B371">
        <v>7.51</v>
      </c>
      <c r="C371">
        <v>3.5862068965517135E-2</v>
      </c>
    </row>
    <row r="372" spans="1:3" x14ac:dyDescent="0.15">
      <c r="A372">
        <v>1901.04</v>
      </c>
      <c r="B372">
        <v>8.14</v>
      </c>
      <c r="C372">
        <v>8.3888149134487389E-2</v>
      </c>
    </row>
    <row r="373" spans="1:3" x14ac:dyDescent="0.15">
      <c r="A373">
        <v>1901.05</v>
      </c>
      <c r="B373">
        <v>7.73</v>
      </c>
      <c r="C373">
        <v>-5.0368550368550369E-2</v>
      </c>
    </row>
    <row r="374" spans="1:3" x14ac:dyDescent="0.15">
      <c r="A374">
        <v>1901.06</v>
      </c>
      <c r="B374">
        <v>8.5</v>
      </c>
      <c r="C374">
        <v>9.9611901681759374E-2</v>
      </c>
    </row>
    <row r="375" spans="1:3" x14ac:dyDescent="0.15">
      <c r="A375">
        <v>1901.07</v>
      </c>
      <c r="B375">
        <v>7.93</v>
      </c>
      <c r="C375">
        <v>-6.7058823529411837E-2</v>
      </c>
    </row>
    <row r="376" spans="1:3" x14ac:dyDescent="0.15">
      <c r="A376">
        <v>1901.08</v>
      </c>
      <c r="B376">
        <v>8.0399999999999991</v>
      </c>
      <c r="C376">
        <v>1.3871374527112179E-2</v>
      </c>
    </row>
    <row r="377" spans="1:3" x14ac:dyDescent="0.15">
      <c r="A377">
        <v>1901.09</v>
      </c>
      <c r="B377">
        <v>8</v>
      </c>
      <c r="C377">
        <v>-4.9751243781093191E-3</v>
      </c>
    </row>
    <row r="378" spans="1:3" x14ac:dyDescent="0.15">
      <c r="A378">
        <v>1901.1</v>
      </c>
      <c r="B378">
        <v>7.91</v>
      </c>
      <c r="C378">
        <v>-1.125E-2</v>
      </c>
    </row>
    <row r="379" spans="1:3" x14ac:dyDescent="0.15">
      <c r="A379">
        <v>1901.11</v>
      </c>
      <c r="B379">
        <v>8.08</v>
      </c>
      <c r="C379">
        <v>2.1491782553729522E-2</v>
      </c>
    </row>
    <row r="380" spans="1:3" x14ac:dyDescent="0.15">
      <c r="A380">
        <v>1901.12</v>
      </c>
      <c r="B380">
        <v>7.95</v>
      </c>
      <c r="C380">
        <v>-1.6089108910891103E-2</v>
      </c>
    </row>
    <row r="381" spans="1:3" x14ac:dyDescent="0.15">
      <c r="A381">
        <v>1902.01</v>
      </c>
      <c r="B381">
        <v>8.1199999999999992</v>
      </c>
      <c r="C381">
        <v>2.1383647798741912E-2</v>
      </c>
    </row>
    <row r="382" spans="1:3" x14ac:dyDescent="0.15">
      <c r="A382">
        <v>1902.02</v>
      </c>
      <c r="B382">
        <v>8.19</v>
      </c>
      <c r="C382">
        <v>8.6206896551723755E-3</v>
      </c>
    </row>
    <row r="383" spans="1:3" x14ac:dyDescent="0.15">
      <c r="A383">
        <v>1902.03</v>
      </c>
      <c r="B383">
        <v>8.1999999999999993</v>
      </c>
      <c r="C383">
        <v>1.2210012210012167E-3</v>
      </c>
    </row>
    <row r="384" spans="1:3" x14ac:dyDescent="0.15">
      <c r="A384">
        <v>1902.04</v>
      </c>
      <c r="B384">
        <v>8.48</v>
      </c>
      <c r="C384">
        <v>3.4146341463414887E-2</v>
      </c>
    </row>
    <row r="385" spans="1:3" x14ac:dyDescent="0.15">
      <c r="A385">
        <v>1902.05</v>
      </c>
      <c r="B385">
        <v>8.4600000000000009</v>
      </c>
      <c r="C385">
        <v>-2.3584905660376521E-3</v>
      </c>
    </row>
    <row r="386" spans="1:3" x14ac:dyDescent="0.15">
      <c r="A386">
        <v>1902.06</v>
      </c>
      <c r="B386">
        <v>8.41</v>
      </c>
      <c r="C386">
        <v>-5.9101654846336338E-3</v>
      </c>
    </row>
    <row r="387" spans="1:3" x14ac:dyDescent="0.15">
      <c r="A387">
        <v>1902.07</v>
      </c>
      <c r="B387">
        <v>8.6</v>
      </c>
      <c r="C387">
        <v>2.2592152199762072E-2</v>
      </c>
    </row>
    <row r="388" spans="1:3" x14ac:dyDescent="0.15">
      <c r="A388">
        <v>1902.08</v>
      </c>
      <c r="B388">
        <v>8.83</v>
      </c>
      <c r="C388">
        <v>2.6744186046511631E-2</v>
      </c>
    </row>
    <row r="389" spans="1:3" x14ac:dyDescent="0.15">
      <c r="A389">
        <v>1902.09</v>
      </c>
      <c r="B389">
        <v>8.85</v>
      </c>
      <c r="C389">
        <v>2.2650056625141968E-3</v>
      </c>
    </row>
    <row r="390" spans="1:3" x14ac:dyDescent="0.15">
      <c r="A390">
        <v>1902.1</v>
      </c>
      <c r="B390">
        <v>8.57</v>
      </c>
      <c r="C390">
        <v>-3.1638418079095953E-2</v>
      </c>
    </row>
    <row r="391" spans="1:3" x14ac:dyDescent="0.15">
      <c r="A391">
        <v>1902.11</v>
      </c>
      <c r="B391">
        <v>8.24</v>
      </c>
      <c r="C391">
        <v>-3.8506417736289378E-2</v>
      </c>
    </row>
    <row r="392" spans="1:3" x14ac:dyDescent="0.15">
      <c r="A392">
        <v>1902.12</v>
      </c>
      <c r="B392">
        <v>8.0500000000000007</v>
      </c>
      <c r="C392">
        <v>-2.30582524271844E-2</v>
      </c>
    </row>
    <row r="393" spans="1:3" x14ac:dyDescent="0.15">
      <c r="A393">
        <v>1903.01</v>
      </c>
      <c r="B393">
        <v>8.4600000000000009</v>
      </c>
      <c r="C393">
        <v>5.0931677018633659E-2</v>
      </c>
    </row>
    <row r="394" spans="1:3" x14ac:dyDescent="0.15">
      <c r="A394">
        <v>1903.02</v>
      </c>
      <c r="B394">
        <v>8.41</v>
      </c>
      <c r="C394">
        <v>-5.9101654846336338E-3</v>
      </c>
    </row>
    <row r="395" spans="1:3" x14ac:dyDescent="0.15">
      <c r="A395">
        <v>1903.03</v>
      </c>
      <c r="B395">
        <v>8.08</v>
      </c>
      <c r="C395">
        <v>-3.9239001189060652E-2</v>
      </c>
    </row>
    <row r="396" spans="1:3" x14ac:dyDescent="0.15">
      <c r="A396">
        <v>1903.04</v>
      </c>
      <c r="B396">
        <v>7.75</v>
      </c>
      <c r="C396">
        <v>-4.0841584158415878E-2</v>
      </c>
    </row>
    <row r="397" spans="1:3" x14ac:dyDescent="0.15">
      <c r="A397">
        <v>1903.05</v>
      </c>
      <c r="B397">
        <v>7.6</v>
      </c>
      <c r="C397">
        <v>-1.9354838709677469E-2</v>
      </c>
    </row>
    <row r="398" spans="1:3" x14ac:dyDescent="0.15">
      <c r="A398">
        <v>1903.06</v>
      </c>
      <c r="B398">
        <v>7.18</v>
      </c>
      <c r="C398">
        <v>-5.5263157894736792E-2</v>
      </c>
    </row>
    <row r="399" spans="1:3" x14ac:dyDescent="0.15">
      <c r="A399">
        <v>1903.07</v>
      </c>
      <c r="B399">
        <v>6.85</v>
      </c>
      <c r="C399">
        <v>-4.5961002785515293E-2</v>
      </c>
    </row>
    <row r="400" spans="1:3" x14ac:dyDescent="0.15">
      <c r="A400">
        <v>1903.08</v>
      </c>
      <c r="B400">
        <v>6.63</v>
      </c>
      <c r="C400">
        <v>-3.2116788321167822E-2</v>
      </c>
    </row>
    <row r="401" spans="1:3" x14ac:dyDescent="0.15">
      <c r="A401">
        <v>1903.09</v>
      </c>
      <c r="B401">
        <v>6.47</v>
      </c>
      <c r="C401">
        <v>-2.4132730015082982E-2</v>
      </c>
    </row>
    <row r="402" spans="1:3" x14ac:dyDescent="0.15">
      <c r="A402">
        <v>1903.1</v>
      </c>
      <c r="B402">
        <v>6.26</v>
      </c>
      <c r="C402">
        <v>-3.2457496136012343E-2</v>
      </c>
    </row>
    <row r="403" spans="1:3" x14ac:dyDescent="0.15">
      <c r="A403">
        <v>1903.11</v>
      </c>
      <c r="B403">
        <v>6.28</v>
      </c>
      <c r="C403">
        <v>3.1948881789138905E-3</v>
      </c>
    </row>
    <row r="404" spans="1:3" x14ac:dyDescent="0.15">
      <c r="A404">
        <v>1903.12</v>
      </c>
      <c r="B404">
        <v>6.57</v>
      </c>
      <c r="C404">
        <v>4.6178343949044631E-2</v>
      </c>
    </row>
    <row r="405" spans="1:3" x14ac:dyDescent="0.15">
      <c r="A405">
        <v>1904.01</v>
      </c>
      <c r="B405">
        <v>6.68</v>
      </c>
      <c r="C405">
        <v>1.6742770167427645E-2</v>
      </c>
    </row>
    <row r="406" spans="1:3" x14ac:dyDescent="0.15">
      <c r="A406">
        <v>1904.02</v>
      </c>
      <c r="B406">
        <v>6.5</v>
      </c>
      <c r="C406">
        <v>-2.6946107784431073E-2</v>
      </c>
    </row>
    <row r="407" spans="1:3" x14ac:dyDescent="0.15">
      <c r="A407">
        <v>1904.03</v>
      </c>
      <c r="B407">
        <v>6.48</v>
      </c>
      <c r="C407">
        <v>-3.0769230769229772E-3</v>
      </c>
    </row>
    <row r="408" spans="1:3" x14ac:dyDescent="0.15">
      <c r="A408">
        <v>1904.04</v>
      </c>
      <c r="B408">
        <v>6.64</v>
      </c>
      <c r="C408">
        <v>2.4691358024691246E-2</v>
      </c>
    </row>
    <row r="409" spans="1:3" x14ac:dyDescent="0.15">
      <c r="A409">
        <v>1904.05</v>
      </c>
      <c r="B409">
        <v>6.5</v>
      </c>
      <c r="C409">
        <v>-2.1084337349397519E-2</v>
      </c>
    </row>
    <row r="410" spans="1:3" x14ac:dyDescent="0.15">
      <c r="A410">
        <v>1904.06</v>
      </c>
      <c r="B410">
        <v>6.51</v>
      </c>
      <c r="C410">
        <v>1.5384615384614886E-3</v>
      </c>
    </row>
    <row r="411" spans="1:3" x14ac:dyDescent="0.15">
      <c r="A411">
        <v>1904.07</v>
      </c>
      <c r="B411">
        <v>6.78</v>
      </c>
      <c r="C411">
        <v>4.1474654377880338E-2</v>
      </c>
    </row>
    <row r="412" spans="1:3" x14ac:dyDescent="0.15">
      <c r="A412">
        <v>1904.08</v>
      </c>
      <c r="B412">
        <v>7.01</v>
      </c>
      <c r="C412">
        <v>3.3923303834808127E-2</v>
      </c>
    </row>
    <row r="413" spans="1:3" x14ac:dyDescent="0.15">
      <c r="A413">
        <v>1904.09</v>
      </c>
      <c r="B413">
        <v>7.32</v>
      </c>
      <c r="C413">
        <v>4.4222539229672009E-2</v>
      </c>
    </row>
    <row r="414" spans="1:3" x14ac:dyDescent="0.15">
      <c r="A414">
        <v>1904.1</v>
      </c>
      <c r="B414">
        <v>7.75</v>
      </c>
      <c r="C414">
        <v>5.8743169398907114E-2</v>
      </c>
    </row>
    <row r="415" spans="1:3" x14ac:dyDescent="0.15">
      <c r="A415">
        <v>1904.11</v>
      </c>
      <c r="B415">
        <v>8.17</v>
      </c>
      <c r="C415">
        <v>5.4193548387096779E-2</v>
      </c>
    </row>
    <row r="416" spans="1:3" x14ac:dyDescent="0.15">
      <c r="A416">
        <v>1904.12</v>
      </c>
      <c r="B416">
        <v>8.25</v>
      </c>
      <c r="C416">
        <v>9.7919216646267238E-3</v>
      </c>
    </row>
    <row r="417" spans="1:3" x14ac:dyDescent="0.15">
      <c r="A417">
        <v>1905.01</v>
      </c>
      <c r="B417">
        <v>8.43</v>
      </c>
      <c r="C417">
        <v>2.1818181818181737E-2</v>
      </c>
    </row>
    <row r="418" spans="1:3" x14ac:dyDescent="0.15">
      <c r="A418">
        <v>1905.02</v>
      </c>
      <c r="B418">
        <v>8.8000000000000007</v>
      </c>
      <c r="C418">
        <v>4.3890865954923086E-2</v>
      </c>
    </row>
    <row r="419" spans="1:3" x14ac:dyDescent="0.15">
      <c r="A419">
        <v>1905.03</v>
      </c>
      <c r="B419">
        <v>9.0500000000000007</v>
      </c>
      <c r="C419">
        <v>2.8409090909090828E-2</v>
      </c>
    </row>
    <row r="420" spans="1:3" x14ac:dyDescent="0.15">
      <c r="A420">
        <v>1905.04</v>
      </c>
      <c r="B420">
        <v>8.94</v>
      </c>
      <c r="C420">
        <v>-1.2154696132596787E-2</v>
      </c>
    </row>
    <row r="421" spans="1:3" x14ac:dyDescent="0.15">
      <c r="A421">
        <v>1905.05</v>
      </c>
      <c r="B421">
        <v>8.5</v>
      </c>
      <c r="C421">
        <v>-4.9217002237136431E-2</v>
      </c>
    </row>
    <row r="422" spans="1:3" x14ac:dyDescent="0.15">
      <c r="A422">
        <v>1905.06</v>
      </c>
      <c r="B422">
        <v>8.6</v>
      </c>
      <c r="C422">
        <v>1.1764705882352899E-2</v>
      </c>
    </row>
    <row r="423" spans="1:3" x14ac:dyDescent="0.15">
      <c r="A423">
        <v>1905.07</v>
      </c>
      <c r="B423">
        <v>8.8699999999999992</v>
      </c>
      <c r="C423">
        <v>3.139534883720918E-2</v>
      </c>
    </row>
    <row r="424" spans="1:3" x14ac:dyDescent="0.15">
      <c r="A424">
        <v>1905.08</v>
      </c>
      <c r="B424">
        <v>9.1999999999999993</v>
      </c>
      <c r="C424">
        <v>3.7204058624577208E-2</v>
      </c>
    </row>
    <row r="425" spans="1:3" x14ac:dyDescent="0.15">
      <c r="A425">
        <v>1905.09</v>
      </c>
      <c r="B425">
        <v>9.23</v>
      </c>
      <c r="C425">
        <v>3.260869565217428E-3</v>
      </c>
    </row>
    <row r="426" spans="1:3" x14ac:dyDescent="0.15">
      <c r="A426">
        <v>1905.1</v>
      </c>
      <c r="B426">
        <v>9.36</v>
      </c>
      <c r="C426">
        <v>1.4084507042253502E-2</v>
      </c>
    </row>
    <row r="427" spans="1:3" x14ac:dyDescent="0.15">
      <c r="A427">
        <v>1905.11</v>
      </c>
      <c r="B427">
        <v>9.31</v>
      </c>
      <c r="C427">
        <v>-5.3418803418802119E-3</v>
      </c>
    </row>
    <row r="428" spans="1:3" x14ac:dyDescent="0.15">
      <c r="A428">
        <v>1905.12</v>
      </c>
      <c r="B428">
        <v>9.5399999999999991</v>
      </c>
      <c r="C428">
        <v>2.4704618689580959E-2</v>
      </c>
    </row>
    <row r="429" spans="1:3" x14ac:dyDescent="0.15">
      <c r="A429">
        <v>1906.01</v>
      </c>
      <c r="B429">
        <v>9.8699999999999992</v>
      </c>
      <c r="C429">
        <v>3.4591194968553562E-2</v>
      </c>
    </row>
    <row r="430" spans="1:3" x14ac:dyDescent="0.15">
      <c r="A430">
        <v>1906.02</v>
      </c>
      <c r="B430">
        <v>9.8000000000000007</v>
      </c>
      <c r="C430">
        <v>-7.0921985815601829E-3</v>
      </c>
    </row>
    <row r="431" spans="1:3" x14ac:dyDescent="0.15">
      <c r="A431">
        <v>1906.03</v>
      </c>
      <c r="B431">
        <v>9.56</v>
      </c>
      <c r="C431">
        <v>-2.4489795918367419E-2</v>
      </c>
    </row>
    <row r="432" spans="1:3" x14ac:dyDescent="0.15">
      <c r="A432">
        <v>1906.04</v>
      </c>
      <c r="B432">
        <v>9.43</v>
      </c>
      <c r="C432">
        <v>-1.3598326359832713E-2</v>
      </c>
    </row>
    <row r="433" spans="1:3" x14ac:dyDescent="0.15">
      <c r="A433">
        <v>1906.05</v>
      </c>
      <c r="B433">
        <v>9.18</v>
      </c>
      <c r="C433">
        <v>-2.6511134676564185E-2</v>
      </c>
    </row>
    <row r="434" spans="1:3" x14ac:dyDescent="0.15">
      <c r="A434">
        <v>1906.06</v>
      </c>
      <c r="B434">
        <v>9.3000000000000007</v>
      </c>
      <c r="C434">
        <v>1.3071895424836777E-2</v>
      </c>
    </row>
    <row r="435" spans="1:3" x14ac:dyDescent="0.15">
      <c r="A435">
        <v>1906.07</v>
      </c>
      <c r="B435">
        <v>9.06</v>
      </c>
      <c r="C435">
        <v>-2.5806451612903292E-2</v>
      </c>
    </row>
    <row r="436" spans="1:3" x14ac:dyDescent="0.15">
      <c r="A436">
        <v>1906.08</v>
      </c>
      <c r="B436">
        <v>9.73</v>
      </c>
      <c r="C436">
        <v>7.3951434878587241E-2</v>
      </c>
    </row>
    <row r="437" spans="1:3" x14ac:dyDescent="0.15">
      <c r="A437">
        <v>1906.09</v>
      </c>
      <c r="B437">
        <v>10.029999999999999</v>
      </c>
      <c r="C437">
        <v>3.0832476875642278E-2</v>
      </c>
    </row>
    <row r="438" spans="1:3" x14ac:dyDescent="0.15">
      <c r="A438">
        <v>1906.1</v>
      </c>
      <c r="B438">
        <v>9.73</v>
      </c>
      <c r="C438">
        <v>-2.9910269192422678E-2</v>
      </c>
    </row>
    <row r="439" spans="1:3" x14ac:dyDescent="0.15">
      <c r="A439">
        <v>1906.11</v>
      </c>
      <c r="B439">
        <v>9.93</v>
      </c>
      <c r="C439">
        <v>2.0554984583761593E-2</v>
      </c>
    </row>
    <row r="440" spans="1:3" x14ac:dyDescent="0.15">
      <c r="A440">
        <v>1906.12</v>
      </c>
      <c r="B440">
        <v>9.84</v>
      </c>
      <c r="C440">
        <v>-9.0634441087613649E-3</v>
      </c>
    </row>
    <row r="441" spans="1:3" x14ac:dyDescent="0.15">
      <c r="A441">
        <v>1907.01</v>
      </c>
      <c r="B441">
        <v>9.56</v>
      </c>
      <c r="C441">
        <v>-2.8455284552845517E-2</v>
      </c>
    </row>
    <row r="442" spans="1:3" x14ac:dyDescent="0.15">
      <c r="A442">
        <v>1907.02</v>
      </c>
      <c r="B442">
        <v>9.26</v>
      </c>
      <c r="C442">
        <v>-3.1380753138075423E-2</v>
      </c>
    </row>
    <row r="443" spans="1:3" x14ac:dyDescent="0.15">
      <c r="A443">
        <v>1907.03</v>
      </c>
      <c r="B443">
        <v>8.35</v>
      </c>
      <c r="C443">
        <v>-9.8272138228941652E-2</v>
      </c>
    </row>
    <row r="444" spans="1:3" x14ac:dyDescent="0.15">
      <c r="A444">
        <v>1907.04</v>
      </c>
      <c r="B444">
        <v>8.39</v>
      </c>
      <c r="C444">
        <v>4.7904191616767733E-3</v>
      </c>
    </row>
    <row r="445" spans="1:3" x14ac:dyDescent="0.15">
      <c r="A445">
        <v>1907.05</v>
      </c>
      <c r="B445">
        <v>8.1</v>
      </c>
      <c r="C445">
        <v>-3.4564958283671121E-2</v>
      </c>
    </row>
    <row r="446" spans="1:3" x14ac:dyDescent="0.15">
      <c r="A446">
        <v>1907.06</v>
      </c>
      <c r="B446">
        <v>7.84</v>
      </c>
      <c r="C446">
        <v>-3.2098765432098775E-2</v>
      </c>
    </row>
    <row r="447" spans="1:3" x14ac:dyDescent="0.15">
      <c r="A447">
        <v>1907.07</v>
      </c>
      <c r="B447">
        <v>8.14</v>
      </c>
      <c r="C447">
        <v>3.8265306122449161E-2</v>
      </c>
    </row>
    <row r="448" spans="1:3" x14ac:dyDescent="0.15">
      <c r="A448">
        <v>1907.08</v>
      </c>
      <c r="B448">
        <v>7.53</v>
      </c>
      <c r="C448">
        <v>-7.493857493857492E-2</v>
      </c>
    </row>
    <row r="449" spans="1:3" x14ac:dyDescent="0.15">
      <c r="A449">
        <v>1907.09</v>
      </c>
      <c r="B449">
        <v>7.45</v>
      </c>
      <c r="C449">
        <v>-1.0624169986719778E-2</v>
      </c>
    </row>
    <row r="450" spans="1:3" x14ac:dyDescent="0.15">
      <c r="A450">
        <v>1907.1</v>
      </c>
      <c r="B450">
        <v>6.64</v>
      </c>
      <c r="C450">
        <v>-0.10872483221476514</v>
      </c>
    </row>
    <row r="451" spans="1:3" x14ac:dyDescent="0.15">
      <c r="A451">
        <v>1907.11</v>
      </c>
      <c r="B451">
        <v>6.25</v>
      </c>
      <c r="C451">
        <v>-5.8734939759036098E-2</v>
      </c>
    </row>
    <row r="452" spans="1:3" x14ac:dyDescent="0.15">
      <c r="A452">
        <v>1907.12</v>
      </c>
      <c r="B452">
        <v>6.57</v>
      </c>
      <c r="C452">
        <v>5.1200000000000134E-2</v>
      </c>
    </row>
    <row r="453" spans="1:3" x14ac:dyDescent="0.15">
      <c r="A453">
        <v>1908.01</v>
      </c>
      <c r="B453">
        <v>6.85</v>
      </c>
      <c r="C453">
        <v>4.2617960426179602E-2</v>
      </c>
    </row>
    <row r="454" spans="1:3" x14ac:dyDescent="0.15">
      <c r="A454">
        <v>1908.02</v>
      </c>
      <c r="B454">
        <v>6.6</v>
      </c>
      <c r="C454">
        <v>-3.6496350364963459E-2</v>
      </c>
    </row>
    <row r="455" spans="1:3" x14ac:dyDescent="0.15">
      <c r="A455">
        <v>1908.03</v>
      </c>
      <c r="B455">
        <v>6.87</v>
      </c>
      <c r="C455">
        <v>4.0909090909091006E-2</v>
      </c>
    </row>
    <row r="456" spans="1:3" x14ac:dyDescent="0.15">
      <c r="A456">
        <v>1908.04</v>
      </c>
      <c r="B456">
        <v>7.24</v>
      </c>
      <c r="C456">
        <v>5.3857350800582182E-2</v>
      </c>
    </row>
    <row r="457" spans="1:3" x14ac:dyDescent="0.15">
      <c r="A457">
        <v>1908.05</v>
      </c>
      <c r="B457">
        <v>7.63</v>
      </c>
      <c r="C457">
        <v>5.3867403314917128E-2</v>
      </c>
    </row>
    <row r="458" spans="1:3" x14ac:dyDescent="0.15">
      <c r="A458">
        <v>1908.06</v>
      </c>
      <c r="B458">
        <v>7.64</v>
      </c>
      <c r="C458">
        <v>1.3106159895150959E-3</v>
      </c>
    </row>
    <row r="459" spans="1:3" x14ac:dyDescent="0.15">
      <c r="A459">
        <v>1908.07</v>
      </c>
      <c r="B459">
        <v>7.92</v>
      </c>
      <c r="C459">
        <v>3.6649214659685958E-2</v>
      </c>
    </row>
    <row r="460" spans="1:3" x14ac:dyDescent="0.15">
      <c r="A460">
        <v>1908.08</v>
      </c>
      <c r="B460">
        <v>8.26</v>
      </c>
      <c r="C460">
        <v>4.2929292929292817E-2</v>
      </c>
    </row>
    <row r="461" spans="1:3" x14ac:dyDescent="0.15">
      <c r="A461">
        <v>1908.09</v>
      </c>
      <c r="B461">
        <v>8.17</v>
      </c>
      <c r="C461">
        <v>-1.0895883777239712E-2</v>
      </c>
    </row>
    <row r="462" spans="1:3" x14ac:dyDescent="0.15">
      <c r="A462">
        <v>1908.1</v>
      </c>
      <c r="B462">
        <v>8.27</v>
      </c>
      <c r="C462">
        <v>1.2239902080783294E-2</v>
      </c>
    </row>
    <row r="463" spans="1:3" x14ac:dyDescent="0.15">
      <c r="A463">
        <v>1908.11</v>
      </c>
      <c r="B463">
        <v>8.83</v>
      </c>
      <c r="C463">
        <v>6.7714631197097974E-2</v>
      </c>
    </row>
    <row r="464" spans="1:3" x14ac:dyDescent="0.15">
      <c r="A464">
        <v>1908.12</v>
      </c>
      <c r="B464">
        <v>9.0299999999999994</v>
      </c>
      <c r="C464">
        <v>2.2650056625141524E-2</v>
      </c>
    </row>
    <row r="465" spans="1:3" x14ac:dyDescent="0.15">
      <c r="A465">
        <v>1909.01</v>
      </c>
      <c r="B465">
        <v>9.06</v>
      </c>
      <c r="C465">
        <v>3.3222591362127574E-3</v>
      </c>
    </row>
    <row r="466" spans="1:3" x14ac:dyDescent="0.15">
      <c r="A466">
        <v>1909.02</v>
      </c>
      <c r="B466">
        <v>8.8000000000000007</v>
      </c>
      <c r="C466">
        <v>-2.8697571743929284E-2</v>
      </c>
    </row>
    <row r="467" spans="1:3" x14ac:dyDescent="0.15">
      <c r="A467">
        <v>1909.03</v>
      </c>
      <c r="B467">
        <v>8.92</v>
      </c>
      <c r="C467">
        <v>1.3636363636363447E-2</v>
      </c>
    </row>
    <row r="468" spans="1:3" x14ac:dyDescent="0.15">
      <c r="A468">
        <v>1909.04</v>
      </c>
      <c r="B468">
        <v>9.32</v>
      </c>
      <c r="C468">
        <v>4.484304932735439E-2</v>
      </c>
    </row>
    <row r="469" spans="1:3" x14ac:dyDescent="0.15">
      <c r="A469">
        <v>1909.05</v>
      </c>
      <c r="B469">
        <v>9.6300000000000008</v>
      </c>
      <c r="C469">
        <v>3.3261802575107247E-2</v>
      </c>
    </row>
    <row r="470" spans="1:3" x14ac:dyDescent="0.15">
      <c r="A470">
        <v>1909.06</v>
      </c>
      <c r="B470">
        <v>9.8000000000000007</v>
      </c>
      <c r="C470">
        <v>1.7653167185877505E-2</v>
      </c>
    </row>
    <row r="471" spans="1:3" x14ac:dyDescent="0.15">
      <c r="A471">
        <v>1909.07</v>
      </c>
      <c r="B471">
        <v>9.94</v>
      </c>
      <c r="C471">
        <v>1.4285714285714235E-2</v>
      </c>
    </row>
    <row r="472" spans="1:3" x14ac:dyDescent="0.15">
      <c r="A472">
        <v>1909.08</v>
      </c>
      <c r="B472">
        <v>10.18</v>
      </c>
      <c r="C472">
        <v>2.4144869215291687E-2</v>
      </c>
    </row>
    <row r="473" spans="1:3" x14ac:dyDescent="0.15">
      <c r="A473">
        <v>1909.09</v>
      </c>
      <c r="B473">
        <v>10.19</v>
      </c>
      <c r="C473">
        <v>9.8231827111971981E-4</v>
      </c>
    </row>
    <row r="474" spans="1:3" x14ac:dyDescent="0.15">
      <c r="A474">
        <v>1909.1</v>
      </c>
      <c r="B474">
        <v>10.23</v>
      </c>
      <c r="C474">
        <v>3.9254170755642637E-3</v>
      </c>
    </row>
    <row r="475" spans="1:3" x14ac:dyDescent="0.15">
      <c r="A475">
        <v>1909.11</v>
      </c>
      <c r="B475">
        <v>10.18</v>
      </c>
      <c r="C475">
        <v>-4.8875855327469298E-3</v>
      </c>
    </row>
    <row r="476" spans="1:3" x14ac:dyDescent="0.15">
      <c r="A476">
        <v>1909.12</v>
      </c>
      <c r="B476">
        <v>10.3</v>
      </c>
      <c r="C476">
        <v>1.1787819253438192E-2</v>
      </c>
    </row>
    <row r="477" spans="1:3" x14ac:dyDescent="0.15">
      <c r="A477">
        <v>1910.01</v>
      </c>
      <c r="B477">
        <v>10.08</v>
      </c>
      <c r="C477">
        <v>-2.1359223300970953E-2</v>
      </c>
    </row>
    <row r="478" spans="1:3" x14ac:dyDescent="0.15">
      <c r="A478">
        <v>1910.02</v>
      </c>
      <c r="B478">
        <v>9.7200000000000006</v>
      </c>
      <c r="C478">
        <v>-3.5714285714285698E-2</v>
      </c>
    </row>
    <row r="479" spans="1:3" x14ac:dyDescent="0.15">
      <c r="A479">
        <v>1910.03</v>
      </c>
      <c r="B479">
        <v>9.9600000000000009</v>
      </c>
      <c r="C479">
        <v>2.4691358024691468E-2</v>
      </c>
    </row>
    <row r="480" spans="1:3" x14ac:dyDescent="0.15">
      <c r="A480">
        <v>1910.04</v>
      </c>
      <c r="B480">
        <v>9.7200000000000006</v>
      </c>
      <c r="C480">
        <v>-2.4096385542168641E-2</v>
      </c>
    </row>
    <row r="481" spans="1:3" x14ac:dyDescent="0.15">
      <c r="A481">
        <v>1910.05</v>
      </c>
      <c r="B481">
        <v>9.56</v>
      </c>
      <c r="C481">
        <v>-1.6460905349794275E-2</v>
      </c>
    </row>
    <row r="482" spans="1:3" x14ac:dyDescent="0.15">
      <c r="A482">
        <v>1910.06</v>
      </c>
      <c r="B482">
        <v>9.1</v>
      </c>
      <c r="C482">
        <v>-4.8117154811715523E-2</v>
      </c>
    </row>
    <row r="483" spans="1:3" x14ac:dyDescent="0.15">
      <c r="A483">
        <v>1910.07</v>
      </c>
      <c r="B483">
        <v>8.64</v>
      </c>
      <c r="C483">
        <v>-5.0549450549450481E-2</v>
      </c>
    </row>
    <row r="484" spans="1:3" x14ac:dyDescent="0.15">
      <c r="A484">
        <v>1910.08</v>
      </c>
      <c r="B484">
        <v>8.85</v>
      </c>
      <c r="C484">
        <v>2.4305555555555358E-2</v>
      </c>
    </row>
    <row r="485" spans="1:3" x14ac:dyDescent="0.15">
      <c r="A485">
        <v>1910.09</v>
      </c>
      <c r="B485">
        <v>8.91</v>
      </c>
      <c r="C485">
        <v>6.7796610169492677E-3</v>
      </c>
    </row>
    <row r="486" spans="1:3" x14ac:dyDescent="0.15">
      <c r="A486">
        <v>1910.1</v>
      </c>
      <c r="B486">
        <v>9.32</v>
      </c>
      <c r="C486">
        <v>4.6015712682379473E-2</v>
      </c>
    </row>
    <row r="487" spans="1:3" x14ac:dyDescent="0.15">
      <c r="A487">
        <v>1910.11</v>
      </c>
      <c r="B487">
        <v>9.31</v>
      </c>
      <c r="C487">
        <v>-1.0729613733905241E-3</v>
      </c>
    </row>
    <row r="488" spans="1:3" x14ac:dyDescent="0.15">
      <c r="A488">
        <v>1910.12</v>
      </c>
      <c r="B488">
        <v>9.0500000000000007</v>
      </c>
      <c r="C488">
        <v>-2.7926960257787292E-2</v>
      </c>
    </row>
    <row r="489" spans="1:3" x14ac:dyDescent="0.15">
      <c r="A489">
        <v>1911.01</v>
      </c>
      <c r="B489">
        <v>9.27</v>
      </c>
      <c r="C489">
        <v>2.4309392265193353E-2</v>
      </c>
    </row>
    <row r="490" spans="1:3" x14ac:dyDescent="0.15">
      <c r="A490">
        <v>1911.02</v>
      </c>
      <c r="B490">
        <v>9.43</v>
      </c>
      <c r="C490">
        <v>1.7259978425026912E-2</v>
      </c>
    </row>
    <row r="491" spans="1:3" x14ac:dyDescent="0.15">
      <c r="A491">
        <v>1911.03</v>
      </c>
      <c r="B491">
        <v>9.32</v>
      </c>
      <c r="C491">
        <v>-1.166489925768821E-2</v>
      </c>
    </row>
    <row r="492" spans="1:3" x14ac:dyDescent="0.15">
      <c r="A492">
        <v>1911.04</v>
      </c>
      <c r="B492">
        <v>9.2799999999999994</v>
      </c>
      <c r="C492">
        <v>-4.2918454935623185E-3</v>
      </c>
    </row>
    <row r="493" spans="1:3" x14ac:dyDescent="0.15">
      <c r="A493">
        <v>1911.05</v>
      </c>
      <c r="B493">
        <v>9.48</v>
      </c>
      <c r="C493">
        <v>2.155172413793105E-2</v>
      </c>
    </row>
    <row r="494" spans="1:3" x14ac:dyDescent="0.15">
      <c r="A494">
        <v>1911.06</v>
      </c>
      <c r="B494">
        <v>9.67</v>
      </c>
      <c r="C494">
        <v>2.0042194092827037E-2</v>
      </c>
    </row>
    <row r="495" spans="1:3" x14ac:dyDescent="0.15">
      <c r="A495">
        <v>1911.07</v>
      </c>
      <c r="B495">
        <v>9.6300000000000008</v>
      </c>
      <c r="C495">
        <v>-4.1365046535676298E-3</v>
      </c>
    </row>
    <row r="496" spans="1:3" x14ac:dyDescent="0.15">
      <c r="A496">
        <v>1911.08</v>
      </c>
      <c r="B496">
        <v>9.17</v>
      </c>
      <c r="C496">
        <v>-4.7767393561786164E-2</v>
      </c>
    </row>
    <row r="497" spans="1:3" x14ac:dyDescent="0.15">
      <c r="A497">
        <v>1911.09</v>
      </c>
      <c r="B497">
        <v>8.67</v>
      </c>
      <c r="C497">
        <v>-5.4525627044710978E-2</v>
      </c>
    </row>
    <row r="498" spans="1:3" x14ac:dyDescent="0.15">
      <c r="A498">
        <v>1911.1</v>
      </c>
      <c r="B498">
        <v>8.7200000000000006</v>
      </c>
      <c r="C498">
        <v>5.7670126874280747E-3</v>
      </c>
    </row>
    <row r="499" spans="1:3" x14ac:dyDescent="0.15">
      <c r="A499">
        <v>1911.11</v>
      </c>
      <c r="B499">
        <v>9.07</v>
      </c>
      <c r="C499">
        <v>4.0137614678898981E-2</v>
      </c>
    </row>
    <row r="500" spans="1:3" x14ac:dyDescent="0.15">
      <c r="A500">
        <v>1911.12</v>
      </c>
      <c r="B500">
        <v>9.11</v>
      </c>
      <c r="C500">
        <v>4.4101433296581671E-3</v>
      </c>
    </row>
    <row r="501" spans="1:3" x14ac:dyDescent="0.15">
      <c r="A501">
        <v>1912.01</v>
      </c>
      <c r="B501">
        <v>9.1199999999999992</v>
      </c>
      <c r="C501">
        <v>1.097694840834329E-3</v>
      </c>
    </row>
    <row r="502" spans="1:3" x14ac:dyDescent="0.15">
      <c r="A502">
        <v>1912.02</v>
      </c>
      <c r="B502">
        <v>9.0399999999999991</v>
      </c>
      <c r="C502">
        <v>-8.7719298245614308E-3</v>
      </c>
    </row>
    <row r="503" spans="1:3" x14ac:dyDescent="0.15">
      <c r="A503">
        <v>1912.03</v>
      </c>
      <c r="B503">
        <v>9.3000000000000007</v>
      </c>
      <c r="C503">
        <v>2.8761061946902755E-2</v>
      </c>
    </row>
    <row r="504" spans="1:3" x14ac:dyDescent="0.15">
      <c r="A504">
        <v>1912.04</v>
      </c>
      <c r="B504">
        <v>9.59</v>
      </c>
      <c r="C504">
        <v>3.118279569892457E-2</v>
      </c>
    </row>
    <row r="505" spans="1:3" x14ac:dyDescent="0.15">
      <c r="A505">
        <v>1912.05</v>
      </c>
      <c r="B505">
        <v>9.58</v>
      </c>
      <c r="C505">
        <v>-1.0427528675703845E-3</v>
      </c>
    </row>
    <row r="506" spans="1:3" x14ac:dyDescent="0.15">
      <c r="A506">
        <v>1912.06</v>
      </c>
      <c r="B506">
        <v>9.58</v>
      </c>
      <c r="C506">
        <v>0</v>
      </c>
    </row>
    <row r="507" spans="1:3" x14ac:dyDescent="0.15">
      <c r="A507">
        <v>1912.07</v>
      </c>
      <c r="B507">
        <v>9.59</v>
      </c>
      <c r="C507">
        <v>1.0438413361169019E-3</v>
      </c>
    </row>
    <row r="508" spans="1:3" x14ac:dyDescent="0.15">
      <c r="A508">
        <v>1912.08</v>
      </c>
      <c r="B508">
        <v>9.81</v>
      </c>
      <c r="C508">
        <v>2.294056308654846E-2</v>
      </c>
    </row>
    <row r="509" spans="1:3" x14ac:dyDescent="0.15">
      <c r="A509">
        <v>1912.09</v>
      </c>
      <c r="B509">
        <v>9.86</v>
      </c>
      <c r="C509">
        <v>5.0968399592252744E-3</v>
      </c>
    </row>
    <row r="510" spans="1:3" x14ac:dyDescent="0.15">
      <c r="A510">
        <v>1912.1</v>
      </c>
      <c r="B510">
        <v>9.84</v>
      </c>
      <c r="C510">
        <v>-2.0283975659228792E-3</v>
      </c>
    </row>
    <row r="511" spans="1:3" x14ac:dyDescent="0.15">
      <c r="A511">
        <v>1912.11</v>
      </c>
      <c r="B511">
        <v>9.73</v>
      </c>
      <c r="C511">
        <v>-1.1178861788617822E-2</v>
      </c>
    </row>
    <row r="512" spans="1:3" x14ac:dyDescent="0.15">
      <c r="A512">
        <v>1912.12</v>
      </c>
      <c r="B512">
        <v>9.3800000000000008</v>
      </c>
      <c r="C512">
        <v>-3.5971223021582732E-2</v>
      </c>
    </row>
    <row r="513" spans="1:3" x14ac:dyDescent="0.15">
      <c r="A513">
        <v>1913.01</v>
      </c>
      <c r="B513">
        <v>9.3000000000000007</v>
      </c>
      <c r="C513">
        <v>-8.5287846481876262E-3</v>
      </c>
    </row>
    <row r="514" spans="1:3" x14ac:dyDescent="0.15">
      <c r="A514">
        <v>1913.02</v>
      </c>
      <c r="B514">
        <v>8.9700000000000006</v>
      </c>
      <c r="C514">
        <v>-3.5483870967741971E-2</v>
      </c>
    </row>
    <row r="515" spans="1:3" x14ac:dyDescent="0.15">
      <c r="A515">
        <v>1913.03</v>
      </c>
      <c r="B515">
        <v>8.8000000000000007</v>
      </c>
      <c r="C515">
        <v>-1.8952062430323324E-2</v>
      </c>
    </row>
    <row r="516" spans="1:3" x14ac:dyDescent="0.15">
      <c r="A516">
        <v>1913.04</v>
      </c>
      <c r="B516">
        <v>8.7899999999999991</v>
      </c>
      <c r="C516">
        <v>-1.1363636363638241E-3</v>
      </c>
    </row>
    <row r="517" spans="1:3" x14ac:dyDescent="0.15">
      <c r="A517">
        <v>1913.05</v>
      </c>
      <c r="B517">
        <v>8.5500000000000007</v>
      </c>
      <c r="C517">
        <v>-2.7303754266211455E-2</v>
      </c>
    </row>
    <row r="518" spans="1:3" x14ac:dyDescent="0.15">
      <c r="A518">
        <v>1913.06</v>
      </c>
      <c r="B518">
        <v>8.1199999999999992</v>
      </c>
      <c r="C518">
        <v>-5.0292397660818833E-2</v>
      </c>
    </row>
    <row r="519" spans="1:3" x14ac:dyDescent="0.15">
      <c r="A519">
        <v>1913.07</v>
      </c>
      <c r="B519">
        <v>8.23</v>
      </c>
      <c r="C519">
        <v>1.3546798029556717E-2</v>
      </c>
    </row>
    <row r="520" spans="1:3" x14ac:dyDescent="0.15">
      <c r="A520">
        <v>1913.08</v>
      </c>
      <c r="B520">
        <v>8.4499999999999993</v>
      </c>
      <c r="C520">
        <v>2.6731470230862531E-2</v>
      </c>
    </row>
    <row r="521" spans="1:3" x14ac:dyDescent="0.15">
      <c r="A521">
        <v>1913.09</v>
      </c>
      <c r="B521">
        <v>8.5299999999999994</v>
      </c>
      <c r="C521">
        <v>9.4674556213016903E-3</v>
      </c>
    </row>
    <row r="522" spans="1:3" x14ac:dyDescent="0.15">
      <c r="A522">
        <v>1913.1</v>
      </c>
      <c r="B522">
        <v>8.26</v>
      </c>
      <c r="C522">
        <v>-3.1652989449003521E-2</v>
      </c>
    </row>
    <row r="523" spans="1:3" x14ac:dyDescent="0.15">
      <c r="A523">
        <v>1913.11</v>
      </c>
      <c r="B523">
        <v>8.0500000000000007</v>
      </c>
      <c r="C523">
        <v>-2.5423728813559254E-2</v>
      </c>
    </row>
    <row r="524" spans="1:3" x14ac:dyDescent="0.15">
      <c r="A524">
        <v>1913.12</v>
      </c>
      <c r="B524">
        <v>8.0399999999999991</v>
      </c>
      <c r="C524">
        <v>-1.2422360248449671E-3</v>
      </c>
    </row>
    <row r="525" spans="1:3" x14ac:dyDescent="0.15">
      <c r="A525">
        <v>1914.01</v>
      </c>
      <c r="B525">
        <v>8.3699999999999992</v>
      </c>
      <c r="C525">
        <v>4.1044776119403048E-2</v>
      </c>
    </row>
    <row r="526" spans="1:3" x14ac:dyDescent="0.15">
      <c r="A526">
        <v>1914.02</v>
      </c>
      <c r="B526">
        <v>8.48</v>
      </c>
      <c r="C526">
        <v>1.31421744324971E-2</v>
      </c>
    </row>
    <row r="527" spans="1:3" x14ac:dyDescent="0.15">
      <c r="A527">
        <v>1914.03</v>
      </c>
      <c r="B527">
        <v>8.32</v>
      </c>
      <c r="C527">
        <v>-1.8867924528301883E-2</v>
      </c>
    </row>
    <row r="528" spans="1:3" x14ac:dyDescent="0.15">
      <c r="A528">
        <v>1914.04</v>
      </c>
      <c r="B528">
        <v>8.1199999999999992</v>
      </c>
      <c r="C528">
        <v>-2.4038461538461675E-2</v>
      </c>
    </row>
    <row r="529" spans="1:3" x14ac:dyDescent="0.15">
      <c r="A529">
        <v>1914.05</v>
      </c>
      <c r="B529">
        <v>8.17</v>
      </c>
      <c r="C529">
        <v>6.1576354679804268E-3</v>
      </c>
    </row>
    <row r="530" spans="1:3" x14ac:dyDescent="0.15">
      <c r="A530">
        <v>1914.06</v>
      </c>
      <c r="B530">
        <v>8.1300000000000008</v>
      </c>
      <c r="C530">
        <v>-4.8959608323132509E-3</v>
      </c>
    </row>
    <row r="531" spans="1:3" x14ac:dyDescent="0.15">
      <c r="A531">
        <v>1914.07</v>
      </c>
      <c r="B531">
        <v>7.68</v>
      </c>
      <c r="C531">
        <v>-5.5350553505535194E-2</v>
      </c>
    </row>
    <row r="532" spans="1:3" x14ac:dyDescent="0.15">
      <c r="A532">
        <v>1914.08</v>
      </c>
      <c r="B532">
        <v>7.68</v>
      </c>
      <c r="C532">
        <v>0</v>
      </c>
    </row>
    <row r="533" spans="1:3" x14ac:dyDescent="0.15">
      <c r="A533">
        <v>1914.09</v>
      </c>
      <c r="B533">
        <v>7.68</v>
      </c>
      <c r="C533">
        <v>0</v>
      </c>
    </row>
    <row r="534" spans="1:3" x14ac:dyDescent="0.15">
      <c r="A534">
        <v>1914.1</v>
      </c>
      <c r="B534">
        <v>7.68</v>
      </c>
      <c r="C534">
        <v>0</v>
      </c>
    </row>
    <row r="535" spans="1:3" x14ac:dyDescent="0.15">
      <c r="A535">
        <v>1914.11</v>
      </c>
      <c r="B535">
        <v>7.68</v>
      </c>
      <c r="C535">
        <v>0</v>
      </c>
    </row>
    <row r="536" spans="1:3" x14ac:dyDescent="0.15">
      <c r="A536">
        <v>1914.12</v>
      </c>
      <c r="B536">
        <v>7.35</v>
      </c>
      <c r="C536">
        <v>-4.296875E-2</v>
      </c>
    </row>
    <row r="537" spans="1:3" x14ac:dyDescent="0.15">
      <c r="A537">
        <v>1915.01</v>
      </c>
      <c r="B537">
        <v>7.48</v>
      </c>
      <c r="C537">
        <v>1.7687074829932037E-2</v>
      </c>
    </row>
    <row r="538" spans="1:3" x14ac:dyDescent="0.15">
      <c r="A538">
        <v>1915.02</v>
      </c>
      <c r="B538">
        <v>7.38</v>
      </c>
      <c r="C538">
        <v>-1.3368983957219305E-2</v>
      </c>
    </row>
    <row r="539" spans="1:3" x14ac:dyDescent="0.15">
      <c r="A539">
        <v>1915.03</v>
      </c>
      <c r="B539">
        <v>7.57</v>
      </c>
      <c r="C539">
        <v>2.5745257452574499E-2</v>
      </c>
    </row>
    <row r="540" spans="1:3" x14ac:dyDescent="0.15">
      <c r="A540">
        <v>1915.04</v>
      </c>
      <c r="B540">
        <v>8.14</v>
      </c>
      <c r="C540">
        <v>7.5297225891677755E-2</v>
      </c>
    </row>
    <row r="541" spans="1:3" x14ac:dyDescent="0.15">
      <c r="A541">
        <v>1915.05</v>
      </c>
      <c r="B541">
        <v>7.95</v>
      </c>
      <c r="C541">
        <v>-2.3341523341523396E-2</v>
      </c>
    </row>
    <row r="542" spans="1:3" x14ac:dyDescent="0.15">
      <c r="A542">
        <v>1915.06</v>
      </c>
      <c r="B542">
        <v>8.0399999999999991</v>
      </c>
      <c r="C542">
        <v>1.1320754716980908E-2</v>
      </c>
    </row>
    <row r="543" spans="1:3" x14ac:dyDescent="0.15">
      <c r="A543">
        <v>1915.07</v>
      </c>
      <c r="B543">
        <v>8.01</v>
      </c>
      <c r="C543">
        <v>-3.7313432835820448E-3</v>
      </c>
    </row>
    <row r="544" spans="1:3" x14ac:dyDescent="0.15">
      <c r="A544">
        <v>1915.08</v>
      </c>
      <c r="B544">
        <v>8.35</v>
      </c>
      <c r="C544">
        <v>4.2446941323345699E-2</v>
      </c>
    </row>
    <row r="545" spans="1:3" x14ac:dyDescent="0.15">
      <c r="A545">
        <v>1915.09</v>
      </c>
      <c r="B545">
        <v>8.66</v>
      </c>
      <c r="C545">
        <v>3.7125748502994105E-2</v>
      </c>
    </row>
    <row r="546" spans="1:3" x14ac:dyDescent="0.15">
      <c r="A546">
        <v>1915.1</v>
      </c>
      <c r="B546">
        <v>9.14</v>
      </c>
      <c r="C546">
        <v>5.5427251732101723E-2</v>
      </c>
    </row>
    <row r="547" spans="1:3" x14ac:dyDescent="0.15">
      <c r="A547">
        <v>1915.11</v>
      </c>
      <c r="B547">
        <v>9.4600000000000009</v>
      </c>
      <c r="C547">
        <v>3.5010940919037337E-2</v>
      </c>
    </row>
    <row r="548" spans="1:3" x14ac:dyDescent="0.15">
      <c r="A548">
        <v>1915.12</v>
      </c>
      <c r="B548">
        <v>9.48</v>
      </c>
      <c r="C548">
        <v>2.1141649048626032E-3</v>
      </c>
    </row>
    <row r="549" spans="1:3" x14ac:dyDescent="0.15">
      <c r="A549">
        <v>1916.01</v>
      </c>
      <c r="B549">
        <v>9.33</v>
      </c>
      <c r="C549">
        <v>-1.5822784810126667E-2</v>
      </c>
    </row>
    <row r="550" spans="1:3" x14ac:dyDescent="0.15">
      <c r="A550">
        <v>1916.02</v>
      </c>
      <c r="B550">
        <v>9.1999999999999993</v>
      </c>
      <c r="C550">
        <v>-1.3933547695605619E-2</v>
      </c>
    </row>
    <row r="551" spans="1:3" x14ac:dyDescent="0.15">
      <c r="A551">
        <v>1916.03</v>
      </c>
      <c r="B551">
        <v>9.17</v>
      </c>
      <c r="C551">
        <v>-3.260869565217317E-3</v>
      </c>
    </row>
    <row r="552" spans="1:3" x14ac:dyDescent="0.15">
      <c r="A552">
        <v>1916.04</v>
      </c>
      <c r="B552">
        <v>9.07</v>
      </c>
      <c r="C552">
        <v>-1.0905125408942173E-2</v>
      </c>
    </row>
    <row r="553" spans="1:3" x14ac:dyDescent="0.15">
      <c r="A553">
        <v>1916.05</v>
      </c>
      <c r="B553">
        <v>9.27</v>
      </c>
      <c r="C553">
        <v>2.2050716648291058E-2</v>
      </c>
    </row>
    <row r="554" spans="1:3" x14ac:dyDescent="0.15">
      <c r="A554">
        <v>1916.06</v>
      </c>
      <c r="B554">
        <v>9.36</v>
      </c>
      <c r="C554">
        <v>9.7087378640776656E-3</v>
      </c>
    </row>
    <row r="555" spans="1:3" x14ac:dyDescent="0.15">
      <c r="A555">
        <v>1916.07</v>
      </c>
      <c r="B555">
        <v>9.23</v>
      </c>
      <c r="C555">
        <v>-1.3888888888888729E-2</v>
      </c>
    </row>
    <row r="556" spans="1:3" x14ac:dyDescent="0.15">
      <c r="A556">
        <v>1916.08</v>
      </c>
      <c r="B556">
        <v>9.3000000000000007</v>
      </c>
      <c r="C556">
        <v>7.5839653304441423E-3</v>
      </c>
    </row>
    <row r="557" spans="1:3" x14ac:dyDescent="0.15">
      <c r="A557">
        <v>1916.09</v>
      </c>
      <c r="B557">
        <v>9.68</v>
      </c>
      <c r="C557">
        <v>4.086021505376336E-2</v>
      </c>
    </row>
    <row r="558" spans="1:3" x14ac:dyDescent="0.15">
      <c r="A558">
        <v>1916.1</v>
      </c>
      <c r="B558">
        <v>9.98</v>
      </c>
      <c r="C558">
        <v>3.0991735537190257E-2</v>
      </c>
    </row>
    <row r="559" spans="1:3" x14ac:dyDescent="0.15">
      <c r="A559">
        <v>1916.11</v>
      </c>
      <c r="B559">
        <v>10.210000000000001</v>
      </c>
      <c r="C559">
        <v>2.3046092184368705E-2</v>
      </c>
    </row>
    <row r="560" spans="1:3" x14ac:dyDescent="0.15">
      <c r="A560">
        <v>1916.12</v>
      </c>
      <c r="B560">
        <v>9.8000000000000007</v>
      </c>
      <c r="C560">
        <v>-4.0156709108716937E-2</v>
      </c>
    </row>
    <row r="561" spans="1:3" x14ac:dyDescent="0.15">
      <c r="A561">
        <v>1917.01</v>
      </c>
      <c r="B561">
        <v>9.57</v>
      </c>
      <c r="C561">
        <v>-2.34693877551021E-2</v>
      </c>
    </row>
    <row r="562" spans="1:3" x14ac:dyDescent="0.15">
      <c r="A562">
        <v>1917.02</v>
      </c>
      <c r="B562">
        <v>9.0299999999999994</v>
      </c>
      <c r="C562">
        <v>-5.6426332288401326E-2</v>
      </c>
    </row>
    <row r="563" spans="1:3" x14ac:dyDescent="0.15">
      <c r="A563">
        <v>1917.03</v>
      </c>
      <c r="B563">
        <v>9.31</v>
      </c>
      <c r="C563">
        <v>3.1007751937984551E-2</v>
      </c>
    </row>
    <row r="564" spans="1:3" x14ac:dyDescent="0.15">
      <c r="A564">
        <v>1917.04</v>
      </c>
      <c r="B564">
        <v>9.17</v>
      </c>
      <c r="C564">
        <v>-1.5037593984962516E-2</v>
      </c>
    </row>
    <row r="565" spans="1:3" x14ac:dyDescent="0.15">
      <c r="A565">
        <v>1917.05</v>
      </c>
      <c r="B565">
        <v>8.86</v>
      </c>
      <c r="C565">
        <v>-3.3805888767720838E-2</v>
      </c>
    </row>
    <row r="566" spans="1:3" x14ac:dyDescent="0.15">
      <c r="A566">
        <v>1917.06</v>
      </c>
      <c r="B566">
        <v>9.0399999999999991</v>
      </c>
      <c r="C566">
        <v>2.0316027088036037E-2</v>
      </c>
    </row>
    <row r="567" spans="1:3" x14ac:dyDescent="0.15">
      <c r="A567">
        <v>1917.07</v>
      </c>
      <c r="B567">
        <v>8.7899999999999991</v>
      </c>
      <c r="C567">
        <v>-2.7654867256637128E-2</v>
      </c>
    </row>
    <row r="568" spans="1:3" x14ac:dyDescent="0.15">
      <c r="A568">
        <v>1917.08</v>
      </c>
      <c r="B568">
        <v>8.5299999999999994</v>
      </c>
      <c r="C568">
        <v>-2.9579067121729197E-2</v>
      </c>
    </row>
    <row r="569" spans="1:3" x14ac:dyDescent="0.15">
      <c r="A569">
        <v>1917.09</v>
      </c>
      <c r="B569">
        <v>8.1199999999999992</v>
      </c>
      <c r="C569">
        <v>-4.8065650644783187E-2</v>
      </c>
    </row>
    <row r="570" spans="1:3" x14ac:dyDescent="0.15">
      <c r="A570">
        <v>1917.1</v>
      </c>
      <c r="B570">
        <v>7.68</v>
      </c>
      <c r="C570">
        <v>-5.4187192118226535E-2</v>
      </c>
    </row>
    <row r="571" spans="1:3" x14ac:dyDescent="0.15">
      <c r="A571">
        <v>1917.11</v>
      </c>
      <c r="B571">
        <v>7.04</v>
      </c>
      <c r="C571">
        <v>-8.3333333333333259E-2</v>
      </c>
    </row>
    <row r="572" spans="1:3" x14ac:dyDescent="0.15">
      <c r="A572">
        <v>1917.12</v>
      </c>
      <c r="B572">
        <v>6.8</v>
      </c>
      <c r="C572">
        <v>-3.4090909090909172E-2</v>
      </c>
    </row>
    <row r="573" spans="1:3" x14ac:dyDescent="0.15">
      <c r="A573">
        <v>1918.01</v>
      </c>
      <c r="B573">
        <v>7.21</v>
      </c>
      <c r="C573">
        <v>6.0294117647058831E-2</v>
      </c>
    </row>
    <row r="574" spans="1:3" x14ac:dyDescent="0.15">
      <c r="A574">
        <v>1918.02</v>
      </c>
      <c r="B574">
        <v>7.43</v>
      </c>
      <c r="C574">
        <v>3.0513176144244092E-2</v>
      </c>
    </row>
    <row r="575" spans="1:3" x14ac:dyDescent="0.15">
      <c r="A575">
        <v>1918.03</v>
      </c>
      <c r="B575">
        <v>7.28</v>
      </c>
      <c r="C575">
        <v>-2.0188425302826274E-2</v>
      </c>
    </row>
    <row r="576" spans="1:3" x14ac:dyDescent="0.15">
      <c r="A576">
        <v>1918.04</v>
      </c>
      <c r="B576">
        <v>7.21</v>
      </c>
      <c r="C576">
        <v>-9.6153846153846922E-3</v>
      </c>
    </row>
    <row r="577" spans="1:3" x14ac:dyDescent="0.15">
      <c r="A577">
        <v>1918.05</v>
      </c>
      <c r="B577">
        <v>7.44</v>
      </c>
      <c r="C577">
        <v>3.1900138696255187E-2</v>
      </c>
    </row>
    <row r="578" spans="1:3" x14ac:dyDescent="0.15">
      <c r="A578">
        <v>1918.06</v>
      </c>
      <c r="B578">
        <v>7.45</v>
      </c>
      <c r="C578">
        <v>1.3440860215052641E-3</v>
      </c>
    </row>
    <row r="579" spans="1:3" x14ac:dyDescent="0.15">
      <c r="A579">
        <v>1918.07</v>
      </c>
      <c r="B579">
        <v>7.51</v>
      </c>
      <c r="C579">
        <v>8.0536912751676404E-3</v>
      </c>
    </row>
    <row r="580" spans="1:3" x14ac:dyDescent="0.15">
      <c r="A580">
        <v>1918.08</v>
      </c>
      <c r="B580">
        <v>7.58</v>
      </c>
      <c r="C580">
        <v>9.320905459387463E-3</v>
      </c>
    </row>
    <row r="581" spans="1:3" x14ac:dyDescent="0.15">
      <c r="A581">
        <v>1918.09</v>
      </c>
      <c r="B581">
        <v>7.54</v>
      </c>
      <c r="C581">
        <v>-5.2770448548812299E-3</v>
      </c>
    </row>
    <row r="582" spans="1:3" x14ac:dyDescent="0.15">
      <c r="A582">
        <v>1918.1</v>
      </c>
      <c r="B582">
        <v>7.86</v>
      </c>
      <c r="C582">
        <v>4.244031830238737E-2</v>
      </c>
    </row>
    <row r="583" spans="1:3" x14ac:dyDescent="0.15">
      <c r="A583">
        <v>1918.11</v>
      </c>
      <c r="B583">
        <v>8.06</v>
      </c>
      <c r="C583">
        <v>2.5445292620865256E-2</v>
      </c>
    </row>
    <row r="584" spans="1:3" x14ac:dyDescent="0.15">
      <c r="A584">
        <v>1918.12</v>
      </c>
      <c r="B584">
        <v>7.9</v>
      </c>
      <c r="C584">
        <v>-1.9851116625310139E-2</v>
      </c>
    </row>
    <row r="585" spans="1:3" x14ac:dyDescent="0.15">
      <c r="A585">
        <v>1919.01</v>
      </c>
      <c r="B585">
        <v>7.85</v>
      </c>
      <c r="C585">
        <v>-6.3291139240507777E-3</v>
      </c>
    </row>
    <row r="586" spans="1:3" x14ac:dyDescent="0.15">
      <c r="A586">
        <v>1919.02</v>
      </c>
      <c r="B586">
        <v>7.88</v>
      </c>
      <c r="C586">
        <v>3.8216560509554132E-3</v>
      </c>
    </row>
    <row r="587" spans="1:3" x14ac:dyDescent="0.15">
      <c r="A587">
        <v>1919.03</v>
      </c>
      <c r="B587">
        <v>8.1199999999999992</v>
      </c>
      <c r="C587">
        <v>3.0456852791878042E-2</v>
      </c>
    </row>
    <row r="588" spans="1:3" x14ac:dyDescent="0.15">
      <c r="A588">
        <v>1919.04</v>
      </c>
      <c r="B588">
        <v>8.39</v>
      </c>
      <c r="C588">
        <v>3.3251231527093861E-2</v>
      </c>
    </row>
    <row r="589" spans="1:3" x14ac:dyDescent="0.15">
      <c r="A589">
        <v>1919.05</v>
      </c>
      <c r="B589">
        <v>8.9700000000000006</v>
      </c>
      <c r="C589">
        <v>6.912991656734202E-2</v>
      </c>
    </row>
    <row r="590" spans="1:3" x14ac:dyDescent="0.15">
      <c r="A590">
        <v>1919.06</v>
      </c>
      <c r="B590">
        <v>9.2100000000000009</v>
      </c>
      <c r="C590">
        <v>2.6755852842809347E-2</v>
      </c>
    </row>
    <row r="591" spans="1:3" x14ac:dyDescent="0.15">
      <c r="A591">
        <v>1919.07</v>
      </c>
      <c r="B591">
        <v>9.51</v>
      </c>
      <c r="C591">
        <v>3.2573289902279923E-2</v>
      </c>
    </row>
    <row r="592" spans="1:3" x14ac:dyDescent="0.15">
      <c r="A592">
        <v>1919.08</v>
      </c>
      <c r="B592">
        <v>8.8699999999999992</v>
      </c>
      <c r="C592">
        <v>-6.7297581493165115E-2</v>
      </c>
    </row>
    <row r="593" spans="1:3" x14ac:dyDescent="0.15">
      <c r="A593">
        <v>1919.09</v>
      </c>
      <c r="B593">
        <v>9.01</v>
      </c>
      <c r="C593">
        <v>1.5783540022547893E-2</v>
      </c>
    </row>
    <row r="594" spans="1:3" x14ac:dyDescent="0.15">
      <c r="A594">
        <v>1919.1</v>
      </c>
      <c r="B594">
        <v>9.4700000000000006</v>
      </c>
      <c r="C594">
        <v>5.1054384017758192E-2</v>
      </c>
    </row>
    <row r="595" spans="1:3" x14ac:dyDescent="0.15">
      <c r="A595">
        <v>1919.11</v>
      </c>
      <c r="B595">
        <v>9.19</v>
      </c>
      <c r="C595">
        <v>-2.9567053854276826E-2</v>
      </c>
    </row>
    <row r="596" spans="1:3" x14ac:dyDescent="0.15">
      <c r="A596">
        <v>1919.12</v>
      </c>
      <c r="B596">
        <v>8.92</v>
      </c>
      <c r="C596">
        <v>-2.9379760609357986E-2</v>
      </c>
    </row>
    <row r="597" spans="1:3" x14ac:dyDescent="0.15">
      <c r="A597">
        <v>1920.01</v>
      </c>
      <c r="B597">
        <v>8.83</v>
      </c>
      <c r="C597">
        <v>-1.0089686098654682E-2</v>
      </c>
    </row>
    <row r="598" spans="1:3" x14ac:dyDescent="0.15">
      <c r="A598">
        <v>1920.02</v>
      </c>
      <c r="B598">
        <v>8.1</v>
      </c>
      <c r="C598">
        <v>-8.2672706681766739E-2</v>
      </c>
    </row>
    <row r="599" spans="1:3" x14ac:dyDescent="0.15">
      <c r="A599">
        <v>1920.03</v>
      </c>
      <c r="B599">
        <v>8.67</v>
      </c>
      <c r="C599">
        <v>7.0370370370370416E-2</v>
      </c>
    </row>
    <row r="600" spans="1:3" x14ac:dyDescent="0.15">
      <c r="A600">
        <v>1920.04</v>
      </c>
      <c r="B600">
        <v>8.6</v>
      </c>
      <c r="C600">
        <v>-8.073817762399127E-3</v>
      </c>
    </row>
    <row r="601" spans="1:3" x14ac:dyDescent="0.15">
      <c r="A601">
        <v>1920.05</v>
      </c>
      <c r="B601">
        <v>8.06</v>
      </c>
      <c r="C601">
        <v>-6.2790697674418472E-2</v>
      </c>
    </row>
    <row r="602" spans="1:3" x14ac:dyDescent="0.15">
      <c r="A602">
        <v>1920.06</v>
      </c>
      <c r="B602">
        <v>7.92</v>
      </c>
      <c r="C602">
        <v>-1.7369727047146455E-2</v>
      </c>
    </row>
    <row r="603" spans="1:3" x14ac:dyDescent="0.15">
      <c r="A603">
        <v>1920.07</v>
      </c>
      <c r="B603">
        <v>7.91</v>
      </c>
      <c r="C603">
        <v>-1.2626262626261875E-3</v>
      </c>
    </row>
    <row r="604" spans="1:3" x14ac:dyDescent="0.15">
      <c r="A604">
        <v>1920.08</v>
      </c>
      <c r="B604">
        <v>7.6</v>
      </c>
      <c r="C604">
        <v>-3.9190897597977337E-2</v>
      </c>
    </row>
    <row r="605" spans="1:3" x14ac:dyDescent="0.15">
      <c r="A605">
        <v>1920.09</v>
      </c>
      <c r="B605">
        <v>7.87</v>
      </c>
      <c r="C605">
        <v>3.552631578947385E-2</v>
      </c>
    </row>
    <row r="606" spans="1:3" x14ac:dyDescent="0.15">
      <c r="A606">
        <v>1920.1</v>
      </c>
      <c r="B606">
        <v>7.88</v>
      </c>
      <c r="C606">
        <v>1.2706480304955914E-3</v>
      </c>
    </row>
    <row r="607" spans="1:3" x14ac:dyDescent="0.15">
      <c r="A607">
        <v>1920.11</v>
      </c>
      <c r="B607">
        <v>7.48</v>
      </c>
      <c r="C607">
        <v>-5.0761421319796884E-2</v>
      </c>
    </row>
    <row r="608" spans="1:3" x14ac:dyDescent="0.15">
      <c r="A608">
        <v>1920.12</v>
      </c>
      <c r="B608">
        <v>6.81</v>
      </c>
      <c r="C608">
        <v>-8.957219251336912E-2</v>
      </c>
    </row>
    <row r="609" spans="1:3" x14ac:dyDescent="0.15">
      <c r="A609">
        <v>1921.01</v>
      </c>
      <c r="B609">
        <v>7.11</v>
      </c>
      <c r="C609">
        <v>4.4052863436123468E-2</v>
      </c>
    </row>
    <row r="610" spans="1:3" x14ac:dyDescent="0.15">
      <c r="A610">
        <v>1921.02</v>
      </c>
      <c r="B610">
        <v>7.06</v>
      </c>
      <c r="C610">
        <v>-7.0323488045007654E-3</v>
      </c>
    </row>
    <row r="611" spans="1:3" x14ac:dyDescent="0.15">
      <c r="A611">
        <v>1921.03</v>
      </c>
      <c r="B611">
        <v>6.88</v>
      </c>
      <c r="C611">
        <v>-2.5495750708215303E-2</v>
      </c>
    </row>
    <row r="612" spans="1:3" x14ac:dyDescent="0.15">
      <c r="A612">
        <v>1921.04</v>
      </c>
      <c r="B612">
        <v>6.91</v>
      </c>
      <c r="C612">
        <v>4.3604651162791885E-3</v>
      </c>
    </row>
    <row r="613" spans="1:3" x14ac:dyDescent="0.15">
      <c r="A613">
        <v>1921.05</v>
      </c>
      <c r="B613">
        <v>7.12</v>
      </c>
      <c r="C613">
        <v>3.0390738060781519E-2</v>
      </c>
    </row>
    <row r="614" spans="1:3" x14ac:dyDescent="0.15">
      <c r="A614">
        <v>1921.06</v>
      </c>
      <c r="B614">
        <v>6.55</v>
      </c>
      <c r="C614">
        <v>-8.00561797752809E-2</v>
      </c>
    </row>
    <row r="615" spans="1:3" x14ac:dyDescent="0.15">
      <c r="A615">
        <v>1921.07</v>
      </c>
      <c r="B615">
        <v>6.53</v>
      </c>
      <c r="C615">
        <v>-3.0534351145037331E-3</v>
      </c>
    </row>
    <row r="616" spans="1:3" x14ac:dyDescent="0.15">
      <c r="A616">
        <v>1921.08</v>
      </c>
      <c r="B616">
        <v>6.45</v>
      </c>
      <c r="C616">
        <v>-1.2251148545176171E-2</v>
      </c>
    </row>
    <row r="617" spans="1:3" x14ac:dyDescent="0.15">
      <c r="A617">
        <v>1921.09</v>
      </c>
      <c r="B617">
        <v>6.61</v>
      </c>
      <c r="C617">
        <v>2.4806201550387597E-2</v>
      </c>
    </row>
    <row r="618" spans="1:3" x14ac:dyDescent="0.15">
      <c r="A618">
        <v>1921.1</v>
      </c>
      <c r="B618">
        <v>6.7</v>
      </c>
      <c r="C618">
        <v>1.3615733736762392E-2</v>
      </c>
    </row>
    <row r="619" spans="1:3" x14ac:dyDescent="0.15">
      <c r="A619">
        <v>1921.11</v>
      </c>
      <c r="B619">
        <v>7.06</v>
      </c>
      <c r="C619">
        <v>5.3731343283581978E-2</v>
      </c>
    </row>
    <row r="620" spans="1:3" x14ac:dyDescent="0.15">
      <c r="A620">
        <v>1921.12</v>
      </c>
      <c r="B620">
        <v>7.31</v>
      </c>
      <c r="C620">
        <v>3.5410764872521261E-2</v>
      </c>
    </row>
    <row r="621" spans="1:3" x14ac:dyDescent="0.15">
      <c r="A621">
        <v>1922.01</v>
      </c>
      <c r="B621">
        <v>7.3</v>
      </c>
      <c r="C621">
        <v>-1.3679890560874819E-3</v>
      </c>
    </row>
    <row r="622" spans="1:3" x14ac:dyDescent="0.15">
      <c r="A622">
        <v>1922.02</v>
      </c>
      <c r="B622">
        <v>7.46</v>
      </c>
      <c r="C622">
        <v>2.1917808219177992E-2</v>
      </c>
    </row>
    <row r="623" spans="1:3" x14ac:dyDescent="0.15">
      <c r="A623">
        <v>1922.03</v>
      </c>
      <c r="B623">
        <v>7.74</v>
      </c>
      <c r="C623">
        <v>3.7533512064343189E-2</v>
      </c>
    </row>
    <row r="624" spans="1:3" x14ac:dyDescent="0.15">
      <c r="A624">
        <v>1922.04</v>
      </c>
      <c r="B624">
        <v>8.2100000000000009</v>
      </c>
      <c r="C624">
        <v>6.0723514211886487E-2</v>
      </c>
    </row>
    <row r="625" spans="1:3" x14ac:dyDescent="0.15">
      <c r="A625">
        <v>1922.05</v>
      </c>
      <c r="B625">
        <v>8.5299999999999994</v>
      </c>
      <c r="C625">
        <v>3.8976857490864658E-2</v>
      </c>
    </row>
    <row r="626" spans="1:3" x14ac:dyDescent="0.15">
      <c r="A626">
        <v>1922.06</v>
      </c>
      <c r="B626">
        <v>8.4499999999999993</v>
      </c>
      <c r="C626">
        <v>-9.3786635404454755E-3</v>
      </c>
    </row>
    <row r="627" spans="1:3" x14ac:dyDescent="0.15">
      <c r="A627">
        <v>1922.07</v>
      </c>
      <c r="B627">
        <v>8.51</v>
      </c>
      <c r="C627">
        <v>7.1005917159763232E-3</v>
      </c>
    </row>
    <row r="628" spans="1:3" x14ac:dyDescent="0.15">
      <c r="A628">
        <v>1922.08</v>
      </c>
      <c r="B628">
        <v>8.83</v>
      </c>
      <c r="C628">
        <v>3.7602820211515953E-2</v>
      </c>
    </row>
    <row r="629" spans="1:3" x14ac:dyDescent="0.15">
      <c r="A629">
        <v>1922.09</v>
      </c>
      <c r="B629">
        <v>9.06</v>
      </c>
      <c r="C629">
        <v>2.604756511891293E-2</v>
      </c>
    </row>
    <row r="630" spans="1:3" x14ac:dyDescent="0.15">
      <c r="A630">
        <v>1922.1</v>
      </c>
      <c r="B630">
        <v>9.26</v>
      </c>
      <c r="C630">
        <v>2.207505518763786E-2</v>
      </c>
    </row>
    <row r="631" spans="1:3" x14ac:dyDescent="0.15">
      <c r="A631">
        <v>1922.11</v>
      </c>
      <c r="B631">
        <v>8.8000000000000007</v>
      </c>
      <c r="C631">
        <v>-4.9676025917926414E-2</v>
      </c>
    </row>
    <row r="632" spans="1:3" x14ac:dyDescent="0.15">
      <c r="A632">
        <v>1922.12</v>
      </c>
      <c r="B632">
        <v>8.7799999999999994</v>
      </c>
      <c r="C632">
        <v>-2.2727272727274261E-3</v>
      </c>
    </row>
    <row r="633" spans="1:3" x14ac:dyDescent="0.15">
      <c r="A633">
        <v>1923.01</v>
      </c>
      <c r="B633">
        <v>8.9</v>
      </c>
      <c r="C633">
        <v>1.3667425968109548E-2</v>
      </c>
    </row>
    <row r="634" spans="1:3" x14ac:dyDescent="0.15">
      <c r="A634">
        <v>1923.02</v>
      </c>
      <c r="B634">
        <v>9.2799999999999994</v>
      </c>
      <c r="C634">
        <v>4.2696629213482939E-2</v>
      </c>
    </row>
    <row r="635" spans="1:3" x14ac:dyDescent="0.15">
      <c r="A635">
        <v>1923.03</v>
      </c>
      <c r="B635">
        <v>9.43</v>
      </c>
      <c r="C635">
        <v>1.6163793103448398E-2</v>
      </c>
    </row>
    <row r="636" spans="1:3" x14ac:dyDescent="0.15">
      <c r="A636">
        <v>1923.04</v>
      </c>
      <c r="B636">
        <v>9.1</v>
      </c>
      <c r="C636">
        <v>-3.4994697773064742E-2</v>
      </c>
    </row>
    <row r="637" spans="1:3" x14ac:dyDescent="0.15">
      <c r="A637">
        <v>1923.05</v>
      </c>
      <c r="B637">
        <v>8.67</v>
      </c>
      <c r="C637">
        <v>-4.7252747252747196E-2</v>
      </c>
    </row>
    <row r="638" spans="1:3" x14ac:dyDescent="0.15">
      <c r="A638">
        <v>1923.06</v>
      </c>
      <c r="B638">
        <v>8.34</v>
      </c>
      <c r="C638">
        <v>-3.8062283737024249E-2</v>
      </c>
    </row>
    <row r="639" spans="1:3" x14ac:dyDescent="0.15">
      <c r="A639">
        <v>1923.07</v>
      </c>
      <c r="B639">
        <v>8.06</v>
      </c>
      <c r="C639">
        <v>-3.3573141486810454E-2</v>
      </c>
    </row>
    <row r="640" spans="1:3" x14ac:dyDescent="0.15">
      <c r="A640">
        <v>1923.08</v>
      </c>
      <c r="B640">
        <v>8.1</v>
      </c>
      <c r="C640">
        <v>4.9627791563273682E-3</v>
      </c>
    </row>
    <row r="641" spans="1:3" x14ac:dyDescent="0.15">
      <c r="A641">
        <v>1923.09</v>
      </c>
      <c r="B641">
        <v>8.15</v>
      </c>
      <c r="C641">
        <v>6.1728395061728669E-3</v>
      </c>
    </row>
    <row r="642" spans="1:3" x14ac:dyDescent="0.15">
      <c r="A642">
        <v>1923.1</v>
      </c>
      <c r="B642">
        <v>8.0299999999999994</v>
      </c>
      <c r="C642">
        <v>-1.4723926380368235E-2</v>
      </c>
    </row>
    <row r="643" spans="1:3" x14ac:dyDescent="0.15">
      <c r="A643">
        <v>1923.11</v>
      </c>
      <c r="B643">
        <v>8.27</v>
      </c>
      <c r="C643">
        <v>2.9887920298879322E-2</v>
      </c>
    </row>
    <row r="644" spans="1:3" x14ac:dyDescent="0.15">
      <c r="A644">
        <v>1923.12</v>
      </c>
      <c r="B644">
        <v>8.5500000000000007</v>
      </c>
      <c r="C644">
        <v>3.3857315598549098E-2</v>
      </c>
    </row>
    <row r="645" spans="1:3" x14ac:dyDescent="0.15">
      <c r="A645">
        <v>1924.01</v>
      </c>
      <c r="B645">
        <v>8.83</v>
      </c>
      <c r="C645">
        <v>3.274853801169586E-2</v>
      </c>
    </row>
    <row r="646" spans="1:3" x14ac:dyDescent="0.15">
      <c r="A646">
        <v>1924.02</v>
      </c>
      <c r="B646">
        <v>8.8699999999999992</v>
      </c>
      <c r="C646">
        <v>4.5300113250281715E-3</v>
      </c>
    </row>
    <row r="647" spans="1:3" x14ac:dyDescent="0.15">
      <c r="A647">
        <v>1924.03</v>
      </c>
      <c r="B647">
        <v>8.6999999999999993</v>
      </c>
      <c r="C647">
        <v>-1.916572717023679E-2</v>
      </c>
    </row>
    <row r="648" spans="1:3" x14ac:dyDescent="0.15">
      <c r="A648">
        <v>1924.04</v>
      </c>
      <c r="B648">
        <v>8.5</v>
      </c>
      <c r="C648">
        <v>-2.2988505747126409E-2</v>
      </c>
    </row>
    <row r="649" spans="1:3" x14ac:dyDescent="0.15">
      <c r="A649">
        <v>1924.05</v>
      </c>
      <c r="B649">
        <v>8.4700000000000006</v>
      </c>
      <c r="C649">
        <v>-3.529411764705781E-3</v>
      </c>
    </row>
    <row r="650" spans="1:3" x14ac:dyDescent="0.15">
      <c r="A650">
        <v>1924.06</v>
      </c>
      <c r="B650">
        <v>8.6300000000000008</v>
      </c>
      <c r="C650">
        <v>1.8890200708382432E-2</v>
      </c>
    </row>
    <row r="651" spans="1:3" x14ac:dyDescent="0.15">
      <c r="A651">
        <v>1924.07</v>
      </c>
      <c r="B651">
        <v>9.0299999999999994</v>
      </c>
      <c r="C651">
        <v>4.6349942062572147E-2</v>
      </c>
    </row>
    <row r="652" spans="1:3" x14ac:dyDescent="0.15">
      <c r="A652">
        <v>1924.08</v>
      </c>
      <c r="B652">
        <v>9.34</v>
      </c>
      <c r="C652">
        <v>3.4330011074197087E-2</v>
      </c>
    </row>
    <row r="653" spans="1:3" x14ac:dyDescent="0.15">
      <c r="A653">
        <v>1924.09</v>
      </c>
      <c r="B653">
        <v>9.25</v>
      </c>
      <c r="C653">
        <v>-9.6359743040684842E-3</v>
      </c>
    </row>
    <row r="654" spans="1:3" x14ac:dyDescent="0.15">
      <c r="A654">
        <v>1924.1</v>
      </c>
      <c r="B654">
        <v>9.1300000000000008</v>
      </c>
      <c r="C654">
        <v>-1.297297297297284E-2</v>
      </c>
    </row>
    <row r="655" spans="1:3" x14ac:dyDescent="0.15">
      <c r="A655">
        <v>1924.11</v>
      </c>
      <c r="B655">
        <v>9.64</v>
      </c>
      <c r="C655">
        <v>5.5859802847754603E-2</v>
      </c>
    </row>
    <row r="656" spans="1:3" x14ac:dyDescent="0.15">
      <c r="A656">
        <v>1924.12</v>
      </c>
      <c r="B656">
        <v>10.16</v>
      </c>
      <c r="C656">
        <v>5.3941908713692976E-2</v>
      </c>
    </row>
    <row r="657" spans="1:3" x14ac:dyDescent="0.15">
      <c r="A657">
        <v>1925.01</v>
      </c>
      <c r="B657">
        <v>10.58</v>
      </c>
      <c r="C657">
        <v>4.1338582677165281E-2</v>
      </c>
    </row>
    <row r="658" spans="1:3" x14ac:dyDescent="0.15">
      <c r="A658">
        <v>1925.02</v>
      </c>
      <c r="B658">
        <v>10.67</v>
      </c>
      <c r="C658">
        <v>8.5066162570888171E-3</v>
      </c>
    </row>
    <row r="659" spans="1:3" x14ac:dyDescent="0.15">
      <c r="A659">
        <v>1925.03</v>
      </c>
      <c r="B659">
        <v>10.39</v>
      </c>
      <c r="C659">
        <v>-2.6241799437675684E-2</v>
      </c>
    </row>
    <row r="660" spans="1:3" x14ac:dyDescent="0.15">
      <c r="A660">
        <v>1925.04</v>
      </c>
      <c r="B660">
        <v>10.28</v>
      </c>
      <c r="C660">
        <v>-1.0587102983638186E-2</v>
      </c>
    </row>
    <row r="661" spans="1:3" x14ac:dyDescent="0.15">
      <c r="A661">
        <v>1925.05</v>
      </c>
      <c r="B661">
        <v>10.61</v>
      </c>
      <c r="C661">
        <v>3.2101167315175205E-2</v>
      </c>
    </row>
    <row r="662" spans="1:3" x14ac:dyDescent="0.15">
      <c r="A662">
        <v>1925.06</v>
      </c>
      <c r="B662">
        <v>10.8</v>
      </c>
      <c r="C662">
        <v>1.7907634307257503E-2</v>
      </c>
    </row>
    <row r="663" spans="1:3" x14ac:dyDescent="0.15">
      <c r="A663">
        <v>1925.07</v>
      </c>
      <c r="B663">
        <v>11.1</v>
      </c>
      <c r="C663">
        <v>2.7777777777777679E-2</v>
      </c>
    </row>
    <row r="664" spans="1:3" x14ac:dyDescent="0.15">
      <c r="A664">
        <v>1925.08</v>
      </c>
      <c r="B664">
        <v>11.25</v>
      </c>
      <c r="C664">
        <v>1.3513513513513598E-2</v>
      </c>
    </row>
    <row r="665" spans="1:3" x14ac:dyDescent="0.15">
      <c r="A665">
        <v>1925.09</v>
      </c>
      <c r="B665">
        <v>11.51</v>
      </c>
      <c r="C665">
        <v>2.3111111111111082E-2</v>
      </c>
    </row>
    <row r="666" spans="1:3" x14ac:dyDescent="0.15">
      <c r="A666">
        <v>1925.1</v>
      </c>
      <c r="B666">
        <v>11.89</v>
      </c>
      <c r="C666">
        <v>3.3014769765421503E-2</v>
      </c>
    </row>
    <row r="667" spans="1:3" x14ac:dyDescent="0.15">
      <c r="A667">
        <v>1925.11</v>
      </c>
      <c r="B667">
        <v>12.26</v>
      </c>
      <c r="C667">
        <v>3.111858704793935E-2</v>
      </c>
    </row>
    <row r="668" spans="1:3" x14ac:dyDescent="0.15">
      <c r="A668">
        <v>1925.12</v>
      </c>
      <c r="B668">
        <v>12.46</v>
      </c>
      <c r="C668">
        <v>1.6313213703099683E-2</v>
      </c>
    </row>
    <row r="669" spans="1:3" x14ac:dyDescent="0.15">
      <c r="A669">
        <v>1926.01</v>
      </c>
      <c r="B669">
        <v>12.65</v>
      </c>
      <c r="C669">
        <v>1.5248796147672605E-2</v>
      </c>
    </row>
    <row r="670" spans="1:3" x14ac:dyDescent="0.15">
      <c r="A670">
        <v>1926.02</v>
      </c>
      <c r="B670">
        <v>12.67</v>
      </c>
      <c r="C670">
        <v>1.5810276679841806E-3</v>
      </c>
    </row>
    <row r="671" spans="1:3" x14ac:dyDescent="0.15">
      <c r="A671">
        <v>1926.03</v>
      </c>
      <c r="B671">
        <v>11.81</v>
      </c>
      <c r="C671">
        <v>-6.7876874506708762E-2</v>
      </c>
    </row>
    <row r="672" spans="1:3" x14ac:dyDescent="0.15">
      <c r="A672">
        <v>1926.04</v>
      </c>
      <c r="B672">
        <v>11.48</v>
      </c>
      <c r="C672">
        <v>-2.7942421676545259E-2</v>
      </c>
    </row>
    <row r="673" spans="1:3" x14ac:dyDescent="0.15">
      <c r="A673">
        <v>1926.05</v>
      </c>
      <c r="B673">
        <v>11.56</v>
      </c>
      <c r="C673">
        <v>6.9686411149825211E-3</v>
      </c>
    </row>
    <row r="674" spans="1:3" x14ac:dyDescent="0.15">
      <c r="A674">
        <v>1926.06</v>
      </c>
      <c r="B674">
        <v>12.11</v>
      </c>
      <c r="C674">
        <v>4.7577854671280173E-2</v>
      </c>
    </row>
    <row r="675" spans="1:3" x14ac:dyDescent="0.15">
      <c r="A675">
        <v>1926.07</v>
      </c>
      <c r="B675">
        <v>12.62</v>
      </c>
      <c r="C675">
        <v>4.2113955408753068E-2</v>
      </c>
    </row>
    <row r="676" spans="1:3" x14ac:dyDescent="0.15">
      <c r="A676">
        <v>1926.08</v>
      </c>
      <c r="B676">
        <v>13.12</v>
      </c>
      <c r="C676">
        <v>3.961965134706813E-2</v>
      </c>
    </row>
    <row r="677" spans="1:3" x14ac:dyDescent="0.15">
      <c r="A677">
        <v>1926.09</v>
      </c>
      <c r="B677">
        <v>13.32</v>
      </c>
      <c r="C677">
        <v>1.5243902439024515E-2</v>
      </c>
    </row>
    <row r="678" spans="1:3" x14ac:dyDescent="0.15">
      <c r="A678">
        <v>1926.1</v>
      </c>
      <c r="B678">
        <v>13.02</v>
      </c>
      <c r="C678">
        <v>-2.2522522522522626E-2</v>
      </c>
    </row>
    <row r="679" spans="1:3" x14ac:dyDescent="0.15">
      <c r="A679">
        <v>1926.11</v>
      </c>
      <c r="B679">
        <v>13.19</v>
      </c>
      <c r="C679">
        <v>1.3056835637480724E-2</v>
      </c>
    </row>
    <row r="680" spans="1:3" x14ac:dyDescent="0.15">
      <c r="A680">
        <v>1926.12</v>
      </c>
      <c r="B680">
        <v>13.49</v>
      </c>
      <c r="C680">
        <v>2.2744503411675554E-2</v>
      </c>
    </row>
    <row r="681" spans="1:3" x14ac:dyDescent="0.15">
      <c r="A681">
        <v>1927.01</v>
      </c>
      <c r="B681">
        <v>13.4</v>
      </c>
      <c r="C681">
        <v>-6.6716085989622087E-3</v>
      </c>
    </row>
    <row r="682" spans="1:3" x14ac:dyDescent="0.15">
      <c r="A682">
        <v>1927.02</v>
      </c>
      <c r="B682">
        <v>13.66</v>
      </c>
      <c r="C682">
        <v>1.9402985074626899E-2</v>
      </c>
    </row>
    <row r="683" spans="1:3" x14ac:dyDescent="0.15">
      <c r="A683">
        <v>1927.03</v>
      </c>
      <c r="B683">
        <v>13.87</v>
      </c>
      <c r="C683">
        <v>1.5373352855051259E-2</v>
      </c>
    </row>
    <row r="684" spans="1:3" x14ac:dyDescent="0.15">
      <c r="A684">
        <v>1927.04</v>
      </c>
      <c r="B684">
        <v>14.21</v>
      </c>
      <c r="C684">
        <v>2.4513338139870333E-2</v>
      </c>
    </row>
    <row r="685" spans="1:3" x14ac:dyDescent="0.15">
      <c r="A685">
        <v>1927.05</v>
      </c>
      <c r="B685">
        <v>14.7</v>
      </c>
      <c r="C685">
        <v>3.4482758620689502E-2</v>
      </c>
    </row>
    <row r="686" spans="1:3" x14ac:dyDescent="0.15">
      <c r="A686">
        <v>1927.06</v>
      </c>
      <c r="B686">
        <v>14.89</v>
      </c>
      <c r="C686">
        <v>1.2925170068027292E-2</v>
      </c>
    </row>
    <row r="687" spans="1:3" x14ac:dyDescent="0.15">
      <c r="A687">
        <v>1927.07</v>
      </c>
      <c r="B687">
        <v>15.22</v>
      </c>
      <c r="C687">
        <v>2.2162525184687754E-2</v>
      </c>
    </row>
    <row r="688" spans="1:3" x14ac:dyDescent="0.15">
      <c r="A688">
        <v>1927.08</v>
      </c>
      <c r="B688">
        <v>16.03</v>
      </c>
      <c r="C688">
        <v>5.3219448094612432E-2</v>
      </c>
    </row>
    <row r="689" spans="1:3" x14ac:dyDescent="0.15">
      <c r="A689">
        <v>1927.09</v>
      </c>
      <c r="B689">
        <v>16.940000000000001</v>
      </c>
      <c r="C689">
        <v>5.6768558951965087E-2</v>
      </c>
    </row>
    <row r="690" spans="1:3" x14ac:dyDescent="0.15">
      <c r="A690">
        <v>1927.1</v>
      </c>
      <c r="B690">
        <v>16.68</v>
      </c>
      <c r="C690">
        <v>-1.5348288075560879E-2</v>
      </c>
    </row>
    <row r="691" spans="1:3" x14ac:dyDescent="0.15">
      <c r="A691">
        <v>1927.11</v>
      </c>
      <c r="B691">
        <v>17.059999999999999</v>
      </c>
      <c r="C691">
        <v>2.278177458033559E-2</v>
      </c>
    </row>
    <row r="692" spans="1:3" x14ac:dyDescent="0.15">
      <c r="A692">
        <v>1927.12</v>
      </c>
      <c r="B692">
        <v>17.46</v>
      </c>
      <c r="C692">
        <v>2.3446658851113744E-2</v>
      </c>
    </row>
    <row r="693" spans="1:3" x14ac:dyDescent="0.15">
      <c r="A693">
        <v>1928.01</v>
      </c>
      <c r="B693">
        <v>17.53</v>
      </c>
      <c r="C693">
        <v>4.0091638029782217E-3</v>
      </c>
    </row>
    <row r="694" spans="1:3" x14ac:dyDescent="0.15">
      <c r="A694">
        <v>1928.02</v>
      </c>
      <c r="B694">
        <v>17.32</v>
      </c>
      <c r="C694">
        <v>-1.197946377638337E-2</v>
      </c>
    </row>
    <row r="695" spans="1:3" x14ac:dyDescent="0.15">
      <c r="A695">
        <v>1928.03</v>
      </c>
      <c r="B695">
        <v>18.25</v>
      </c>
      <c r="C695">
        <v>5.3695150115473433E-2</v>
      </c>
    </row>
    <row r="696" spans="1:3" x14ac:dyDescent="0.15">
      <c r="A696">
        <v>1928.04</v>
      </c>
      <c r="B696">
        <v>19.399999999999999</v>
      </c>
      <c r="C696">
        <v>6.3013698630136838E-2</v>
      </c>
    </row>
    <row r="697" spans="1:3" x14ac:dyDescent="0.15">
      <c r="A697">
        <v>1928.05</v>
      </c>
      <c r="B697">
        <v>20</v>
      </c>
      <c r="C697">
        <v>3.0927835051546504E-2</v>
      </c>
    </row>
    <row r="698" spans="1:3" x14ac:dyDescent="0.15">
      <c r="A698">
        <v>1928.06</v>
      </c>
      <c r="B698">
        <v>19.02</v>
      </c>
      <c r="C698">
        <v>-4.9000000000000044E-2</v>
      </c>
    </row>
    <row r="699" spans="1:3" x14ac:dyDescent="0.15">
      <c r="A699">
        <v>1928.07</v>
      </c>
      <c r="B699">
        <v>19.16</v>
      </c>
      <c r="C699">
        <v>7.3606729758148859E-3</v>
      </c>
    </row>
    <row r="700" spans="1:3" x14ac:dyDescent="0.15">
      <c r="A700">
        <v>1928.08</v>
      </c>
      <c r="B700">
        <v>19.78</v>
      </c>
      <c r="C700">
        <v>3.235908141962418E-2</v>
      </c>
    </row>
    <row r="701" spans="1:3" x14ac:dyDescent="0.15">
      <c r="A701">
        <v>1928.09</v>
      </c>
      <c r="B701">
        <v>21.17</v>
      </c>
      <c r="C701">
        <v>7.0273003033367143E-2</v>
      </c>
    </row>
    <row r="702" spans="1:3" x14ac:dyDescent="0.15">
      <c r="A702">
        <v>1928.1</v>
      </c>
      <c r="B702">
        <v>21.6</v>
      </c>
      <c r="C702">
        <v>2.0311761927255478E-2</v>
      </c>
    </row>
    <row r="703" spans="1:3" x14ac:dyDescent="0.15">
      <c r="A703">
        <v>1928.11</v>
      </c>
      <c r="B703">
        <v>23.06</v>
      </c>
      <c r="C703">
        <v>6.7592592592592426E-2</v>
      </c>
    </row>
    <row r="704" spans="1:3" x14ac:dyDescent="0.15">
      <c r="A704">
        <v>1928.12</v>
      </c>
      <c r="B704">
        <v>23.15</v>
      </c>
      <c r="C704">
        <v>3.9028620988725837E-3</v>
      </c>
    </row>
    <row r="705" spans="1:3" x14ac:dyDescent="0.15">
      <c r="A705">
        <v>1929.01</v>
      </c>
      <c r="B705">
        <v>24.86</v>
      </c>
      <c r="C705">
        <v>7.3866090712743082E-2</v>
      </c>
    </row>
    <row r="706" spans="1:3" x14ac:dyDescent="0.15">
      <c r="A706">
        <v>1929.02</v>
      </c>
      <c r="B706">
        <v>24.99</v>
      </c>
      <c r="C706">
        <v>5.2292839903458344E-3</v>
      </c>
    </row>
    <row r="707" spans="1:3" x14ac:dyDescent="0.15">
      <c r="A707">
        <v>1929.03</v>
      </c>
      <c r="B707">
        <v>25.43</v>
      </c>
      <c r="C707">
        <v>1.7607042817126883E-2</v>
      </c>
    </row>
    <row r="708" spans="1:3" x14ac:dyDescent="0.15">
      <c r="A708">
        <v>1929.04</v>
      </c>
      <c r="B708">
        <v>25.28</v>
      </c>
      <c r="C708">
        <v>-5.8985450255603089E-3</v>
      </c>
    </row>
    <row r="709" spans="1:3" x14ac:dyDescent="0.15">
      <c r="A709">
        <v>1929.05</v>
      </c>
      <c r="B709">
        <v>25.66</v>
      </c>
      <c r="C709">
        <v>1.5031645569620222E-2</v>
      </c>
    </row>
    <row r="710" spans="1:3" x14ac:dyDescent="0.15">
      <c r="A710">
        <v>1929.06</v>
      </c>
      <c r="B710">
        <v>26.15</v>
      </c>
      <c r="C710">
        <v>1.9095869056897863E-2</v>
      </c>
    </row>
    <row r="711" spans="1:3" x14ac:dyDescent="0.15">
      <c r="A711">
        <v>1929.07</v>
      </c>
      <c r="B711">
        <v>28.48</v>
      </c>
      <c r="C711">
        <v>8.9101338432122423E-2</v>
      </c>
    </row>
    <row r="712" spans="1:3" x14ac:dyDescent="0.15">
      <c r="A712">
        <v>1929.08</v>
      </c>
      <c r="B712">
        <v>30.1</v>
      </c>
      <c r="C712">
        <v>5.688202247191021E-2</v>
      </c>
    </row>
    <row r="713" spans="1:3" x14ac:dyDescent="0.15">
      <c r="A713">
        <v>1929.09</v>
      </c>
      <c r="B713">
        <v>31.3</v>
      </c>
      <c r="C713">
        <v>3.9867109634551534E-2</v>
      </c>
    </row>
    <row r="714" spans="1:3" x14ac:dyDescent="0.15">
      <c r="A714">
        <v>1929.1</v>
      </c>
      <c r="B714">
        <v>27.99</v>
      </c>
      <c r="C714">
        <v>-0.10575079872204485</v>
      </c>
    </row>
    <row r="715" spans="1:3" x14ac:dyDescent="0.15">
      <c r="A715">
        <v>1929.11</v>
      </c>
      <c r="B715">
        <v>20.58</v>
      </c>
      <c r="C715">
        <v>-0.26473740621650588</v>
      </c>
    </row>
    <row r="716" spans="1:3" x14ac:dyDescent="0.15">
      <c r="A716">
        <v>1929.12</v>
      </c>
      <c r="B716">
        <v>21.4</v>
      </c>
      <c r="C716">
        <v>3.9844509232264347E-2</v>
      </c>
    </row>
    <row r="717" spans="1:3" x14ac:dyDescent="0.15">
      <c r="A717">
        <v>1930.01</v>
      </c>
      <c r="B717">
        <v>21.71</v>
      </c>
      <c r="C717">
        <v>1.4485981308411278E-2</v>
      </c>
    </row>
    <row r="718" spans="1:3" x14ac:dyDescent="0.15">
      <c r="A718">
        <v>1930.02</v>
      </c>
      <c r="B718">
        <v>23.07</v>
      </c>
      <c r="C718">
        <v>6.2643942883463755E-2</v>
      </c>
    </row>
    <row r="719" spans="1:3" x14ac:dyDescent="0.15">
      <c r="A719">
        <v>1930.03</v>
      </c>
      <c r="B719">
        <v>23.94</v>
      </c>
      <c r="C719">
        <v>3.7711313394018342E-2</v>
      </c>
    </row>
    <row r="720" spans="1:3" x14ac:dyDescent="0.15">
      <c r="A720">
        <v>1930.04</v>
      </c>
      <c r="B720">
        <v>25.46</v>
      </c>
      <c r="C720">
        <v>6.3492063492063489E-2</v>
      </c>
    </row>
    <row r="721" spans="1:3" x14ac:dyDescent="0.15">
      <c r="A721">
        <v>1930.05</v>
      </c>
      <c r="B721">
        <v>23.94</v>
      </c>
      <c r="C721">
        <v>-5.9701492537313383E-2</v>
      </c>
    </row>
    <row r="722" spans="1:3" x14ac:dyDescent="0.15">
      <c r="A722">
        <v>1930.06</v>
      </c>
      <c r="B722">
        <v>21.52</v>
      </c>
      <c r="C722">
        <v>-0.10108604845446956</v>
      </c>
    </row>
    <row r="723" spans="1:3" x14ac:dyDescent="0.15">
      <c r="A723">
        <v>1930.07</v>
      </c>
      <c r="B723">
        <v>21.06</v>
      </c>
      <c r="C723">
        <v>-2.1375464684014855E-2</v>
      </c>
    </row>
    <row r="724" spans="1:3" x14ac:dyDescent="0.15">
      <c r="A724">
        <v>1930.08</v>
      </c>
      <c r="B724">
        <v>20.79</v>
      </c>
      <c r="C724">
        <v>-1.2820512820512775E-2</v>
      </c>
    </row>
    <row r="725" spans="1:3" x14ac:dyDescent="0.15">
      <c r="A725">
        <v>1930.09</v>
      </c>
      <c r="B725">
        <v>20.78</v>
      </c>
      <c r="C725">
        <v>-4.8100048100041537E-4</v>
      </c>
    </row>
    <row r="726" spans="1:3" x14ac:dyDescent="0.15">
      <c r="A726">
        <v>1930.1</v>
      </c>
      <c r="B726">
        <v>17.920000000000002</v>
      </c>
      <c r="C726">
        <v>-0.13763233878729542</v>
      </c>
    </row>
    <row r="727" spans="1:3" x14ac:dyDescent="0.15">
      <c r="A727">
        <v>1930.11</v>
      </c>
      <c r="B727">
        <v>16.62</v>
      </c>
      <c r="C727">
        <v>-7.2544642857142905E-2</v>
      </c>
    </row>
    <row r="728" spans="1:3" x14ac:dyDescent="0.15">
      <c r="A728">
        <v>1930.12</v>
      </c>
      <c r="B728">
        <v>15.51</v>
      </c>
      <c r="C728">
        <v>-6.6787003610108364E-2</v>
      </c>
    </row>
    <row r="729" spans="1:3" x14ac:dyDescent="0.15">
      <c r="A729">
        <v>1931.01</v>
      </c>
      <c r="B729">
        <v>15.98</v>
      </c>
      <c r="C729">
        <v>3.0303030303030276E-2</v>
      </c>
    </row>
    <row r="730" spans="1:3" x14ac:dyDescent="0.15">
      <c r="A730">
        <v>1931.02</v>
      </c>
      <c r="B730">
        <v>17.2</v>
      </c>
      <c r="C730">
        <v>7.6345431789737184E-2</v>
      </c>
    </row>
    <row r="731" spans="1:3" x14ac:dyDescent="0.15">
      <c r="A731">
        <v>1931.03</v>
      </c>
      <c r="B731">
        <v>17.53</v>
      </c>
      <c r="C731">
        <v>1.918604651162803E-2</v>
      </c>
    </row>
    <row r="732" spans="1:3" x14ac:dyDescent="0.15">
      <c r="A732">
        <v>1931.04</v>
      </c>
      <c r="B732">
        <v>15.86</v>
      </c>
      <c r="C732">
        <v>-9.5265259555048609E-2</v>
      </c>
    </row>
    <row r="733" spans="1:3" x14ac:dyDescent="0.15">
      <c r="A733">
        <v>1931.05</v>
      </c>
      <c r="B733">
        <v>14.33</v>
      </c>
      <c r="C733">
        <v>-9.6469104665825922E-2</v>
      </c>
    </row>
    <row r="734" spans="1:3" x14ac:dyDescent="0.15">
      <c r="A734">
        <v>1931.06</v>
      </c>
      <c r="B734">
        <v>13.87</v>
      </c>
      <c r="C734">
        <v>-3.2100488485694356E-2</v>
      </c>
    </row>
    <row r="735" spans="1:3" x14ac:dyDescent="0.15">
      <c r="A735">
        <v>1931.07</v>
      </c>
      <c r="B735">
        <v>14.33</v>
      </c>
      <c r="C735">
        <v>3.316510454217747E-2</v>
      </c>
    </row>
    <row r="736" spans="1:3" x14ac:dyDescent="0.15">
      <c r="A736">
        <v>1931.08</v>
      </c>
      <c r="B736">
        <v>13.9</v>
      </c>
      <c r="C736">
        <v>-3.000697836706212E-2</v>
      </c>
    </row>
    <row r="737" spans="1:3" x14ac:dyDescent="0.15">
      <c r="A737">
        <v>1931.09</v>
      </c>
      <c r="B737">
        <v>11.83</v>
      </c>
      <c r="C737">
        <v>-0.1489208633093525</v>
      </c>
    </row>
    <row r="738" spans="1:3" x14ac:dyDescent="0.15">
      <c r="A738">
        <v>1931.1</v>
      </c>
      <c r="B738">
        <v>10.25</v>
      </c>
      <c r="C738">
        <v>-0.13355874894336428</v>
      </c>
    </row>
    <row r="739" spans="1:3" x14ac:dyDescent="0.15">
      <c r="A739">
        <v>1931.11</v>
      </c>
      <c r="B739">
        <v>10.39</v>
      </c>
      <c r="C739">
        <v>1.3658536585365866E-2</v>
      </c>
    </row>
    <row r="740" spans="1:3" x14ac:dyDescent="0.15">
      <c r="A740">
        <v>1931.12</v>
      </c>
      <c r="B740">
        <v>8.44</v>
      </c>
      <c r="C740">
        <v>-0.18768046198267574</v>
      </c>
    </row>
    <row r="741" spans="1:3" x14ac:dyDescent="0.15">
      <c r="A741">
        <v>1932.01</v>
      </c>
      <c r="B741">
        <v>8.3000000000000007</v>
      </c>
      <c r="C741">
        <v>-1.6587677725118377E-2</v>
      </c>
    </row>
    <row r="742" spans="1:3" x14ac:dyDescent="0.15">
      <c r="A742">
        <v>1932.02</v>
      </c>
      <c r="B742">
        <v>8.23</v>
      </c>
      <c r="C742">
        <v>-8.4337349397590744E-3</v>
      </c>
    </row>
    <row r="743" spans="1:3" x14ac:dyDescent="0.15">
      <c r="A743">
        <v>1932.03</v>
      </c>
      <c r="B743">
        <v>8.26</v>
      </c>
      <c r="C743">
        <v>3.6452004860265674E-3</v>
      </c>
    </row>
    <row r="744" spans="1:3" x14ac:dyDescent="0.15">
      <c r="A744">
        <v>1932.04</v>
      </c>
      <c r="B744">
        <v>6.28</v>
      </c>
      <c r="C744">
        <v>-0.23970944309927356</v>
      </c>
    </row>
    <row r="745" spans="1:3" x14ac:dyDescent="0.15">
      <c r="A745">
        <v>1932.05</v>
      </c>
      <c r="B745">
        <v>5.51</v>
      </c>
      <c r="C745">
        <v>-0.12261146496815289</v>
      </c>
    </row>
    <row r="746" spans="1:3" x14ac:dyDescent="0.15">
      <c r="A746">
        <v>1932.06</v>
      </c>
      <c r="B746">
        <v>4.7699999999999996</v>
      </c>
      <c r="C746">
        <v>-0.1343012704174229</v>
      </c>
    </row>
    <row r="747" spans="1:3" x14ac:dyDescent="0.15">
      <c r="A747">
        <v>1932.07</v>
      </c>
      <c r="B747">
        <v>5.01</v>
      </c>
      <c r="C747">
        <v>5.031446540880502E-2</v>
      </c>
    </row>
    <row r="748" spans="1:3" x14ac:dyDescent="0.15">
      <c r="A748">
        <v>1932.08</v>
      </c>
      <c r="B748">
        <v>7.53</v>
      </c>
      <c r="C748">
        <v>0.50299401197604809</v>
      </c>
    </row>
    <row r="749" spans="1:3" x14ac:dyDescent="0.15">
      <c r="A749">
        <v>1932.09</v>
      </c>
      <c r="B749">
        <v>8.26</v>
      </c>
      <c r="C749">
        <v>9.6945551128817975E-2</v>
      </c>
    </row>
    <row r="750" spans="1:3" x14ac:dyDescent="0.15">
      <c r="A750">
        <v>1932.1</v>
      </c>
      <c r="B750">
        <v>7.12</v>
      </c>
      <c r="C750">
        <v>-0.13801452784503632</v>
      </c>
    </row>
    <row r="751" spans="1:3" x14ac:dyDescent="0.15">
      <c r="A751">
        <v>1932.11</v>
      </c>
      <c r="B751">
        <v>7.05</v>
      </c>
      <c r="C751">
        <v>-9.8314606741572996E-3</v>
      </c>
    </row>
    <row r="752" spans="1:3" x14ac:dyDescent="0.15">
      <c r="A752">
        <v>1932.12</v>
      </c>
      <c r="B752">
        <v>6.82</v>
      </c>
      <c r="C752">
        <v>-3.2624113475177241E-2</v>
      </c>
    </row>
    <row r="753" spans="1:3" x14ac:dyDescent="0.15">
      <c r="A753">
        <v>1933.01</v>
      </c>
      <c r="B753">
        <v>7.09</v>
      </c>
      <c r="C753">
        <v>3.9589442815249232E-2</v>
      </c>
    </row>
    <row r="754" spans="1:3" x14ac:dyDescent="0.15">
      <c r="A754">
        <v>1933.02</v>
      </c>
      <c r="B754">
        <v>6.25</v>
      </c>
      <c r="C754">
        <v>-0.11847672778561347</v>
      </c>
    </row>
    <row r="755" spans="1:3" x14ac:dyDescent="0.15">
      <c r="A755">
        <v>1933.03</v>
      </c>
      <c r="B755">
        <v>6.23</v>
      </c>
      <c r="C755">
        <v>-3.1999999999999806E-3</v>
      </c>
    </row>
    <row r="756" spans="1:3" x14ac:dyDescent="0.15">
      <c r="A756">
        <v>1933.04</v>
      </c>
      <c r="B756">
        <v>6.89</v>
      </c>
      <c r="C756">
        <v>0.10593900481540919</v>
      </c>
    </row>
    <row r="757" spans="1:3" x14ac:dyDescent="0.15">
      <c r="A757">
        <v>1933.05</v>
      </c>
      <c r="B757">
        <v>8.8699999999999992</v>
      </c>
      <c r="C757">
        <v>0.28737300435413649</v>
      </c>
    </row>
    <row r="758" spans="1:3" x14ac:dyDescent="0.15">
      <c r="A758">
        <v>1933.06</v>
      </c>
      <c r="B758">
        <v>10.39</v>
      </c>
      <c r="C758">
        <v>0.17136414881623474</v>
      </c>
    </row>
    <row r="759" spans="1:3" x14ac:dyDescent="0.15">
      <c r="A759">
        <v>1933.07</v>
      </c>
      <c r="B759">
        <v>11.23</v>
      </c>
      <c r="C759">
        <v>8.0846968238690975E-2</v>
      </c>
    </row>
    <row r="760" spans="1:3" x14ac:dyDescent="0.15">
      <c r="A760">
        <v>1933.08</v>
      </c>
      <c r="B760">
        <v>10.67</v>
      </c>
      <c r="C760">
        <v>-4.9866429207479968E-2</v>
      </c>
    </row>
    <row r="761" spans="1:3" x14ac:dyDescent="0.15">
      <c r="A761">
        <v>1933.09</v>
      </c>
      <c r="B761">
        <v>10.58</v>
      </c>
      <c r="C761">
        <v>-8.434864104967188E-3</v>
      </c>
    </row>
    <row r="762" spans="1:3" x14ac:dyDescent="0.15">
      <c r="A762">
        <v>1933.1</v>
      </c>
      <c r="B762">
        <v>9.5500000000000007</v>
      </c>
      <c r="C762">
        <v>-9.7353497164461178E-2</v>
      </c>
    </row>
    <row r="763" spans="1:3" x14ac:dyDescent="0.15">
      <c r="A763">
        <v>1933.11</v>
      </c>
      <c r="B763">
        <v>9.7799999999999994</v>
      </c>
      <c r="C763">
        <v>2.4083769633507668E-2</v>
      </c>
    </row>
    <row r="764" spans="1:3" x14ac:dyDescent="0.15">
      <c r="A764">
        <v>1933.12</v>
      </c>
      <c r="B764">
        <v>9.9700000000000006</v>
      </c>
      <c r="C764">
        <v>1.9427402862985721E-2</v>
      </c>
    </row>
    <row r="765" spans="1:3" x14ac:dyDescent="0.15">
      <c r="A765">
        <v>1934.01</v>
      </c>
      <c r="B765">
        <v>10.54</v>
      </c>
      <c r="C765">
        <v>5.7171514543630675E-2</v>
      </c>
    </row>
    <row r="766" spans="1:3" x14ac:dyDescent="0.15">
      <c r="A766">
        <v>1934.02</v>
      </c>
      <c r="B766">
        <v>11.32</v>
      </c>
      <c r="C766">
        <v>7.4003795066413858E-2</v>
      </c>
    </row>
    <row r="767" spans="1:3" x14ac:dyDescent="0.15">
      <c r="A767">
        <v>1934.03</v>
      </c>
      <c r="B767">
        <v>10.74</v>
      </c>
      <c r="C767">
        <v>-5.1236749116607805E-2</v>
      </c>
    </row>
    <row r="768" spans="1:3" x14ac:dyDescent="0.15">
      <c r="A768">
        <v>1934.04</v>
      </c>
      <c r="B768">
        <v>10.92</v>
      </c>
      <c r="C768">
        <v>1.6759776536312776E-2</v>
      </c>
    </row>
    <row r="769" spans="1:3" x14ac:dyDescent="0.15">
      <c r="A769">
        <v>1934.05</v>
      </c>
      <c r="B769">
        <v>9.81</v>
      </c>
      <c r="C769">
        <v>-0.10164835164835162</v>
      </c>
    </row>
    <row r="770" spans="1:3" x14ac:dyDescent="0.15">
      <c r="A770">
        <v>1934.06</v>
      </c>
      <c r="B770">
        <v>9.94</v>
      </c>
      <c r="C770">
        <v>1.3251783893985625E-2</v>
      </c>
    </row>
    <row r="771" spans="1:3" x14ac:dyDescent="0.15">
      <c r="A771">
        <v>1934.07</v>
      </c>
      <c r="B771">
        <v>9.4700000000000006</v>
      </c>
      <c r="C771">
        <v>-4.7283702213279599E-2</v>
      </c>
    </row>
    <row r="772" spans="1:3" x14ac:dyDescent="0.15">
      <c r="A772">
        <v>1934.08</v>
      </c>
      <c r="B772">
        <v>9.1</v>
      </c>
      <c r="C772">
        <v>-3.9070749736008548E-2</v>
      </c>
    </row>
    <row r="773" spans="1:3" x14ac:dyDescent="0.15">
      <c r="A773">
        <v>1934.09</v>
      </c>
      <c r="B773">
        <v>8.8800000000000008</v>
      </c>
      <c r="C773">
        <v>-2.417582417582409E-2</v>
      </c>
    </row>
    <row r="774" spans="1:3" x14ac:dyDescent="0.15">
      <c r="A774">
        <v>1934.1</v>
      </c>
      <c r="B774">
        <v>8.9499999999999993</v>
      </c>
      <c r="C774">
        <v>7.8828828828827469E-3</v>
      </c>
    </row>
    <row r="775" spans="1:3" x14ac:dyDescent="0.15">
      <c r="A775">
        <v>1934.11</v>
      </c>
      <c r="B775">
        <v>9.1999999999999993</v>
      </c>
      <c r="C775">
        <v>2.7932960893854775E-2</v>
      </c>
    </row>
    <row r="776" spans="1:3" x14ac:dyDescent="0.15">
      <c r="A776">
        <v>1934.12</v>
      </c>
      <c r="B776">
        <v>9.26</v>
      </c>
      <c r="C776">
        <v>6.521739130434856E-3</v>
      </c>
    </row>
    <row r="777" spans="1:3" x14ac:dyDescent="0.15">
      <c r="A777">
        <v>1935.01</v>
      </c>
      <c r="B777">
        <v>9.26</v>
      </c>
      <c r="C777">
        <v>0</v>
      </c>
    </row>
    <row r="778" spans="1:3" x14ac:dyDescent="0.15">
      <c r="A778">
        <v>1935.02</v>
      </c>
      <c r="B778">
        <v>8.98</v>
      </c>
      <c r="C778">
        <v>-3.0237580993520474E-2</v>
      </c>
    </row>
    <row r="779" spans="1:3" x14ac:dyDescent="0.15">
      <c r="A779">
        <v>1935.03</v>
      </c>
      <c r="B779">
        <v>8.41</v>
      </c>
      <c r="C779">
        <v>-6.3474387527839626E-2</v>
      </c>
    </row>
    <row r="780" spans="1:3" x14ac:dyDescent="0.15">
      <c r="A780">
        <v>1935.04</v>
      </c>
      <c r="B780">
        <v>9.0399999999999991</v>
      </c>
      <c r="C780">
        <v>7.4910820451842941E-2</v>
      </c>
    </row>
    <row r="781" spans="1:3" x14ac:dyDescent="0.15">
      <c r="A781">
        <v>1935.05</v>
      </c>
      <c r="B781">
        <v>9.75</v>
      </c>
      <c r="C781">
        <v>7.8539823008849652E-2</v>
      </c>
    </row>
    <row r="782" spans="1:3" x14ac:dyDescent="0.15">
      <c r="A782">
        <v>1935.06</v>
      </c>
      <c r="B782">
        <v>10.119999999999999</v>
      </c>
      <c r="C782">
        <v>3.7948717948717903E-2</v>
      </c>
    </row>
    <row r="783" spans="1:3" x14ac:dyDescent="0.15">
      <c r="A783">
        <v>1935.07</v>
      </c>
      <c r="B783">
        <v>10.65</v>
      </c>
      <c r="C783">
        <v>5.2371541501976315E-2</v>
      </c>
    </row>
    <row r="784" spans="1:3" x14ac:dyDescent="0.15">
      <c r="A784">
        <v>1935.08</v>
      </c>
      <c r="B784">
        <v>11.37</v>
      </c>
      <c r="C784">
        <v>6.7605633802816811E-2</v>
      </c>
    </row>
    <row r="785" spans="1:3" x14ac:dyDescent="0.15">
      <c r="A785">
        <v>1935.09</v>
      </c>
      <c r="B785">
        <v>11.61</v>
      </c>
      <c r="C785">
        <v>2.1108179419525142E-2</v>
      </c>
    </row>
    <row r="786" spans="1:3" x14ac:dyDescent="0.15">
      <c r="A786">
        <v>1935.1</v>
      </c>
      <c r="B786">
        <v>11.92</v>
      </c>
      <c r="C786">
        <v>2.670111972437561E-2</v>
      </c>
    </row>
    <row r="787" spans="1:3" x14ac:dyDescent="0.15">
      <c r="A787">
        <v>1935.11</v>
      </c>
      <c r="B787">
        <v>13.04</v>
      </c>
      <c r="C787">
        <v>9.3959731543624025E-2</v>
      </c>
    </row>
    <row r="788" spans="1:3" x14ac:dyDescent="0.15">
      <c r="A788">
        <v>1935.12</v>
      </c>
      <c r="B788">
        <v>13.04</v>
      </c>
      <c r="C788">
        <v>0</v>
      </c>
    </row>
    <row r="789" spans="1:3" x14ac:dyDescent="0.15">
      <c r="A789">
        <v>1936.01</v>
      </c>
      <c r="B789">
        <v>13.76</v>
      </c>
      <c r="C789">
        <v>5.5214723926380493E-2</v>
      </c>
    </row>
    <row r="790" spans="1:3" x14ac:dyDescent="0.15">
      <c r="A790">
        <v>1936.02</v>
      </c>
      <c r="B790">
        <v>14.55</v>
      </c>
      <c r="C790">
        <v>5.7412790697674465E-2</v>
      </c>
    </row>
    <row r="791" spans="1:3" x14ac:dyDescent="0.15">
      <c r="A791">
        <v>1936.03</v>
      </c>
      <c r="B791">
        <v>14.86</v>
      </c>
      <c r="C791">
        <v>2.130584192439855E-2</v>
      </c>
    </row>
    <row r="792" spans="1:3" x14ac:dyDescent="0.15">
      <c r="A792">
        <v>1936.04</v>
      </c>
      <c r="B792">
        <v>14.88</v>
      </c>
      <c r="C792">
        <v>1.3458950201885589E-3</v>
      </c>
    </row>
    <row r="793" spans="1:3" x14ac:dyDescent="0.15">
      <c r="A793">
        <v>1936.05</v>
      </c>
      <c r="B793">
        <v>14.09</v>
      </c>
      <c r="C793">
        <v>-5.3091397849462374E-2</v>
      </c>
    </row>
    <row r="794" spans="1:3" x14ac:dyDescent="0.15">
      <c r="A794">
        <v>1936.06</v>
      </c>
      <c r="B794">
        <v>14.69</v>
      </c>
      <c r="C794">
        <v>4.2583392476933879E-2</v>
      </c>
    </row>
    <row r="795" spans="1:3" x14ac:dyDescent="0.15">
      <c r="A795">
        <v>1936.07</v>
      </c>
      <c r="B795">
        <v>15.56</v>
      </c>
      <c r="C795">
        <v>5.9223961878829279E-2</v>
      </c>
    </row>
    <row r="796" spans="1:3" x14ac:dyDescent="0.15">
      <c r="A796">
        <v>1936.08</v>
      </c>
      <c r="B796">
        <v>15.87</v>
      </c>
      <c r="C796">
        <v>1.9922879177377784E-2</v>
      </c>
    </row>
    <row r="797" spans="1:3" x14ac:dyDescent="0.15">
      <c r="A797">
        <v>1936.09</v>
      </c>
      <c r="B797">
        <v>16.05</v>
      </c>
      <c r="C797">
        <v>1.1342155009451904E-2</v>
      </c>
    </row>
    <row r="798" spans="1:3" x14ac:dyDescent="0.15">
      <c r="A798">
        <v>1936.1</v>
      </c>
      <c r="B798">
        <v>16.89</v>
      </c>
      <c r="C798">
        <v>5.2336448598130803E-2</v>
      </c>
    </row>
    <row r="799" spans="1:3" x14ac:dyDescent="0.15">
      <c r="A799">
        <v>1936.11</v>
      </c>
      <c r="B799">
        <v>17.36</v>
      </c>
      <c r="C799">
        <v>2.7827116637063387E-2</v>
      </c>
    </row>
    <row r="800" spans="1:3" x14ac:dyDescent="0.15">
      <c r="A800">
        <v>1936.12</v>
      </c>
      <c r="B800">
        <v>17.059999999999999</v>
      </c>
      <c r="C800">
        <v>-1.7281105990783474E-2</v>
      </c>
    </row>
    <row r="801" spans="1:3" x14ac:dyDescent="0.15">
      <c r="A801">
        <v>1937.01</v>
      </c>
      <c r="B801">
        <v>17.59</v>
      </c>
      <c r="C801">
        <v>3.1066822977725783E-2</v>
      </c>
    </row>
    <row r="802" spans="1:3" x14ac:dyDescent="0.15">
      <c r="A802">
        <v>1937.02</v>
      </c>
      <c r="B802">
        <v>18.11</v>
      </c>
      <c r="C802">
        <v>2.9562251279135809E-2</v>
      </c>
    </row>
    <row r="803" spans="1:3" x14ac:dyDescent="0.15">
      <c r="A803">
        <v>1937.03</v>
      </c>
      <c r="B803">
        <v>18.09</v>
      </c>
      <c r="C803">
        <v>-1.104362230811673E-3</v>
      </c>
    </row>
    <row r="804" spans="1:3" x14ac:dyDescent="0.15">
      <c r="A804">
        <v>1937.04</v>
      </c>
      <c r="B804">
        <v>17.010000000000002</v>
      </c>
      <c r="C804">
        <v>-5.9701492537313383E-2</v>
      </c>
    </row>
    <row r="805" spans="1:3" x14ac:dyDescent="0.15">
      <c r="A805">
        <v>1937.05</v>
      </c>
      <c r="B805">
        <v>16.25</v>
      </c>
      <c r="C805">
        <v>-4.4679600235155825E-2</v>
      </c>
    </row>
    <row r="806" spans="1:3" x14ac:dyDescent="0.15">
      <c r="A806">
        <v>1937.06</v>
      </c>
      <c r="B806">
        <v>15.64</v>
      </c>
      <c r="C806">
        <v>-3.7538461538461521E-2</v>
      </c>
    </row>
    <row r="807" spans="1:3" x14ac:dyDescent="0.15">
      <c r="A807">
        <v>1937.07</v>
      </c>
      <c r="B807">
        <v>16.57</v>
      </c>
      <c r="C807">
        <v>5.9462915601022903E-2</v>
      </c>
    </row>
    <row r="808" spans="1:3" x14ac:dyDescent="0.15">
      <c r="A808">
        <v>1937.08</v>
      </c>
      <c r="B808">
        <v>16.739999999999998</v>
      </c>
      <c r="C808">
        <v>1.0259505129752489E-2</v>
      </c>
    </row>
    <row r="809" spans="1:3" x14ac:dyDescent="0.15">
      <c r="A809">
        <v>1937.09</v>
      </c>
      <c r="B809">
        <v>14.37</v>
      </c>
      <c r="C809">
        <v>-0.14157706093189959</v>
      </c>
    </row>
    <row r="810" spans="1:3" x14ac:dyDescent="0.15">
      <c r="A810">
        <v>1937.1</v>
      </c>
      <c r="B810">
        <v>12.28</v>
      </c>
      <c r="C810">
        <v>-0.14544189283228948</v>
      </c>
    </row>
    <row r="811" spans="1:3" x14ac:dyDescent="0.15">
      <c r="A811">
        <v>1937.11</v>
      </c>
      <c r="B811">
        <v>11.2</v>
      </c>
      <c r="C811">
        <v>-8.7947882736156391E-2</v>
      </c>
    </row>
    <row r="812" spans="1:3" x14ac:dyDescent="0.15">
      <c r="A812">
        <v>1937.12</v>
      </c>
      <c r="B812">
        <v>11.02</v>
      </c>
      <c r="C812">
        <v>-1.6071428571428514E-2</v>
      </c>
    </row>
    <row r="813" spans="1:3" x14ac:dyDescent="0.15">
      <c r="A813">
        <v>1938.01</v>
      </c>
      <c r="B813">
        <v>11.31</v>
      </c>
      <c r="C813">
        <v>2.6315789473684292E-2</v>
      </c>
    </row>
    <row r="814" spans="1:3" x14ac:dyDescent="0.15">
      <c r="A814">
        <v>1938.02</v>
      </c>
      <c r="B814">
        <v>11.04</v>
      </c>
      <c r="C814">
        <v>-2.3872679045092937E-2</v>
      </c>
    </row>
    <row r="815" spans="1:3" x14ac:dyDescent="0.15">
      <c r="A815">
        <v>1938.03</v>
      </c>
      <c r="B815">
        <v>10.31</v>
      </c>
      <c r="C815">
        <v>-6.6123188405797007E-2</v>
      </c>
    </row>
    <row r="816" spans="1:3" x14ac:dyDescent="0.15">
      <c r="A816">
        <v>1938.04</v>
      </c>
      <c r="B816">
        <v>9.89</v>
      </c>
      <c r="C816">
        <v>-4.0737148399612066E-2</v>
      </c>
    </row>
    <row r="817" spans="1:3" x14ac:dyDescent="0.15">
      <c r="A817">
        <v>1938.05</v>
      </c>
      <c r="B817">
        <v>9.98</v>
      </c>
      <c r="C817">
        <v>9.100101112234471E-3</v>
      </c>
    </row>
    <row r="818" spans="1:3" x14ac:dyDescent="0.15">
      <c r="A818">
        <v>1938.06</v>
      </c>
      <c r="B818">
        <v>10.210000000000001</v>
      </c>
      <c r="C818">
        <v>2.3046092184368705E-2</v>
      </c>
    </row>
    <row r="819" spans="1:3" x14ac:dyDescent="0.15">
      <c r="A819">
        <v>1938.07</v>
      </c>
      <c r="B819">
        <v>12.24</v>
      </c>
      <c r="C819">
        <v>0.19882468168462286</v>
      </c>
    </row>
    <row r="820" spans="1:3" x14ac:dyDescent="0.15">
      <c r="A820">
        <v>1938.08</v>
      </c>
      <c r="B820">
        <v>12.31</v>
      </c>
      <c r="C820">
        <v>5.7189542483659928E-3</v>
      </c>
    </row>
    <row r="821" spans="1:3" x14ac:dyDescent="0.15">
      <c r="A821">
        <v>1938.09</v>
      </c>
      <c r="B821">
        <v>11.75</v>
      </c>
      <c r="C821">
        <v>-4.549147034930956E-2</v>
      </c>
    </row>
    <row r="822" spans="1:3" x14ac:dyDescent="0.15">
      <c r="A822">
        <v>1938.1</v>
      </c>
      <c r="B822">
        <v>13.06</v>
      </c>
      <c r="C822">
        <v>0.11148936170212775</v>
      </c>
    </row>
    <row r="823" spans="1:3" x14ac:dyDescent="0.15">
      <c r="A823">
        <v>1938.11</v>
      </c>
      <c r="B823">
        <v>13.07</v>
      </c>
      <c r="C823">
        <v>7.6569678407345521E-4</v>
      </c>
    </row>
    <row r="824" spans="1:3" x14ac:dyDescent="0.15">
      <c r="A824">
        <v>1938.12</v>
      </c>
      <c r="B824">
        <v>12.69</v>
      </c>
      <c r="C824">
        <v>-2.9074215761285438E-2</v>
      </c>
    </row>
    <row r="825" spans="1:3" x14ac:dyDescent="0.15">
      <c r="A825">
        <v>1939.01</v>
      </c>
      <c r="B825">
        <v>12.5</v>
      </c>
      <c r="C825">
        <v>-1.4972419227738287E-2</v>
      </c>
    </row>
    <row r="826" spans="1:3" x14ac:dyDescent="0.15">
      <c r="A826">
        <v>1939.02</v>
      </c>
      <c r="B826">
        <v>12.4</v>
      </c>
      <c r="C826">
        <v>-8.0000000000000071E-3</v>
      </c>
    </row>
    <row r="827" spans="1:3" x14ac:dyDescent="0.15">
      <c r="A827">
        <v>1939.03</v>
      </c>
      <c r="B827">
        <v>12.39</v>
      </c>
      <c r="C827">
        <v>-8.0645161290315848E-4</v>
      </c>
    </row>
    <row r="828" spans="1:3" x14ac:dyDescent="0.15">
      <c r="A828">
        <v>1939.04</v>
      </c>
      <c r="B828">
        <v>10.83</v>
      </c>
      <c r="C828">
        <v>-0.12590799031476996</v>
      </c>
    </row>
    <row r="829" spans="1:3" x14ac:dyDescent="0.15">
      <c r="A829">
        <v>1939.05</v>
      </c>
      <c r="B829">
        <v>11.23</v>
      </c>
      <c r="C829">
        <v>3.6934441366574422E-2</v>
      </c>
    </row>
    <row r="830" spans="1:3" x14ac:dyDescent="0.15">
      <c r="A830">
        <v>1939.06</v>
      </c>
      <c r="B830">
        <v>11.43</v>
      </c>
      <c r="C830">
        <v>1.780943900267129E-2</v>
      </c>
    </row>
    <row r="831" spans="1:3" x14ac:dyDescent="0.15">
      <c r="A831">
        <v>1939.07</v>
      </c>
      <c r="B831">
        <v>11.71</v>
      </c>
      <c r="C831">
        <v>2.4496937882764858E-2</v>
      </c>
    </row>
    <row r="832" spans="1:3" x14ac:dyDescent="0.15">
      <c r="A832">
        <v>1939.08</v>
      </c>
      <c r="B832">
        <v>11.54</v>
      </c>
      <c r="C832">
        <v>-1.4517506404782332E-2</v>
      </c>
    </row>
    <row r="833" spans="1:3" x14ac:dyDescent="0.15">
      <c r="A833">
        <v>1939.09</v>
      </c>
      <c r="B833">
        <v>12.77</v>
      </c>
      <c r="C833">
        <v>0.10658578856152512</v>
      </c>
    </row>
    <row r="834" spans="1:3" x14ac:dyDescent="0.15">
      <c r="A834">
        <v>1939.1</v>
      </c>
      <c r="B834">
        <v>12.9</v>
      </c>
      <c r="C834">
        <v>1.0180109631950041E-2</v>
      </c>
    </row>
    <row r="835" spans="1:3" x14ac:dyDescent="0.15">
      <c r="A835">
        <v>1939.11</v>
      </c>
      <c r="B835">
        <v>12.67</v>
      </c>
      <c r="C835">
        <v>-1.7829457364341161E-2</v>
      </c>
    </row>
    <row r="836" spans="1:3" x14ac:dyDescent="0.15">
      <c r="A836">
        <v>1939.12</v>
      </c>
      <c r="B836">
        <v>12.37</v>
      </c>
      <c r="C836">
        <v>-2.3677979479084454E-2</v>
      </c>
    </row>
    <row r="837" spans="1:3" x14ac:dyDescent="0.15">
      <c r="A837">
        <v>1940.01</v>
      </c>
      <c r="B837">
        <v>12.3</v>
      </c>
      <c r="C837">
        <v>-5.6588520614387905E-3</v>
      </c>
    </row>
    <row r="838" spans="1:3" x14ac:dyDescent="0.15">
      <c r="A838">
        <v>1940.02</v>
      </c>
      <c r="B838">
        <v>12.22</v>
      </c>
      <c r="C838">
        <v>-6.5040650406503753E-3</v>
      </c>
    </row>
    <row r="839" spans="1:3" x14ac:dyDescent="0.15">
      <c r="A839">
        <v>1940.03</v>
      </c>
      <c r="B839">
        <v>12.15</v>
      </c>
      <c r="C839">
        <v>-5.7283142389525921E-3</v>
      </c>
    </row>
    <row r="840" spans="1:3" x14ac:dyDescent="0.15">
      <c r="A840">
        <v>1940.04</v>
      </c>
      <c r="B840">
        <v>12.27</v>
      </c>
      <c r="C840">
        <v>9.8765432098764094E-3</v>
      </c>
    </row>
    <row r="841" spans="1:3" x14ac:dyDescent="0.15">
      <c r="A841">
        <v>1940.05</v>
      </c>
      <c r="B841">
        <v>10.58</v>
      </c>
      <c r="C841">
        <v>-0.13773431132844327</v>
      </c>
    </row>
    <row r="842" spans="1:3" x14ac:dyDescent="0.15">
      <c r="A842">
        <v>1940.06</v>
      </c>
      <c r="B842">
        <v>9.67</v>
      </c>
      <c r="C842">
        <v>-8.6011342155009496E-2</v>
      </c>
    </row>
    <row r="843" spans="1:3" x14ac:dyDescent="0.15">
      <c r="A843">
        <v>1940.07</v>
      </c>
      <c r="B843">
        <v>9.99</v>
      </c>
      <c r="C843">
        <v>3.3092037228541926E-2</v>
      </c>
    </row>
    <row r="844" spans="1:3" x14ac:dyDescent="0.15">
      <c r="A844">
        <v>1940.08</v>
      </c>
      <c r="B844">
        <v>10.199999999999999</v>
      </c>
      <c r="C844">
        <v>2.102102102102088E-2</v>
      </c>
    </row>
    <row r="845" spans="1:3" x14ac:dyDescent="0.15">
      <c r="A845">
        <v>1940.09</v>
      </c>
      <c r="B845">
        <v>10.63</v>
      </c>
      <c r="C845">
        <v>4.2156862745098111E-2</v>
      </c>
    </row>
    <row r="846" spans="1:3" x14ac:dyDescent="0.15">
      <c r="A846">
        <v>1940.1</v>
      </c>
      <c r="B846">
        <v>10.73</v>
      </c>
      <c r="C846">
        <v>9.4073377234242805E-3</v>
      </c>
    </row>
    <row r="847" spans="1:3" x14ac:dyDescent="0.15">
      <c r="A847">
        <v>1940.11</v>
      </c>
      <c r="B847">
        <v>10.98</v>
      </c>
      <c r="C847">
        <v>2.329916123019582E-2</v>
      </c>
    </row>
    <row r="848" spans="1:3" x14ac:dyDescent="0.15">
      <c r="A848">
        <v>1940.12</v>
      </c>
      <c r="B848">
        <v>10.53</v>
      </c>
      <c r="C848">
        <v>-4.0983606557377095E-2</v>
      </c>
    </row>
    <row r="849" spans="1:3" x14ac:dyDescent="0.15">
      <c r="A849">
        <v>1941.01</v>
      </c>
      <c r="B849">
        <v>10.55</v>
      </c>
      <c r="C849">
        <v>1.8993352326686086E-3</v>
      </c>
    </row>
    <row r="850" spans="1:3" x14ac:dyDescent="0.15">
      <c r="A850">
        <v>1941.02</v>
      </c>
      <c r="B850">
        <v>9.89</v>
      </c>
      <c r="C850">
        <v>-6.2559241706161117E-2</v>
      </c>
    </row>
    <row r="851" spans="1:3" x14ac:dyDescent="0.15">
      <c r="A851">
        <v>1941.03</v>
      </c>
      <c r="B851">
        <v>9.9499999999999993</v>
      </c>
      <c r="C851">
        <v>6.0667340748228327E-3</v>
      </c>
    </row>
    <row r="852" spans="1:3" x14ac:dyDescent="0.15">
      <c r="A852">
        <v>1941.04</v>
      </c>
      <c r="B852">
        <v>9.64</v>
      </c>
      <c r="C852">
        <v>-3.1155778894472186E-2</v>
      </c>
    </row>
    <row r="853" spans="1:3" x14ac:dyDescent="0.15">
      <c r="A853">
        <v>1941.05</v>
      </c>
      <c r="B853">
        <v>9.43</v>
      </c>
      <c r="C853">
        <v>-2.1784232365145262E-2</v>
      </c>
    </row>
    <row r="854" spans="1:3" x14ac:dyDescent="0.15">
      <c r="A854">
        <v>1941.06</v>
      </c>
      <c r="B854">
        <v>9.76</v>
      </c>
      <c r="C854">
        <v>3.4994697773064631E-2</v>
      </c>
    </row>
    <row r="855" spans="1:3" x14ac:dyDescent="0.15">
      <c r="A855">
        <v>1941.07</v>
      </c>
      <c r="B855">
        <v>10.26</v>
      </c>
      <c r="C855">
        <v>5.1229508196721341E-2</v>
      </c>
    </row>
    <row r="856" spans="1:3" x14ac:dyDescent="0.15">
      <c r="A856">
        <v>1941.08</v>
      </c>
      <c r="B856">
        <v>10.210000000000001</v>
      </c>
      <c r="C856">
        <v>-4.873294346978474E-3</v>
      </c>
    </row>
    <row r="857" spans="1:3" x14ac:dyDescent="0.15">
      <c r="A857">
        <v>1941.09</v>
      </c>
      <c r="B857">
        <v>10.24</v>
      </c>
      <c r="C857">
        <v>2.9382957884427352E-3</v>
      </c>
    </row>
    <row r="858" spans="1:3" x14ac:dyDescent="0.15">
      <c r="A858">
        <v>1941.1</v>
      </c>
      <c r="B858">
        <v>9.83</v>
      </c>
      <c r="C858">
        <v>-4.00390625E-2</v>
      </c>
    </row>
    <row r="859" spans="1:3" x14ac:dyDescent="0.15">
      <c r="A859">
        <v>1941.11</v>
      </c>
      <c r="B859">
        <v>9.3699999999999992</v>
      </c>
      <c r="C859">
        <v>-4.6795523906409064E-2</v>
      </c>
    </row>
    <row r="860" spans="1:3" x14ac:dyDescent="0.15">
      <c r="A860">
        <v>1941.12</v>
      </c>
      <c r="B860">
        <v>8.76</v>
      </c>
      <c r="C860">
        <v>-6.5101387406616862E-2</v>
      </c>
    </row>
    <row r="861" spans="1:3" x14ac:dyDescent="0.15">
      <c r="A861">
        <v>1942.01</v>
      </c>
      <c r="B861">
        <v>8.93</v>
      </c>
      <c r="C861">
        <v>1.9406392694063967E-2</v>
      </c>
    </row>
    <row r="862" spans="1:3" x14ac:dyDescent="0.15">
      <c r="A862">
        <v>1942.02</v>
      </c>
      <c r="B862">
        <v>8.65</v>
      </c>
      <c r="C862">
        <v>-3.1354983202687481E-2</v>
      </c>
    </row>
    <row r="863" spans="1:3" x14ac:dyDescent="0.15">
      <c r="A863">
        <v>1942.03</v>
      </c>
      <c r="B863">
        <v>8.18</v>
      </c>
      <c r="C863">
        <v>-5.4335260115606965E-2</v>
      </c>
    </row>
    <row r="864" spans="1:3" x14ac:dyDescent="0.15">
      <c r="A864">
        <v>1942.04</v>
      </c>
      <c r="B864">
        <v>7.84</v>
      </c>
      <c r="C864">
        <v>-4.1564792176039145E-2</v>
      </c>
    </row>
    <row r="865" spans="1:3" x14ac:dyDescent="0.15">
      <c r="A865">
        <v>1942.05</v>
      </c>
      <c r="B865">
        <v>7.93</v>
      </c>
      <c r="C865">
        <v>1.1479591836734748E-2</v>
      </c>
    </row>
    <row r="866" spans="1:3" x14ac:dyDescent="0.15">
      <c r="A866">
        <v>1942.06</v>
      </c>
      <c r="B866">
        <v>8.33</v>
      </c>
      <c r="C866">
        <v>5.0441361916771843E-2</v>
      </c>
    </row>
    <row r="867" spans="1:3" x14ac:dyDescent="0.15">
      <c r="A867">
        <v>1942.07</v>
      </c>
      <c r="B867">
        <v>8.64</v>
      </c>
      <c r="C867">
        <v>3.7214885954381716E-2</v>
      </c>
    </row>
    <row r="868" spans="1:3" x14ac:dyDescent="0.15">
      <c r="A868">
        <v>1942.08</v>
      </c>
      <c r="B868">
        <v>8.59</v>
      </c>
      <c r="C868">
        <v>-5.7870370370370905E-3</v>
      </c>
    </row>
    <row r="869" spans="1:3" x14ac:dyDescent="0.15">
      <c r="A869">
        <v>1942.09</v>
      </c>
      <c r="B869">
        <v>8.68</v>
      </c>
      <c r="C869">
        <v>1.0477299185098987E-2</v>
      </c>
    </row>
    <row r="870" spans="1:3" x14ac:dyDescent="0.15">
      <c r="A870">
        <v>1942.1</v>
      </c>
      <c r="B870">
        <v>9.32</v>
      </c>
      <c r="C870">
        <v>7.3732718894009341E-2</v>
      </c>
    </row>
    <row r="871" spans="1:3" x14ac:dyDescent="0.15">
      <c r="A871">
        <v>1942.11</v>
      </c>
      <c r="B871">
        <v>9.4700000000000006</v>
      </c>
      <c r="C871">
        <v>1.6094420600858417E-2</v>
      </c>
    </row>
    <row r="872" spans="1:3" x14ac:dyDescent="0.15">
      <c r="A872">
        <v>1942.12</v>
      </c>
      <c r="B872">
        <v>9.52</v>
      </c>
      <c r="C872">
        <v>5.2798310454065245E-3</v>
      </c>
    </row>
    <row r="873" spans="1:3" x14ac:dyDescent="0.15">
      <c r="A873">
        <v>1943.01</v>
      </c>
      <c r="B873">
        <v>10.09</v>
      </c>
      <c r="C873">
        <v>5.9873949579831942E-2</v>
      </c>
    </row>
    <row r="874" spans="1:3" x14ac:dyDescent="0.15">
      <c r="A874">
        <v>1943.02</v>
      </c>
      <c r="B874">
        <v>10.69</v>
      </c>
      <c r="C874">
        <v>5.9464816650148578E-2</v>
      </c>
    </row>
    <row r="875" spans="1:3" x14ac:dyDescent="0.15">
      <c r="A875">
        <v>1943.03</v>
      </c>
      <c r="B875">
        <v>11.07</v>
      </c>
      <c r="C875">
        <v>3.5547240411599734E-2</v>
      </c>
    </row>
    <row r="876" spans="1:3" x14ac:dyDescent="0.15">
      <c r="A876">
        <v>1943.04</v>
      </c>
      <c r="B876">
        <v>11.44</v>
      </c>
      <c r="C876">
        <v>3.342366757000903E-2</v>
      </c>
    </row>
    <row r="877" spans="1:3" x14ac:dyDescent="0.15">
      <c r="A877">
        <v>1943.05</v>
      </c>
      <c r="B877">
        <v>11.89</v>
      </c>
      <c r="C877">
        <v>3.9335664335664378E-2</v>
      </c>
    </row>
    <row r="878" spans="1:3" x14ac:dyDescent="0.15">
      <c r="A878">
        <v>1943.06</v>
      </c>
      <c r="B878">
        <v>12.1</v>
      </c>
      <c r="C878">
        <v>1.766190075693852E-2</v>
      </c>
    </row>
    <row r="879" spans="1:3" x14ac:dyDescent="0.15">
      <c r="A879">
        <v>1943.07</v>
      </c>
      <c r="B879">
        <v>12.35</v>
      </c>
      <c r="C879">
        <v>2.0661157024793431E-2</v>
      </c>
    </row>
    <row r="880" spans="1:3" x14ac:dyDescent="0.15">
      <c r="A880">
        <v>1943.08</v>
      </c>
      <c r="B880">
        <v>11.74</v>
      </c>
      <c r="C880">
        <v>-4.9392712550607287E-2</v>
      </c>
    </row>
    <row r="881" spans="1:3" x14ac:dyDescent="0.15">
      <c r="A881">
        <v>1943.09</v>
      </c>
      <c r="B881">
        <v>11.99</v>
      </c>
      <c r="C881">
        <v>2.1294718909710353E-2</v>
      </c>
    </row>
    <row r="882" spans="1:3" x14ac:dyDescent="0.15">
      <c r="A882">
        <v>1943.1</v>
      </c>
      <c r="B882">
        <v>11.88</v>
      </c>
      <c r="C882">
        <v>-9.1743119266054496E-3</v>
      </c>
    </row>
    <row r="883" spans="1:3" x14ac:dyDescent="0.15">
      <c r="A883">
        <v>1943.11</v>
      </c>
      <c r="B883">
        <v>11.33</v>
      </c>
      <c r="C883">
        <v>-4.6296296296296391E-2</v>
      </c>
    </row>
    <row r="884" spans="1:3" x14ac:dyDescent="0.15">
      <c r="A884">
        <v>1943.12</v>
      </c>
      <c r="B884">
        <v>11.48</v>
      </c>
      <c r="C884">
        <v>1.3239187996469504E-2</v>
      </c>
    </row>
    <row r="885" spans="1:3" x14ac:dyDescent="0.15">
      <c r="A885">
        <v>1944.01</v>
      </c>
      <c r="B885">
        <v>11.85</v>
      </c>
      <c r="C885">
        <v>3.2229965156794327E-2</v>
      </c>
    </row>
    <row r="886" spans="1:3" x14ac:dyDescent="0.15">
      <c r="A886">
        <v>1944.02</v>
      </c>
      <c r="B886">
        <v>11.77</v>
      </c>
      <c r="C886">
        <v>-6.7510548523206371E-3</v>
      </c>
    </row>
    <row r="887" spans="1:3" x14ac:dyDescent="0.15">
      <c r="A887">
        <v>1944.03</v>
      </c>
      <c r="B887">
        <v>12.1</v>
      </c>
      <c r="C887">
        <v>2.8037383177570208E-2</v>
      </c>
    </row>
    <row r="888" spans="1:3" x14ac:dyDescent="0.15">
      <c r="A888">
        <v>1944.04</v>
      </c>
      <c r="B888">
        <v>11.89</v>
      </c>
      <c r="C888">
        <v>-1.7355371900826366E-2</v>
      </c>
    </row>
    <row r="889" spans="1:3" x14ac:dyDescent="0.15">
      <c r="A889">
        <v>1944.05</v>
      </c>
      <c r="B889">
        <v>12.1</v>
      </c>
      <c r="C889">
        <v>1.766190075693852E-2</v>
      </c>
    </row>
    <row r="890" spans="1:3" x14ac:dyDescent="0.15">
      <c r="A890">
        <v>1944.06</v>
      </c>
      <c r="B890">
        <v>12.67</v>
      </c>
      <c r="C890">
        <v>4.7107438016529057E-2</v>
      </c>
    </row>
    <row r="891" spans="1:3" x14ac:dyDescent="0.15">
      <c r="A891">
        <v>1944.07</v>
      </c>
      <c r="B891">
        <v>13</v>
      </c>
      <c r="C891">
        <v>2.6045777426992878E-2</v>
      </c>
    </row>
    <row r="892" spans="1:3" x14ac:dyDescent="0.15">
      <c r="A892">
        <v>1944.08</v>
      </c>
      <c r="B892">
        <v>12.81</v>
      </c>
      <c r="C892">
        <v>-1.4615384615384586E-2</v>
      </c>
    </row>
    <row r="893" spans="1:3" x14ac:dyDescent="0.15">
      <c r="A893">
        <v>1944.09</v>
      </c>
      <c r="B893">
        <v>12.6</v>
      </c>
      <c r="C893">
        <v>-1.6393442622950838E-2</v>
      </c>
    </row>
    <row r="894" spans="1:3" x14ac:dyDescent="0.15">
      <c r="A894">
        <v>1944.1</v>
      </c>
      <c r="B894">
        <v>12.91</v>
      </c>
      <c r="C894">
        <v>2.4603174603174738E-2</v>
      </c>
    </row>
    <row r="895" spans="1:3" x14ac:dyDescent="0.15">
      <c r="A895">
        <v>1944.11</v>
      </c>
      <c r="B895">
        <v>12.82</v>
      </c>
      <c r="C895">
        <v>-6.9713400464755937E-3</v>
      </c>
    </row>
    <row r="896" spans="1:3" x14ac:dyDescent="0.15">
      <c r="A896">
        <v>1944.12</v>
      </c>
      <c r="B896">
        <v>13.1</v>
      </c>
      <c r="C896">
        <v>2.1840873634945357E-2</v>
      </c>
    </row>
    <row r="897" spans="1:3" x14ac:dyDescent="0.15">
      <c r="A897">
        <v>1945.01</v>
      </c>
      <c r="B897">
        <v>13.49</v>
      </c>
      <c r="C897">
        <v>2.977099236641223E-2</v>
      </c>
    </row>
    <row r="898" spans="1:3" x14ac:dyDescent="0.15">
      <c r="A898">
        <v>1945.02</v>
      </c>
      <c r="B898">
        <v>13.94</v>
      </c>
      <c r="C898">
        <v>3.3358042994810821E-2</v>
      </c>
    </row>
    <row r="899" spans="1:3" x14ac:dyDescent="0.15">
      <c r="A899">
        <v>1945.03</v>
      </c>
      <c r="B899">
        <v>13.93</v>
      </c>
      <c r="C899">
        <v>-7.1736011477763206E-4</v>
      </c>
    </row>
    <row r="900" spans="1:3" x14ac:dyDescent="0.15">
      <c r="A900">
        <v>1945.04</v>
      </c>
      <c r="B900">
        <v>14.28</v>
      </c>
      <c r="C900">
        <v>2.5125628140703515E-2</v>
      </c>
    </row>
    <row r="901" spans="1:3" x14ac:dyDescent="0.15">
      <c r="A901">
        <v>1945.05</v>
      </c>
      <c r="B901">
        <v>14.82</v>
      </c>
      <c r="C901">
        <v>3.7815126050420256E-2</v>
      </c>
    </row>
    <row r="902" spans="1:3" x14ac:dyDescent="0.15">
      <c r="A902">
        <v>1945.06</v>
      </c>
      <c r="B902">
        <v>15.09</v>
      </c>
      <c r="C902">
        <v>1.8218623481781382E-2</v>
      </c>
    </row>
    <row r="903" spans="1:3" x14ac:dyDescent="0.15">
      <c r="A903">
        <v>1945.07</v>
      </c>
      <c r="B903">
        <v>14.78</v>
      </c>
      <c r="C903">
        <v>-2.0543406229290961E-2</v>
      </c>
    </row>
    <row r="904" spans="1:3" x14ac:dyDescent="0.15">
      <c r="A904">
        <v>1945.08</v>
      </c>
      <c r="B904">
        <v>14.83</v>
      </c>
      <c r="C904">
        <v>3.3829499323410062E-3</v>
      </c>
    </row>
    <row r="905" spans="1:3" x14ac:dyDescent="0.15">
      <c r="A905">
        <v>1945.09</v>
      </c>
      <c r="B905">
        <v>15.84</v>
      </c>
      <c r="C905">
        <v>6.8105192178017582E-2</v>
      </c>
    </row>
    <row r="906" spans="1:3" x14ac:dyDescent="0.15">
      <c r="A906">
        <v>1945.1</v>
      </c>
      <c r="B906">
        <v>16.5</v>
      </c>
      <c r="C906">
        <v>4.1666666666666741E-2</v>
      </c>
    </row>
    <row r="907" spans="1:3" x14ac:dyDescent="0.15">
      <c r="A907">
        <v>1945.11</v>
      </c>
      <c r="B907">
        <v>17.04</v>
      </c>
      <c r="C907">
        <v>3.2727272727272716E-2</v>
      </c>
    </row>
    <row r="908" spans="1:3" x14ac:dyDescent="0.15">
      <c r="A908">
        <v>1945.12</v>
      </c>
      <c r="B908">
        <v>17.329999999999998</v>
      </c>
      <c r="C908">
        <v>1.7018779342723001E-2</v>
      </c>
    </row>
    <row r="909" spans="1:3" x14ac:dyDescent="0.15">
      <c r="A909">
        <v>1946.01</v>
      </c>
      <c r="B909">
        <v>18.02</v>
      </c>
      <c r="C909">
        <v>3.9815349105597253E-2</v>
      </c>
    </row>
    <row r="910" spans="1:3" x14ac:dyDescent="0.15">
      <c r="A910">
        <v>1946.02</v>
      </c>
      <c r="B910">
        <v>18.07</v>
      </c>
      <c r="C910">
        <v>2.7746947835738389E-3</v>
      </c>
    </row>
    <row r="911" spans="1:3" x14ac:dyDescent="0.15">
      <c r="A911">
        <v>1946.03</v>
      </c>
      <c r="B911">
        <v>17.53</v>
      </c>
      <c r="C911">
        <v>-2.9883785279468666E-2</v>
      </c>
    </row>
    <row r="912" spans="1:3" x14ac:dyDescent="0.15">
      <c r="A912">
        <v>1946.04</v>
      </c>
      <c r="B912">
        <v>18.66</v>
      </c>
      <c r="C912">
        <v>6.4460924130062658E-2</v>
      </c>
    </row>
    <row r="913" spans="1:3" x14ac:dyDescent="0.15">
      <c r="A913">
        <v>1946.05</v>
      </c>
      <c r="B913">
        <v>18.7</v>
      </c>
      <c r="C913">
        <v>2.143622722400762E-3</v>
      </c>
    </row>
    <row r="914" spans="1:3" x14ac:dyDescent="0.15">
      <c r="A914">
        <v>1946.06</v>
      </c>
      <c r="B914">
        <v>18.579999999999998</v>
      </c>
      <c r="C914">
        <v>-6.4171122994652885E-3</v>
      </c>
    </row>
    <row r="915" spans="1:3" x14ac:dyDescent="0.15">
      <c r="A915">
        <v>1946.07</v>
      </c>
      <c r="B915">
        <v>18.05</v>
      </c>
      <c r="C915">
        <v>-2.8525296017222646E-2</v>
      </c>
    </row>
    <row r="916" spans="1:3" x14ac:dyDescent="0.15">
      <c r="A916">
        <v>1946.08</v>
      </c>
      <c r="B916">
        <v>17.7</v>
      </c>
      <c r="C916">
        <v>-1.939058171745156E-2</v>
      </c>
    </row>
    <row r="917" spans="1:3" x14ac:dyDescent="0.15">
      <c r="A917">
        <v>1946.09</v>
      </c>
      <c r="B917">
        <v>15.09</v>
      </c>
      <c r="C917">
        <v>-0.14745762711864407</v>
      </c>
    </row>
    <row r="918" spans="1:3" x14ac:dyDescent="0.15">
      <c r="A918">
        <v>1946.1</v>
      </c>
      <c r="B918">
        <v>14.75</v>
      </c>
      <c r="C918">
        <v>-2.2531477799867417E-2</v>
      </c>
    </row>
    <row r="919" spans="1:3" x14ac:dyDescent="0.15">
      <c r="A919">
        <v>1946.11</v>
      </c>
      <c r="B919">
        <v>14.69</v>
      </c>
      <c r="C919">
        <v>-4.0677966101695384E-3</v>
      </c>
    </row>
    <row r="920" spans="1:3" x14ac:dyDescent="0.15">
      <c r="A920">
        <v>1946.12</v>
      </c>
      <c r="B920">
        <v>15.13</v>
      </c>
      <c r="C920">
        <v>2.9952348536419482E-2</v>
      </c>
    </row>
    <row r="921" spans="1:3" x14ac:dyDescent="0.15">
      <c r="A921">
        <v>1947.01</v>
      </c>
      <c r="B921">
        <v>15.21</v>
      </c>
      <c r="C921">
        <v>5.2875082617316327E-3</v>
      </c>
    </row>
    <row r="922" spans="1:3" x14ac:dyDescent="0.15">
      <c r="A922">
        <v>1947.02</v>
      </c>
      <c r="B922">
        <v>15.8</v>
      </c>
      <c r="C922">
        <v>3.8790269559500379E-2</v>
      </c>
    </row>
    <row r="923" spans="1:3" x14ac:dyDescent="0.15">
      <c r="A923">
        <v>1947.03</v>
      </c>
      <c r="B923">
        <v>15.16</v>
      </c>
      <c r="C923">
        <v>-4.0506329113924044E-2</v>
      </c>
    </row>
    <row r="924" spans="1:3" x14ac:dyDescent="0.15">
      <c r="A924">
        <v>1947.04</v>
      </c>
      <c r="B924">
        <v>14.6</v>
      </c>
      <c r="C924">
        <v>-3.6939313984168942E-2</v>
      </c>
    </row>
    <row r="925" spans="1:3" x14ac:dyDescent="0.15">
      <c r="A925">
        <v>1947.05</v>
      </c>
      <c r="B925">
        <v>14.34</v>
      </c>
      <c r="C925">
        <v>-1.7808219178082174E-2</v>
      </c>
    </row>
    <row r="926" spans="1:3" x14ac:dyDescent="0.15">
      <c r="A926">
        <v>1947.06</v>
      </c>
      <c r="B926">
        <v>14.84</v>
      </c>
      <c r="C926">
        <v>3.4867503486750273E-2</v>
      </c>
    </row>
    <row r="927" spans="1:3" x14ac:dyDescent="0.15">
      <c r="A927">
        <v>1947.07</v>
      </c>
      <c r="B927">
        <v>15.77</v>
      </c>
      <c r="C927">
        <v>6.2668463611859737E-2</v>
      </c>
    </row>
    <row r="928" spans="1:3" x14ac:dyDescent="0.15">
      <c r="A928">
        <v>1947.08</v>
      </c>
      <c r="B928">
        <v>15.46</v>
      </c>
      <c r="C928">
        <v>-1.9657577679137561E-2</v>
      </c>
    </row>
    <row r="929" spans="1:3" x14ac:dyDescent="0.15">
      <c r="A929">
        <v>1947.09</v>
      </c>
      <c r="B929">
        <v>15.06</v>
      </c>
      <c r="C929">
        <v>-2.5873221216041409E-2</v>
      </c>
    </row>
    <row r="930" spans="1:3" x14ac:dyDescent="0.15">
      <c r="A930">
        <v>1947.1</v>
      </c>
      <c r="B930">
        <v>15.45</v>
      </c>
      <c r="C930">
        <v>2.5896414342629459E-2</v>
      </c>
    </row>
    <row r="931" spans="1:3" x14ac:dyDescent="0.15">
      <c r="A931">
        <v>1947.11</v>
      </c>
      <c r="B931">
        <v>15.27</v>
      </c>
      <c r="C931">
        <v>-1.1650485436893177E-2</v>
      </c>
    </row>
    <row r="932" spans="1:3" x14ac:dyDescent="0.15">
      <c r="A932">
        <v>1947.12</v>
      </c>
      <c r="B932">
        <v>15.03</v>
      </c>
      <c r="C932">
        <v>-1.5717092337917515E-2</v>
      </c>
    </row>
    <row r="933" spans="1:3" x14ac:dyDescent="0.15">
      <c r="A933">
        <v>1948.01</v>
      </c>
      <c r="B933">
        <v>14.83</v>
      </c>
      <c r="C933">
        <v>-1.3306719893546148E-2</v>
      </c>
    </row>
    <row r="934" spans="1:3" x14ac:dyDescent="0.15">
      <c r="A934">
        <v>1948.02</v>
      </c>
      <c r="B934">
        <v>14.1</v>
      </c>
      <c r="C934">
        <v>-4.9224544841537488E-2</v>
      </c>
    </row>
    <row r="935" spans="1:3" x14ac:dyDescent="0.15">
      <c r="A935">
        <v>1948.03</v>
      </c>
      <c r="B935">
        <v>14.3</v>
      </c>
      <c r="C935">
        <v>1.4184397163120588E-2</v>
      </c>
    </row>
    <row r="936" spans="1:3" x14ac:dyDescent="0.15">
      <c r="A936">
        <v>1948.04</v>
      </c>
      <c r="B936">
        <v>15.4</v>
      </c>
      <c r="C936">
        <v>7.6923076923076872E-2</v>
      </c>
    </row>
    <row r="937" spans="1:3" x14ac:dyDescent="0.15">
      <c r="A937">
        <v>1948.05</v>
      </c>
      <c r="B937">
        <v>16.149999999999999</v>
      </c>
      <c r="C937">
        <v>4.870129870129869E-2</v>
      </c>
    </row>
    <row r="938" spans="1:3" x14ac:dyDescent="0.15">
      <c r="A938">
        <v>1948.06</v>
      </c>
      <c r="B938">
        <v>16.82</v>
      </c>
      <c r="C938">
        <v>4.1486068111455277E-2</v>
      </c>
    </row>
    <row r="939" spans="1:3" x14ac:dyDescent="0.15">
      <c r="A939">
        <v>1948.07</v>
      </c>
      <c r="B939">
        <v>16.420000000000002</v>
      </c>
      <c r="C939">
        <v>-2.378121284185486E-2</v>
      </c>
    </row>
    <row r="940" spans="1:3" x14ac:dyDescent="0.15">
      <c r="A940">
        <v>1948.08</v>
      </c>
      <c r="B940">
        <v>15.94</v>
      </c>
      <c r="C940">
        <v>-2.9232643118148771E-2</v>
      </c>
    </row>
    <row r="941" spans="1:3" x14ac:dyDescent="0.15">
      <c r="A941">
        <v>1948.09</v>
      </c>
      <c r="B941">
        <v>15.76</v>
      </c>
      <c r="C941">
        <v>-1.129234629861986E-2</v>
      </c>
    </row>
    <row r="942" spans="1:3" x14ac:dyDescent="0.15">
      <c r="A942">
        <v>1948.1</v>
      </c>
      <c r="B942">
        <v>16.190000000000001</v>
      </c>
      <c r="C942">
        <v>2.7284263959390875E-2</v>
      </c>
    </row>
    <row r="943" spans="1:3" x14ac:dyDescent="0.15">
      <c r="A943">
        <v>1948.11</v>
      </c>
      <c r="B943">
        <v>15.29</v>
      </c>
      <c r="C943">
        <v>-5.5589870290302823E-2</v>
      </c>
    </row>
    <row r="944" spans="1:3" x14ac:dyDescent="0.15">
      <c r="A944">
        <v>1948.12</v>
      </c>
      <c r="B944">
        <v>15.19</v>
      </c>
      <c r="C944">
        <v>-6.5402223675604665E-3</v>
      </c>
    </row>
    <row r="945" spans="1:3" x14ac:dyDescent="0.15">
      <c r="A945">
        <v>1949.01</v>
      </c>
      <c r="B945">
        <v>15.36</v>
      </c>
      <c r="C945">
        <v>1.1191573403555033E-2</v>
      </c>
    </row>
    <row r="946" spans="1:3" x14ac:dyDescent="0.15">
      <c r="A946">
        <v>1949.02</v>
      </c>
      <c r="B946">
        <v>14.77</v>
      </c>
      <c r="C946">
        <v>-3.841145833333337E-2</v>
      </c>
    </row>
    <row r="947" spans="1:3" x14ac:dyDescent="0.15">
      <c r="A947">
        <v>1949.03</v>
      </c>
      <c r="B947">
        <v>14.91</v>
      </c>
      <c r="C947">
        <v>9.4786729857820884E-3</v>
      </c>
    </row>
    <row r="948" spans="1:3" x14ac:dyDescent="0.15">
      <c r="A948">
        <v>1949.04</v>
      </c>
      <c r="B948">
        <v>14.89</v>
      </c>
      <c r="C948">
        <v>-1.3413816230717357E-3</v>
      </c>
    </row>
    <row r="949" spans="1:3" x14ac:dyDescent="0.15">
      <c r="A949">
        <v>1949.05</v>
      </c>
      <c r="B949">
        <v>14.78</v>
      </c>
      <c r="C949">
        <v>-7.3875083948959919E-3</v>
      </c>
    </row>
    <row r="950" spans="1:3" x14ac:dyDescent="0.15">
      <c r="A950">
        <v>1949.06</v>
      </c>
      <c r="B950">
        <v>13.97</v>
      </c>
      <c r="C950">
        <v>-5.4803788903924122E-2</v>
      </c>
    </row>
    <row r="951" spans="1:3" x14ac:dyDescent="0.15">
      <c r="A951">
        <v>1949.07</v>
      </c>
      <c r="B951">
        <v>14.76</v>
      </c>
      <c r="C951">
        <v>5.654974946313529E-2</v>
      </c>
    </row>
    <row r="952" spans="1:3" x14ac:dyDescent="0.15">
      <c r="A952">
        <v>1949.08</v>
      </c>
      <c r="B952">
        <v>15.29</v>
      </c>
      <c r="C952">
        <v>3.5907859078590842E-2</v>
      </c>
    </row>
    <row r="953" spans="1:3" x14ac:dyDescent="0.15">
      <c r="A953">
        <v>1949.09</v>
      </c>
      <c r="B953">
        <v>15.49</v>
      </c>
      <c r="C953">
        <v>1.3080444735121155E-2</v>
      </c>
    </row>
    <row r="954" spans="1:3" x14ac:dyDescent="0.15">
      <c r="A954">
        <v>1949.1</v>
      </c>
      <c r="B954">
        <v>15.89</v>
      </c>
      <c r="C954">
        <v>2.58231116849581E-2</v>
      </c>
    </row>
    <row r="955" spans="1:3" x14ac:dyDescent="0.15">
      <c r="A955">
        <v>1949.11</v>
      </c>
      <c r="B955">
        <v>16.11</v>
      </c>
      <c r="C955">
        <v>1.3845185651353065E-2</v>
      </c>
    </row>
    <row r="956" spans="1:3" x14ac:dyDescent="0.15">
      <c r="A956">
        <v>1949.12</v>
      </c>
      <c r="B956">
        <v>16.54</v>
      </c>
      <c r="C956">
        <v>2.6691495965238898E-2</v>
      </c>
    </row>
    <row r="957" spans="1:3" x14ac:dyDescent="0.15">
      <c r="A957">
        <v>1950.01</v>
      </c>
      <c r="B957">
        <v>16.88</v>
      </c>
      <c r="C957">
        <v>2.0556227327690468E-2</v>
      </c>
    </row>
    <row r="958" spans="1:3" x14ac:dyDescent="0.15">
      <c r="A958">
        <v>1950.02</v>
      </c>
      <c r="B958">
        <v>17.21</v>
      </c>
      <c r="C958">
        <v>1.9549763033175571E-2</v>
      </c>
    </row>
    <row r="959" spans="1:3" x14ac:dyDescent="0.15">
      <c r="A959">
        <v>1950.03</v>
      </c>
      <c r="B959">
        <v>17.350000000000001</v>
      </c>
      <c r="C959">
        <v>8.1348053457293013E-3</v>
      </c>
    </row>
    <row r="960" spans="1:3" x14ac:dyDescent="0.15">
      <c r="A960">
        <v>1950.04</v>
      </c>
      <c r="B960">
        <v>17.84</v>
      </c>
      <c r="C960">
        <v>2.824207492795372E-2</v>
      </c>
    </row>
    <row r="961" spans="1:3" x14ac:dyDescent="0.15">
      <c r="A961">
        <v>1950.05</v>
      </c>
      <c r="B961">
        <v>18.440000000000001</v>
      </c>
      <c r="C961">
        <v>3.3632286995515681E-2</v>
      </c>
    </row>
    <row r="962" spans="1:3" x14ac:dyDescent="0.15">
      <c r="A962">
        <v>1950.06</v>
      </c>
      <c r="B962">
        <v>18.739999999999998</v>
      </c>
      <c r="C962">
        <v>1.626898047722336E-2</v>
      </c>
    </row>
    <row r="963" spans="1:3" x14ac:dyDescent="0.15">
      <c r="A963">
        <v>1950.07</v>
      </c>
      <c r="B963">
        <v>17.38</v>
      </c>
      <c r="C963">
        <v>-7.257203842049087E-2</v>
      </c>
    </row>
    <row r="964" spans="1:3" x14ac:dyDescent="0.15">
      <c r="A964">
        <v>1950.08</v>
      </c>
      <c r="B964">
        <v>18.43</v>
      </c>
      <c r="C964">
        <v>6.0414269275028909E-2</v>
      </c>
    </row>
    <row r="965" spans="1:3" x14ac:dyDescent="0.15">
      <c r="A965">
        <v>1950.09</v>
      </c>
      <c r="B965">
        <v>19.079999999999998</v>
      </c>
      <c r="C965">
        <v>3.5268583830710742E-2</v>
      </c>
    </row>
    <row r="966" spans="1:3" x14ac:dyDescent="0.15">
      <c r="A966">
        <v>1950.1</v>
      </c>
      <c r="B966">
        <v>19.87</v>
      </c>
      <c r="C966">
        <v>4.1404612159329224E-2</v>
      </c>
    </row>
    <row r="967" spans="1:3" x14ac:dyDescent="0.15">
      <c r="A967">
        <v>1950.11</v>
      </c>
      <c r="B967">
        <v>19.829999999999998</v>
      </c>
      <c r="C967">
        <v>-2.0130850528435884E-3</v>
      </c>
    </row>
    <row r="968" spans="1:3" x14ac:dyDescent="0.15">
      <c r="A968">
        <v>1950.12</v>
      </c>
      <c r="B968">
        <v>19.75</v>
      </c>
      <c r="C968">
        <v>-4.034291477559182E-3</v>
      </c>
    </row>
    <row r="969" spans="1:3" x14ac:dyDescent="0.15">
      <c r="A969">
        <v>1951.01</v>
      </c>
      <c r="B969">
        <v>21.21</v>
      </c>
      <c r="C969">
        <v>7.392405063291152E-2</v>
      </c>
    </row>
    <row r="970" spans="1:3" x14ac:dyDescent="0.15">
      <c r="A970">
        <v>1951.02</v>
      </c>
      <c r="B970">
        <v>22</v>
      </c>
      <c r="C970">
        <v>3.7246581801037237E-2</v>
      </c>
    </row>
    <row r="971" spans="1:3" x14ac:dyDescent="0.15">
      <c r="A971">
        <v>1951.03</v>
      </c>
      <c r="B971">
        <v>21.63</v>
      </c>
      <c r="C971">
        <v>-1.6818181818181843E-2</v>
      </c>
    </row>
    <row r="972" spans="1:3" x14ac:dyDescent="0.15">
      <c r="A972">
        <v>1951.04</v>
      </c>
      <c r="B972">
        <v>21.92</v>
      </c>
      <c r="C972">
        <v>1.3407304669440734E-2</v>
      </c>
    </row>
    <row r="973" spans="1:3" x14ac:dyDescent="0.15">
      <c r="A973">
        <v>1951.05</v>
      </c>
      <c r="B973">
        <v>21.93</v>
      </c>
      <c r="C973">
        <v>4.5620437956195303E-4</v>
      </c>
    </row>
    <row r="974" spans="1:3" x14ac:dyDescent="0.15">
      <c r="A974">
        <v>1951.06</v>
      </c>
      <c r="B974">
        <v>21.55</v>
      </c>
      <c r="C974">
        <v>-1.7327861377108955E-2</v>
      </c>
    </row>
    <row r="975" spans="1:3" x14ac:dyDescent="0.15">
      <c r="A975">
        <v>1951.07</v>
      </c>
      <c r="B975">
        <v>21.93</v>
      </c>
      <c r="C975">
        <v>1.7633410672853733E-2</v>
      </c>
    </row>
    <row r="976" spans="1:3" x14ac:dyDescent="0.15">
      <c r="A976">
        <v>1951.08</v>
      </c>
      <c r="B976">
        <v>22.89</v>
      </c>
      <c r="C976">
        <v>4.3775649794801641E-2</v>
      </c>
    </row>
    <row r="977" spans="1:3" x14ac:dyDescent="0.15">
      <c r="A977">
        <v>1951.09</v>
      </c>
      <c r="B977">
        <v>23.48</v>
      </c>
      <c r="C977">
        <v>2.5775447793796369E-2</v>
      </c>
    </row>
    <row r="978" spans="1:3" x14ac:dyDescent="0.15">
      <c r="A978">
        <v>1951.1</v>
      </c>
      <c r="B978">
        <v>23.36</v>
      </c>
      <c r="C978">
        <v>-5.110732538330498E-3</v>
      </c>
    </row>
    <row r="979" spans="1:3" x14ac:dyDescent="0.15">
      <c r="A979">
        <v>1951.11</v>
      </c>
      <c r="B979">
        <v>22.71</v>
      </c>
      <c r="C979">
        <v>-2.7825342465753411E-2</v>
      </c>
    </row>
    <row r="980" spans="1:3" x14ac:dyDescent="0.15">
      <c r="A980">
        <v>1951.12</v>
      </c>
      <c r="B980">
        <v>23.41</v>
      </c>
      <c r="C980">
        <v>3.0823425803610638E-2</v>
      </c>
    </row>
    <row r="981" spans="1:3" x14ac:dyDescent="0.15">
      <c r="A981">
        <v>1952.01</v>
      </c>
      <c r="B981">
        <v>24.19</v>
      </c>
      <c r="C981">
        <v>3.3319094404100857E-2</v>
      </c>
    </row>
    <row r="982" spans="1:3" x14ac:dyDescent="0.15">
      <c r="A982">
        <v>1952.02</v>
      </c>
      <c r="B982">
        <v>23.75</v>
      </c>
      <c r="C982">
        <v>-1.8189334435717242E-2</v>
      </c>
    </row>
    <row r="983" spans="1:3" x14ac:dyDescent="0.15">
      <c r="A983">
        <v>1952.03</v>
      </c>
      <c r="B983">
        <v>23.81</v>
      </c>
      <c r="C983">
        <v>2.5263157894737098E-3</v>
      </c>
    </row>
    <row r="984" spans="1:3" x14ac:dyDescent="0.15">
      <c r="A984">
        <v>1952.04</v>
      </c>
      <c r="B984">
        <v>23.74</v>
      </c>
      <c r="C984">
        <v>-2.9399412011760218E-3</v>
      </c>
    </row>
    <row r="985" spans="1:3" x14ac:dyDescent="0.15">
      <c r="A985">
        <v>1952.05</v>
      </c>
      <c r="B985">
        <v>23.73</v>
      </c>
      <c r="C985">
        <v>-4.212299915753448E-4</v>
      </c>
    </row>
    <row r="986" spans="1:3" x14ac:dyDescent="0.15">
      <c r="A986">
        <v>1952.06</v>
      </c>
      <c r="B986">
        <v>24.38</v>
      </c>
      <c r="C986">
        <v>2.7391487568478645E-2</v>
      </c>
    </row>
    <row r="987" spans="1:3" x14ac:dyDescent="0.15">
      <c r="A987">
        <v>1952.07</v>
      </c>
      <c r="B987">
        <v>25.08</v>
      </c>
      <c r="C987">
        <v>2.8712059064807116E-2</v>
      </c>
    </row>
    <row r="988" spans="1:3" x14ac:dyDescent="0.15">
      <c r="A988">
        <v>1952.08</v>
      </c>
      <c r="B988">
        <v>25.18</v>
      </c>
      <c r="C988">
        <v>3.9872408293462058E-3</v>
      </c>
    </row>
    <row r="989" spans="1:3" x14ac:dyDescent="0.15">
      <c r="A989">
        <v>1952.09</v>
      </c>
      <c r="B989">
        <v>24.78</v>
      </c>
      <c r="C989">
        <v>-1.5885623510722757E-2</v>
      </c>
    </row>
    <row r="990" spans="1:3" x14ac:dyDescent="0.15">
      <c r="A990">
        <v>1952.1</v>
      </c>
      <c r="B990">
        <v>24.26</v>
      </c>
      <c r="C990">
        <v>-2.098466505246166E-2</v>
      </c>
    </row>
    <row r="991" spans="1:3" x14ac:dyDescent="0.15">
      <c r="A991">
        <v>1952.11</v>
      </c>
      <c r="B991">
        <v>25.03</v>
      </c>
      <c r="C991">
        <v>3.1739488870568877E-2</v>
      </c>
    </row>
    <row r="992" spans="1:3" x14ac:dyDescent="0.15">
      <c r="A992">
        <v>1952.12</v>
      </c>
      <c r="B992">
        <v>26.04</v>
      </c>
      <c r="C992">
        <v>4.0351578106272434E-2</v>
      </c>
    </row>
    <row r="993" spans="1:3" x14ac:dyDescent="0.15">
      <c r="A993">
        <v>1953.01</v>
      </c>
      <c r="B993">
        <v>26.18</v>
      </c>
      <c r="C993">
        <v>5.3763440860215006E-3</v>
      </c>
    </row>
    <row r="994" spans="1:3" x14ac:dyDescent="0.15">
      <c r="A994">
        <v>1953.02</v>
      </c>
      <c r="B994">
        <v>25.86</v>
      </c>
      <c r="C994">
        <v>-1.2223071046600475E-2</v>
      </c>
    </row>
    <row r="995" spans="1:3" x14ac:dyDescent="0.15">
      <c r="A995">
        <v>1953.03</v>
      </c>
      <c r="B995">
        <v>25.99</v>
      </c>
      <c r="C995">
        <v>5.0270688321731871E-3</v>
      </c>
    </row>
    <row r="996" spans="1:3" x14ac:dyDescent="0.15">
      <c r="A996">
        <v>1953.04</v>
      </c>
      <c r="B996">
        <v>24.71</v>
      </c>
      <c r="C996">
        <v>-4.9249711427472032E-2</v>
      </c>
    </row>
    <row r="997" spans="1:3" x14ac:dyDescent="0.15">
      <c r="A997">
        <v>1953.05</v>
      </c>
      <c r="B997">
        <v>24.84</v>
      </c>
      <c r="C997">
        <v>5.2610279239173607E-3</v>
      </c>
    </row>
    <row r="998" spans="1:3" x14ac:dyDescent="0.15">
      <c r="A998">
        <v>1953.06</v>
      </c>
      <c r="B998">
        <v>23.95</v>
      </c>
      <c r="C998">
        <v>-3.5829307568438051E-2</v>
      </c>
    </row>
    <row r="999" spans="1:3" x14ac:dyDescent="0.15">
      <c r="A999">
        <v>1953.07</v>
      </c>
      <c r="B999">
        <v>24.29</v>
      </c>
      <c r="C999">
        <v>1.4196242171189866E-2</v>
      </c>
    </row>
    <row r="1000" spans="1:3" x14ac:dyDescent="0.15">
      <c r="A1000">
        <v>1953.08</v>
      </c>
      <c r="B1000">
        <v>24.39</v>
      </c>
      <c r="C1000">
        <v>4.1169205434334888E-3</v>
      </c>
    </row>
    <row r="1001" spans="1:3" x14ac:dyDescent="0.15">
      <c r="A1001">
        <v>1953.09</v>
      </c>
      <c r="B1001">
        <v>23.27</v>
      </c>
      <c r="C1001">
        <v>-4.592045920459209E-2</v>
      </c>
    </row>
    <row r="1002" spans="1:3" x14ac:dyDescent="0.15">
      <c r="A1002">
        <v>1953.1</v>
      </c>
      <c r="B1002">
        <v>23.97</v>
      </c>
      <c r="C1002">
        <v>3.0081650193382048E-2</v>
      </c>
    </row>
    <row r="1003" spans="1:3" x14ac:dyDescent="0.15">
      <c r="A1003">
        <v>1953.11</v>
      </c>
      <c r="B1003">
        <v>24.5</v>
      </c>
      <c r="C1003">
        <v>2.2110972048393851E-2</v>
      </c>
    </row>
    <row r="1004" spans="1:3" x14ac:dyDescent="0.15">
      <c r="A1004">
        <v>1953.12</v>
      </c>
      <c r="B1004">
        <v>24.83</v>
      </c>
      <c r="C1004">
        <v>1.346938775510198E-2</v>
      </c>
    </row>
    <row r="1005" spans="1:3" x14ac:dyDescent="0.15">
      <c r="A1005">
        <v>1954.01</v>
      </c>
      <c r="B1005">
        <v>25.46</v>
      </c>
      <c r="C1005">
        <v>2.5372533225936467E-2</v>
      </c>
    </row>
    <row r="1006" spans="1:3" x14ac:dyDescent="0.15">
      <c r="A1006">
        <v>1954.02</v>
      </c>
      <c r="B1006">
        <v>26.02</v>
      </c>
      <c r="C1006">
        <v>2.1995286724273422E-2</v>
      </c>
    </row>
    <row r="1007" spans="1:3" x14ac:dyDescent="0.15">
      <c r="A1007">
        <v>1954.03</v>
      </c>
      <c r="B1007">
        <v>26.57</v>
      </c>
      <c r="C1007">
        <v>2.1137586471944747E-2</v>
      </c>
    </row>
    <row r="1008" spans="1:3" x14ac:dyDescent="0.15">
      <c r="A1008">
        <v>1954.04</v>
      </c>
      <c r="B1008">
        <v>27.63</v>
      </c>
      <c r="C1008">
        <v>3.9894617990214432E-2</v>
      </c>
    </row>
    <row r="1009" spans="1:3" x14ac:dyDescent="0.15">
      <c r="A1009">
        <v>1954.05</v>
      </c>
      <c r="B1009">
        <v>28.73</v>
      </c>
      <c r="C1009">
        <v>3.981179876945351E-2</v>
      </c>
    </row>
    <row r="1010" spans="1:3" x14ac:dyDescent="0.15">
      <c r="A1010">
        <v>1954.06</v>
      </c>
      <c r="B1010">
        <v>28.96</v>
      </c>
      <c r="C1010">
        <v>8.0055690915419309E-3</v>
      </c>
    </row>
    <row r="1011" spans="1:3" x14ac:dyDescent="0.15">
      <c r="A1011">
        <v>1954.07</v>
      </c>
      <c r="B1011">
        <v>30.13</v>
      </c>
      <c r="C1011">
        <v>4.040055248618768E-2</v>
      </c>
    </row>
    <row r="1012" spans="1:3" x14ac:dyDescent="0.15">
      <c r="A1012">
        <v>1954.08</v>
      </c>
      <c r="B1012">
        <v>30.73</v>
      </c>
      <c r="C1012">
        <v>1.9913707268503167E-2</v>
      </c>
    </row>
    <row r="1013" spans="1:3" x14ac:dyDescent="0.15">
      <c r="A1013">
        <v>1954.09</v>
      </c>
      <c r="B1013">
        <v>31.45</v>
      </c>
      <c r="C1013">
        <v>2.3429873088187447E-2</v>
      </c>
    </row>
    <row r="1014" spans="1:3" x14ac:dyDescent="0.15">
      <c r="A1014">
        <v>1954.1</v>
      </c>
      <c r="B1014">
        <v>32.18</v>
      </c>
      <c r="C1014">
        <v>2.3211446740858621E-2</v>
      </c>
    </row>
    <row r="1015" spans="1:3" x14ac:dyDescent="0.15">
      <c r="A1015">
        <v>1954.11</v>
      </c>
      <c r="B1015">
        <v>33.44</v>
      </c>
      <c r="C1015">
        <v>3.9154754505904332E-2</v>
      </c>
    </row>
    <row r="1016" spans="1:3" x14ac:dyDescent="0.15">
      <c r="A1016">
        <v>1954.12</v>
      </c>
      <c r="B1016">
        <v>34.97</v>
      </c>
      <c r="C1016">
        <v>4.575358851674638E-2</v>
      </c>
    </row>
    <row r="1017" spans="1:3" x14ac:dyDescent="0.15">
      <c r="A1017">
        <v>1955.01</v>
      </c>
      <c r="B1017">
        <v>35.6</v>
      </c>
      <c r="C1017">
        <v>1.8015441807263333E-2</v>
      </c>
    </row>
    <row r="1018" spans="1:3" x14ac:dyDescent="0.15">
      <c r="A1018">
        <v>1955.02</v>
      </c>
      <c r="B1018">
        <v>36.79</v>
      </c>
      <c r="C1018">
        <v>3.3426966292134708E-2</v>
      </c>
    </row>
    <row r="1019" spans="1:3" x14ac:dyDescent="0.15">
      <c r="A1019">
        <v>1955.03</v>
      </c>
      <c r="B1019">
        <v>36.5</v>
      </c>
      <c r="C1019">
        <v>-7.8825767871704144E-3</v>
      </c>
    </row>
    <row r="1020" spans="1:3" x14ac:dyDescent="0.15">
      <c r="A1020">
        <v>1955.04</v>
      </c>
      <c r="B1020">
        <v>37.76</v>
      </c>
      <c r="C1020">
        <v>3.4520547945205315E-2</v>
      </c>
    </row>
    <row r="1021" spans="1:3" x14ac:dyDescent="0.15">
      <c r="A1021">
        <v>1955.05</v>
      </c>
      <c r="B1021">
        <v>37.6</v>
      </c>
      <c r="C1021">
        <v>-4.237288135593098E-3</v>
      </c>
    </row>
    <row r="1022" spans="1:3" x14ac:dyDescent="0.15">
      <c r="A1022">
        <v>1955.06</v>
      </c>
      <c r="B1022">
        <v>39.78</v>
      </c>
      <c r="C1022">
        <v>5.797872340425525E-2</v>
      </c>
    </row>
    <row r="1023" spans="1:3" x14ac:dyDescent="0.15">
      <c r="A1023">
        <v>1955.07</v>
      </c>
      <c r="B1023">
        <v>42.69</v>
      </c>
      <c r="C1023">
        <v>7.3152337858220173E-2</v>
      </c>
    </row>
    <row r="1024" spans="1:3" x14ac:dyDescent="0.15">
      <c r="A1024">
        <v>1955.08</v>
      </c>
      <c r="B1024">
        <v>42.43</v>
      </c>
      <c r="C1024">
        <v>-6.0904193019442054E-3</v>
      </c>
    </row>
    <row r="1025" spans="1:3" x14ac:dyDescent="0.15">
      <c r="A1025">
        <v>1955.09</v>
      </c>
      <c r="B1025">
        <v>44.34</v>
      </c>
      <c r="C1025">
        <v>4.5015319349516858E-2</v>
      </c>
    </row>
    <row r="1026" spans="1:3" x14ac:dyDescent="0.15">
      <c r="A1026">
        <v>1955.1</v>
      </c>
      <c r="B1026">
        <v>42.11</v>
      </c>
      <c r="C1026">
        <v>-5.0293188994136262E-2</v>
      </c>
    </row>
    <row r="1027" spans="1:3" x14ac:dyDescent="0.15">
      <c r="A1027">
        <v>1955.11</v>
      </c>
      <c r="B1027">
        <v>44.95</v>
      </c>
      <c r="C1027">
        <v>6.7442412728568213E-2</v>
      </c>
    </row>
    <row r="1028" spans="1:3" x14ac:dyDescent="0.15">
      <c r="A1028">
        <v>1955.12</v>
      </c>
      <c r="B1028">
        <v>45.37</v>
      </c>
      <c r="C1028">
        <v>9.3437152391544487E-3</v>
      </c>
    </row>
    <row r="1029" spans="1:3" x14ac:dyDescent="0.15">
      <c r="A1029">
        <v>1956.01</v>
      </c>
      <c r="B1029">
        <v>44.15</v>
      </c>
      <c r="C1029">
        <v>-2.68900154286974E-2</v>
      </c>
    </row>
    <row r="1030" spans="1:3" x14ac:dyDescent="0.15">
      <c r="A1030">
        <v>1956.02</v>
      </c>
      <c r="B1030">
        <v>44.43</v>
      </c>
      <c r="C1030">
        <v>6.3420158550395733E-3</v>
      </c>
    </row>
    <row r="1031" spans="1:3" x14ac:dyDescent="0.15">
      <c r="A1031">
        <v>1956.03</v>
      </c>
      <c r="B1031">
        <v>47.49</v>
      </c>
      <c r="C1031">
        <v>6.8872383524645642E-2</v>
      </c>
    </row>
    <row r="1032" spans="1:3" x14ac:dyDescent="0.15">
      <c r="A1032">
        <v>1956.04</v>
      </c>
      <c r="B1032">
        <v>48.05</v>
      </c>
      <c r="C1032">
        <v>1.1791956201305354E-2</v>
      </c>
    </row>
    <row r="1033" spans="1:3" x14ac:dyDescent="0.15">
      <c r="A1033">
        <v>1956.05</v>
      </c>
      <c r="B1033">
        <v>46.54</v>
      </c>
      <c r="C1033">
        <v>-3.1425598335067639E-2</v>
      </c>
    </row>
    <row r="1034" spans="1:3" x14ac:dyDescent="0.15">
      <c r="A1034">
        <v>1956.06</v>
      </c>
      <c r="B1034">
        <v>46.27</v>
      </c>
      <c r="C1034">
        <v>-5.8014611087235934E-3</v>
      </c>
    </row>
    <row r="1035" spans="1:3" x14ac:dyDescent="0.15">
      <c r="A1035">
        <v>1956.07</v>
      </c>
      <c r="B1035">
        <v>48.78</v>
      </c>
      <c r="C1035">
        <v>5.424681218932359E-2</v>
      </c>
    </row>
    <row r="1036" spans="1:3" x14ac:dyDescent="0.15">
      <c r="A1036">
        <v>1956.08</v>
      </c>
      <c r="B1036">
        <v>48.49</v>
      </c>
      <c r="C1036">
        <v>-5.9450594505945364E-3</v>
      </c>
    </row>
    <row r="1037" spans="1:3" x14ac:dyDescent="0.15">
      <c r="A1037">
        <v>1956.09</v>
      </c>
      <c r="B1037">
        <v>46.84</v>
      </c>
      <c r="C1037">
        <v>-3.4027634563827514E-2</v>
      </c>
    </row>
    <row r="1038" spans="1:3" x14ac:dyDescent="0.15">
      <c r="A1038">
        <v>1956.1</v>
      </c>
      <c r="B1038">
        <v>46.24</v>
      </c>
      <c r="C1038">
        <v>-1.2809564474807855E-2</v>
      </c>
    </row>
    <row r="1039" spans="1:3" x14ac:dyDescent="0.15">
      <c r="A1039">
        <v>1956.11</v>
      </c>
      <c r="B1039">
        <v>45.76</v>
      </c>
      <c r="C1039">
        <v>-1.038062283737029E-2</v>
      </c>
    </row>
    <row r="1040" spans="1:3" x14ac:dyDescent="0.15">
      <c r="A1040">
        <v>1956.12</v>
      </c>
      <c r="B1040">
        <v>46.44</v>
      </c>
      <c r="C1040">
        <v>1.4860139860139787E-2</v>
      </c>
    </row>
    <row r="1041" spans="1:3" x14ac:dyDescent="0.15">
      <c r="A1041">
        <v>1957.01</v>
      </c>
      <c r="B1041">
        <v>45.43</v>
      </c>
      <c r="C1041">
        <v>-2.174849267872514E-2</v>
      </c>
    </row>
    <row r="1042" spans="1:3" x14ac:dyDescent="0.15">
      <c r="A1042">
        <v>1957.02</v>
      </c>
      <c r="B1042">
        <v>43.47</v>
      </c>
      <c r="C1042">
        <v>-4.3143297380585532E-2</v>
      </c>
    </row>
    <row r="1043" spans="1:3" x14ac:dyDescent="0.15">
      <c r="A1043">
        <v>1957.03</v>
      </c>
      <c r="B1043">
        <v>44.03</v>
      </c>
      <c r="C1043">
        <v>1.2882447665056418E-2</v>
      </c>
    </row>
    <row r="1044" spans="1:3" x14ac:dyDescent="0.15">
      <c r="A1044">
        <v>1957.04</v>
      </c>
      <c r="B1044">
        <v>45.05</v>
      </c>
      <c r="C1044">
        <v>2.316602316602312E-2</v>
      </c>
    </row>
    <row r="1045" spans="1:3" x14ac:dyDescent="0.15">
      <c r="A1045">
        <v>1957.05</v>
      </c>
      <c r="B1045">
        <v>46.78</v>
      </c>
      <c r="C1045">
        <v>3.8401775804661531E-2</v>
      </c>
    </row>
    <row r="1046" spans="1:3" x14ac:dyDescent="0.15">
      <c r="A1046">
        <v>1957.06</v>
      </c>
      <c r="B1046">
        <v>47.55</v>
      </c>
      <c r="C1046">
        <v>1.6460025651988008E-2</v>
      </c>
    </row>
    <row r="1047" spans="1:3" x14ac:dyDescent="0.15">
      <c r="A1047">
        <v>1957.07</v>
      </c>
      <c r="B1047">
        <v>48.51</v>
      </c>
      <c r="C1047">
        <v>2.018927444794949E-2</v>
      </c>
    </row>
    <row r="1048" spans="1:3" x14ac:dyDescent="0.15">
      <c r="A1048">
        <v>1957.08</v>
      </c>
      <c r="B1048">
        <v>45.84</v>
      </c>
      <c r="C1048">
        <v>-5.5040197897340604E-2</v>
      </c>
    </row>
    <row r="1049" spans="1:3" x14ac:dyDescent="0.15">
      <c r="A1049">
        <v>1957.09</v>
      </c>
      <c r="B1049">
        <v>43.98</v>
      </c>
      <c r="C1049">
        <v>-4.0575916230366604E-2</v>
      </c>
    </row>
    <row r="1050" spans="1:3" x14ac:dyDescent="0.15">
      <c r="A1050">
        <v>1957.1</v>
      </c>
      <c r="B1050">
        <v>41.24</v>
      </c>
      <c r="C1050">
        <v>-6.2301045929968102E-2</v>
      </c>
    </row>
    <row r="1051" spans="1:3" x14ac:dyDescent="0.15">
      <c r="A1051">
        <v>1957.11</v>
      </c>
      <c r="B1051">
        <v>40.35</v>
      </c>
      <c r="C1051">
        <v>-2.1580989330746814E-2</v>
      </c>
    </row>
    <row r="1052" spans="1:3" x14ac:dyDescent="0.15">
      <c r="A1052">
        <v>1957.12</v>
      </c>
      <c r="B1052">
        <v>40.33</v>
      </c>
      <c r="C1052">
        <v>-4.9566294919467513E-4</v>
      </c>
    </row>
    <row r="1053" spans="1:3" x14ac:dyDescent="0.15">
      <c r="A1053">
        <v>1958.01</v>
      </c>
      <c r="B1053">
        <v>41.12</v>
      </c>
      <c r="C1053">
        <v>1.9588395735184783E-2</v>
      </c>
    </row>
    <row r="1054" spans="1:3" x14ac:dyDescent="0.15">
      <c r="A1054">
        <v>1958.02</v>
      </c>
      <c r="B1054">
        <v>41.26</v>
      </c>
      <c r="C1054">
        <v>3.404669260700377E-3</v>
      </c>
    </row>
    <row r="1055" spans="1:3" x14ac:dyDescent="0.15">
      <c r="A1055">
        <v>1958.03</v>
      </c>
      <c r="B1055">
        <v>42.11</v>
      </c>
      <c r="C1055">
        <v>2.060106640814352E-2</v>
      </c>
    </row>
    <row r="1056" spans="1:3" x14ac:dyDescent="0.15">
      <c r="A1056">
        <v>1958.04</v>
      </c>
      <c r="B1056">
        <v>42.34</v>
      </c>
      <c r="C1056">
        <v>5.4618855378771869E-3</v>
      </c>
    </row>
    <row r="1057" spans="1:3" x14ac:dyDescent="0.15">
      <c r="A1057">
        <v>1958.05</v>
      </c>
      <c r="B1057">
        <v>43.7</v>
      </c>
      <c r="C1057">
        <v>3.212092583845072E-2</v>
      </c>
    </row>
    <row r="1058" spans="1:3" x14ac:dyDescent="0.15">
      <c r="A1058">
        <v>1958.06</v>
      </c>
      <c r="B1058">
        <v>44.75</v>
      </c>
      <c r="C1058">
        <v>2.4027459954233388E-2</v>
      </c>
    </row>
    <row r="1059" spans="1:3" x14ac:dyDescent="0.15">
      <c r="A1059">
        <v>1958.07</v>
      </c>
      <c r="B1059">
        <v>45.98</v>
      </c>
      <c r="C1059">
        <v>2.7486033519553033E-2</v>
      </c>
    </row>
    <row r="1060" spans="1:3" x14ac:dyDescent="0.15">
      <c r="A1060">
        <v>1958.08</v>
      </c>
      <c r="B1060">
        <v>47.7</v>
      </c>
      <c r="C1060">
        <v>3.7407568508047051E-2</v>
      </c>
    </row>
    <row r="1061" spans="1:3" x14ac:dyDescent="0.15">
      <c r="A1061">
        <v>1958.09</v>
      </c>
      <c r="B1061">
        <v>48.96</v>
      </c>
      <c r="C1061">
        <v>2.6415094339622636E-2</v>
      </c>
    </row>
    <row r="1062" spans="1:3" x14ac:dyDescent="0.15">
      <c r="A1062">
        <v>1958.1</v>
      </c>
      <c r="B1062">
        <v>50.95</v>
      </c>
      <c r="C1062">
        <v>4.0645424836601274E-2</v>
      </c>
    </row>
    <row r="1063" spans="1:3" x14ac:dyDescent="0.15">
      <c r="A1063">
        <v>1958.11</v>
      </c>
      <c r="B1063">
        <v>52.5</v>
      </c>
      <c r="C1063">
        <v>3.0421982335623099E-2</v>
      </c>
    </row>
    <row r="1064" spans="1:3" x14ac:dyDescent="0.15">
      <c r="A1064">
        <v>1958.12</v>
      </c>
      <c r="B1064">
        <v>53.49</v>
      </c>
      <c r="C1064">
        <v>1.8857142857142906E-2</v>
      </c>
    </row>
    <row r="1065" spans="1:3" x14ac:dyDescent="0.15">
      <c r="A1065">
        <v>1959.01</v>
      </c>
      <c r="B1065">
        <v>55.62</v>
      </c>
      <c r="C1065">
        <v>3.9820527201345879E-2</v>
      </c>
    </row>
    <row r="1066" spans="1:3" x14ac:dyDescent="0.15">
      <c r="A1066">
        <v>1959.02</v>
      </c>
      <c r="B1066">
        <v>54.77</v>
      </c>
      <c r="C1066">
        <v>-1.5282272563825861E-2</v>
      </c>
    </row>
    <row r="1067" spans="1:3" x14ac:dyDescent="0.15">
      <c r="A1067">
        <v>1959.03</v>
      </c>
      <c r="B1067">
        <v>56.16</v>
      </c>
      <c r="C1067">
        <v>2.5378857038524716E-2</v>
      </c>
    </row>
    <row r="1068" spans="1:3" x14ac:dyDescent="0.15">
      <c r="A1068">
        <v>1959.04</v>
      </c>
      <c r="B1068">
        <v>57.1</v>
      </c>
      <c r="C1068">
        <v>1.6737891737891752E-2</v>
      </c>
    </row>
    <row r="1069" spans="1:3" x14ac:dyDescent="0.15">
      <c r="A1069">
        <v>1959.05</v>
      </c>
      <c r="B1069">
        <v>57.96</v>
      </c>
      <c r="C1069">
        <v>1.5061295971978916E-2</v>
      </c>
    </row>
    <row r="1070" spans="1:3" x14ac:dyDescent="0.15">
      <c r="A1070">
        <v>1959.06</v>
      </c>
      <c r="B1070">
        <v>57.46</v>
      </c>
      <c r="C1070">
        <v>-8.6266390614216926E-3</v>
      </c>
    </row>
    <row r="1071" spans="1:3" x14ac:dyDescent="0.15">
      <c r="A1071">
        <v>1959.07</v>
      </c>
      <c r="B1071">
        <v>59.74</v>
      </c>
      <c r="C1071">
        <v>3.967977723633842E-2</v>
      </c>
    </row>
    <row r="1072" spans="1:3" x14ac:dyDescent="0.15">
      <c r="A1072">
        <v>1959.08</v>
      </c>
      <c r="B1072">
        <v>59.4</v>
      </c>
      <c r="C1072">
        <v>-5.6913290927352866E-3</v>
      </c>
    </row>
    <row r="1073" spans="1:3" x14ac:dyDescent="0.15">
      <c r="A1073">
        <v>1959.09</v>
      </c>
      <c r="B1073">
        <v>57.05</v>
      </c>
      <c r="C1073">
        <v>-3.9562289562289576E-2</v>
      </c>
    </row>
    <row r="1074" spans="1:3" x14ac:dyDescent="0.15">
      <c r="A1074">
        <v>1959.1</v>
      </c>
      <c r="B1074">
        <v>57</v>
      </c>
      <c r="C1074">
        <v>-8.7642418930755639E-4</v>
      </c>
    </row>
    <row r="1075" spans="1:3" x14ac:dyDescent="0.15">
      <c r="A1075">
        <v>1959.11</v>
      </c>
      <c r="B1075">
        <v>57.23</v>
      </c>
      <c r="C1075">
        <v>4.0350877192982804E-3</v>
      </c>
    </row>
    <row r="1076" spans="1:3" x14ac:dyDescent="0.15">
      <c r="A1076">
        <v>1959.12</v>
      </c>
      <c r="B1076">
        <v>59.06</v>
      </c>
      <c r="C1076">
        <v>3.1976236239734446E-2</v>
      </c>
    </row>
    <row r="1077" spans="1:3" x14ac:dyDescent="0.15">
      <c r="A1077">
        <v>1960.01</v>
      </c>
      <c r="B1077">
        <v>58.03</v>
      </c>
      <c r="C1077">
        <v>-1.743989163562476E-2</v>
      </c>
    </row>
    <row r="1078" spans="1:3" x14ac:dyDescent="0.15">
      <c r="A1078">
        <v>1960.02</v>
      </c>
      <c r="B1078">
        <v>55.78</v>
      </c>
      <c r="C1078">
        <v>-3.8773048423229373E-2</v>
      </c>
    </row>
    <row r="1079" spans="1:3" x14ac:dyDescent="0.15">
      <c r="A1079">
        <v>1960.03</v>
      </c>
      <c r="B1079">
        <v>55.02</v>
      </c>
      <c r="C1079">
        <v>-1.3624955181068432E-2</v>
      </c>
    </row>
    <row r="1080" spans="1:3" x14ac:dyDescent="0.15">
      <c r="A1080">
        <v>1960.04</v>
      </c>
      <c r="B1080">
        <v>55.73</v>
      </c>
      <c r="C1080">
        <v>1.290439840058144E-2</v>
      </c>
    </row>
    <row r="1081" spans="1:3" x14ac:dyDescent="0.15">
      <c r="A1081">
        <v>1960.05</v>
      </c>
      <c r="B1081">
        <v>55.22</v>
      </c>
      <c r="C1081">
        <v>-9.1512650278126051E-3</v>
      </c>
    </row>
    <row r="1082" spans="1:3" x14ac:dyDescent="0.15">
      <c r="A1082">
        <v>1960.06</v>
      </c>
      <c r="B1082">
        <v>57.26</v>
      </c>
      <c r="C1082">
        <v>3.6943136544730137E-2</v>
      </c>
    </row>
    <row r="1083" spans="1:3" x14ac:dyDescent="0.15">
      <c r="A1083">
        <v>1960.07</v>
      </c>
      <c r="B1083">
        <v>55.84</v>
      </c>
      <c r="C1083">
        <v>-2.479916171847707E-2</v>
      </c>
    </row>
    <row r="1084" spans="1:3" x14ac:dyDescent="0.15">
      <c r="A1084">
        <v>1960.08</v>
      </c>
      <c r="B1084">
        <v>56.51</v>
      </c>
      <c r="C1084">
        <v>1.1998567335243404E-2</v>
      </c>
    </row>
    <row r="1085" spans="1:3" x14ac:dyDescent="0.15">
      <c r="A1085">
        <v>1960.09</v>
      </c>
      <c r="B1085">
        <v>54.81</v>
      </c>
      <c r="C1085">
        <v>-3.0083171120155683E-2</v>
      </c>
    </row>
    <row r="1086" spans="1:3" x14ac:dyDescent="0.15">
      <c r="A1086">
        <v>1960.1</v>
      </c>
      <c r="B1086">
        <v>53.73</v>
      </c>
      <c r="C1086">
        <v>-1.9704433497537033E-2</v>
      </c>
    </row>
    <row r="1087" spans="1:3" x14ac:dyDescent="0.15">
      <c r="A1087">
        <v>1960.11</v>
      </c>
      <c r="B1087">
        <v>55.47</v>
      </c>
      <c r="C1087">
        <v>3.2384142936906724E-2</v>
      </c>
    </row>
    <row r="1088" spans="1:3" x14ac:dyDescent="0.15">
      <c r="A1088">
        <v>1960.12</v>
      </c>
      <c r="B1088">
        <v>56.8</v>
      </c>
      <c r="C1088">
        <v>2.3976924463674054E-2</v>
      </c>
    </row>
    <row r="1089" spans="1:3" x14ac:dyDescent="0.15">
      <c r="A1089">
        <v>1961.01</v>
      </c>
      <c r="B1089">
        <v>59.72</v>
      </c>
      <c r="C1089">
        <v>5.1408450704225395E-2</v>
      </c>
    </row>
    <row r="1090" spans="1:3" x14ac:dyDescent="0.15">
      <c r="A1090">
        <v>1961.02</v>
      </c>
      <c r="B1090">
        <v>62.17</v>
      </c>
      <c r="C1090">
        <v>4.1024782317481634E-2</v>
      </c>
    </row>
    <row r="1091" spans="1:3" x14ac:dyDescent="0.15">
      <c r="A1091">
        <v>1961.03</v>
      </c>
      <c r="B1091">
        <v>64.12</v>
      </c>
      <c r="C1091">
        <v>3.1365610423033763E-2</v>
      </c>
    </row>
    <row r="1092" spans="1:3" x14ac:dyDescent="0.15">
      <c r="A1092">
        <v>1961.04</v>
      </c>
      <c r="B1092">
        <v>65.83</v>
      </c>
      <c r="C1092">
        <v>2.6668746101060403E-2</v>
      </c>
    </row>
    <row r="1093" spans="1:3" x14ac:dyDescent="0.15">
      <c r="A1093">
        <v>1961.05</v>
      </c>
      <c r="B1093">
        <v>66.5</v>
      </c>
      <c r="C1093">
        <v>1.017773051800086E-2</v>
      </c>
    </row>
    <row r="1094" spans="1:3" x14ac:dyDescent="0.15">
      <c r="A1094">
        <v>1961.06</v>
      </c>
      <c r="B1094">
        <v>65.62</v>
      </c>
      <c r="C1094">
        <v>-1.3233082706766819E-2</v>
      </c>
    </row>
    <row r="1095" spans="1:3" x14ac:dyDescent="0.15">
      <c r="A1095">
        <v>1961.07</v>
      </c>
      <c r="B1095">
        <v>65.44</v>
      </c>
      <c r="C1095">
        <v>-2.7430661383724964E-3</v>
      </c>
    </row>
    <row r="1096" spans="1:3" x14ac:dyDescent="0.15">
      <c r="A1096">
        <v>1961.08</v>
      </c>
      <c r="B1096">
        <v>67.790000000000006</v>
      </c>
      <c r="C1096">
        <v>3.5910757946210348E-2</v>
      </c>
    </row>
    <row r="1097" spans="1:3" x14ac:dyDescent="0.15">
      <c r="A1097">
        <v>1961.09</v>
      </c>
      <c r="B1097">
        <v>67.260000000000005</v>
      </c>
      <c r="C1097">
        <v>-7.8182622805723634E-3</v>
      </c>
    </row>
    <row r="1098" spans="1:3" x14ac:dyDescent="0.15">
      <c r="A1098">
        <v>1961.1</v>
      </c>
      <c r="B1098">
        <v>68</v>
      </c>
      <c r="C1098">
        <v>1.1002081474873471E-2</v>
      </c>
    </row>
    <row r="1099" spans="1:3" x14ac:dyDescent="0.15">
      <c r="A1099">
        <v>1961.11</v>
      </c>
      <c r="B1099">
        <v>71.08</v>
      </c>
      <c r="C1099">
        <v>4.5294117647058707E-2</v>
      </c>
    </row>
    <row r="1100" spans="1:3" x14ac:dyDescent="0.15">
      <c r="A1100">
        <v>1961.12</v>
      </c>
      <c r="B1100">
        <v>71.739999999999995</v>
      </c>
      <c r="C1100">
        <v>9.28531232414187E-3</v>
      </c>
    </row>
    <row r="1101" spans="1:3" x14ac:dyDescent="0.15">
      <c r="A1101">
        <v>1962.01</v>
      </c>
      <c r="B1101">
        <v>69.069999999999993</v>
      </c>
      <c r="C1101">
        <v>-3.7217730694173445E-2</v>
      </c>
    </row>
    <row r="1102" spans="1:3" x14ac:dyDescent="0.15">
      <c r="A1102">
        <v>1962.02</v>
      </c>
      <c r="B1102">
        <v>70.22</v>
      </c>
      <c r="C1102">
        <v>1.6649775589981264E-2</v>
      </c>
    </row>
    <row r="1103" spans="1:3" x14ac:dyDescent="0.15">
      <c r="A1103">
        <v>1962.03</v>
      </c>
      <c r="B1103">
        <v>70.290000000000006</v>
      </c>
      <c r="C1103">
        <v>9.9686698946177543E-4</v>
      </c>
    </row>
    <row r="1104" spans="1:3" x14ac:dyDescent="0.15">
      <c r="A1104">
        <v>1962.04</v>
      </c>
      <c r="B1104">
        <v>68.05</v>
      </c>
      <c r="C1104">
        <v>-3.1867975529947468E-2</v>
      </c>
    </row>
    <row r="1105" spans="1:3" x14ac:dyDescent="0.15">
      <c r="A1105">
        <v>1962.05</v>
      </c>
      <c r="B1105">
        <v>62.99</v>
      </c>
      <c r="C1105">
        <v>-7.4357090374724377E-2</v>
      </c>
    </row>
    <row r="1106" spans="1:3" x14ac:dyDescent="0.15">
      <c r="A1106">
        <v>1962.06</v>
      </c>
      <c r="B1106">
        <v>55.63</v>
      </c>
      <c r="C1106">
        <v>-0.11684394348309257</v>
      </c>
    </row>
    <row r="1107" spans="1:3" x14ac:dyDescent="0.15">
      <c r="A1107">
        <v>1962.07</v>
      </c>
      <c r="B1107">
        <v>56.97</v>
      </c>
      <c r="C1107">
        <v>2.4087722451914262E-2</v>
      </c>
    </row>
    <row r="1108" spans="1:3" x14ac:dyDescent="0.15">
      <c r="A1108">
        <v>1962.08</v>
      </c>
      <c r="B1108">
        <v>58.52</v>
      </c>
      <c r="C1108">
        <v>2.720730208881883E-2</v>
      </c>
    </row>
    <row r="1109" spans="1:3" x14ac:dyDescent="0.15">
      <c r="A1109">
        <v>1962.09</v>
      </c>
      <c r="B1109">
        <v>58</v>
      </c>
      <c r="C1109">
        <v>-8.8858509911141637E-3</v>
      </c>
    </row>
    <row r="1110" spans="1:3" x14ac:dyDescent="0.15">
      <c r="A1110">
        <v>1962.1</v>
      </c>
      <c r="B1110">
        <v>56.17</v>
      </c>
      <c r="C1110">
        <v>-3.1551724137931059E-2</v>
      </c>
    </row>
    <row r="1111" spans="1:3" x14ac:dyDescent="0.15">
      <c r="A1111">
        <v>1962.11</v>
      </c>
      <c r="B1111">
        <v>60.04</v>
      </c>
      <c r="C1111">
        <v>6.8897988249955411E-2</v>
      </c>
    </row>
    <row r="1112" spans="1:3" x14ac:dyDescent="0.15">
      <c r="A1112">
        <v>1962.12</v>
      </c>
      <c r="B1112">
        <v>62.64</v>
      </c>
      <c r="C1112">
        <v>4.3304463690872819E-2</v>
      </c>
    </row>
    <row r="1113" spans="1:3" x14ac:dyDescent="0.15">
      <c r="A1113">
        <v>1963.01</v>
      </c>
      <c r="B1113">
        <v>65.06</v>
      </c>
      <c r="C1113">
        <v>3.863346104725407E-2</v>
      </c>
    </row>
    <row r="1114" spans="1:3" x14ac:dyDescent="0.15">
      <c r="A1114">
        <v>1963.02</v>
      </c>
      <c r="B1114">
        <v>65.92</v>
      </c>
      <c r="C1114">
        <v>1.321856747617578E-2</v>
      </c>
    </row>
    <row r="1115" spans="1:3" x14ac:dyDescent="0.15">
      <c r="A1115">
        <v>1963.03</v>
      </c>
      <c r="B1115">
        <v>65.67</v>
      </c>
      <c r="C1115">
        <v>-3.7924757281553312E-3</v>
      </c>
    </row>
    <row r="1116" spans="1:3" x14ac:dyDescent="0.15">
      <c r="A1116">
        <v>1963.04</v>
      </c>
      <c r="B1116">
        <v>68.760000000000005</v>
      </c>
      <c r="C1116">
        <v>4.7053449063499286E-2</v>
      </c>
    </row>
    <row r="1117" spans="1:3" x14ac:dyDescent="0.15">
      <c r="A1117">
        <v>1963.05</v>
      </c>
      <c r="B1117">
        <v>70.14</v>
      </c>
      <c r="C1117">
        <v>2.0069808027923131E-2</v>
      </c>
    </row>
    <row r="1118" spans="1:3" x14ac:dyDescent="0.15">
      <c r="A1118">
        <v>1963.06</v>
      </c>
      <c r="B1118">
        <v>70.11</v>
      </c>
      <c r="C1118">
        <v>-4.2771599657831505E-4</v>
      </c>
    </row>
    <row r="1119" spans="1:3" x14ac:dyDescent="0.15">
      <c r="A1119">
        <v>1963.07</v>
      </c>
      <c r="B1119">
        <v>69.069999999999993</v>
      </c>
      <c r="C1119">
        <v>-1.4833832548851844E-2</v>
      </c>
    </row>
    <row r="1120" spans="1:3" x14ac:dyDescent="0.15">
      <c r="A1120">
        <v>1963.08</v>
      </c>
      <c r="B1120">
        <v>70.98</v>
      </c>
      <c r="C1120">
        <v>2.7653105545099255E-2</v>
      </c>
    </row>
    <row r="1121" spans="1:3" x14ac:dyDescent="0.15">
      <c r="A1121">
        <v>1963.09</v>
      </c>
      <c r="B1121">
        <v>72.849999999999994</v>
      </c>
      <c r="C1121">
        <v>2.6345449422372269E-2</v>
      </c>
    </row>
    <row r="1122" spans="1:3" x14ac:dyDescent="0.15">
      <c r="A1122">
        <v>1963.1</v>
      </c>
      <c r="B1122">
        <v>73.03</v>
      </c>
      <c r="C1122">
        <v>2.4708304735758801E-3</v>
      </c>
    </row>
    <row r="1123" spans="1:3" x14ac:dyDescent="0.15">
      <c r="A1123">
        <v>1963.11</v>
      </c>
      <c r="B1123">
        <v>72.62</v>
      </c>
      <c r="C1123">
        <v>-5.6141311789674742E-3</v>
      </c>
    </row>
    <row r="1124" spans="1:3" x14ac:dyDescent="0.15">
      <c r="A1124">
        <v>1963.12</v>
      </c>
      <c r="B1124">
        <v>74.17</v>
      </c>
      <c r="C1124">
        <v>2.1343982374001591E-2</v>
      </c>
    </row>
    <row r="1125" spans="1:3" x14ac:dyDescent="0.15">
      <c r="A1125">
        <v>1964.01</v>
      </c>
      <c r="B1125">
        <v>76.45</v>
      </c>
      <c r="C1125">
        <v>3.0740191452069521E-2</v>
      </c>
    </row>
    <row r="1126" spans="1:3" x14ac:dyDescent="0.15">
      <c r="A1126">
        <v>1964.02</v>
      </c>
      <c r="B1126">
        <v>77.39</v>
      </c>
      <c r="C1126">
        <v>1.2295618051013646E-2</v>
      </c>
    </row>
    <row r="1127" spans="1:3" x14ac:dyDescent="0.15">
      <c r="A1127">
        <v>1964.03</v>
      </c>
      <c r="B1127">
        <v>78.8</v>
      </c>
      <c r="C1127">
        <v>1.8219408192272857E-2</v>
      </c>
    </row>
    <row r="1128" spans="1:3" x14ac:dyDescent="0.15">
      <c r="A1128">
        <v>1964.04</v>
      </c>
      <c r="B1128">
        <v>79.94</v>
      </c>
      <c r="C1128">
        <v>1.4467005076142181E-2</v>
      </c>
    </row>
    <row r="1129" spans="1:3" x14ac:dyDescent="0.15">
      <c r="A1129">
        <v>1964.05</v>
      </c>
      <c r="B1129">
        <v>80.72</v>
      </c>
      <c r="C1129">
        <v>9.7573179884913319E-3</v>
      </c>
    </row>
    <row r="1130" spans="1:3" x14ac:dyDescent="0.15">
      <c r="A1130">
        <v>1964.06</v>
      </c>
      <c r="B1130">
        <v>80.239999999999995</v>
      </c>
      <c r="C1130">
        <v>-5.94648166501488E-3</v>
      </c>
    </row>
    <row r="1131" spans="1:3" x14ac:dyDescent="0.15">
      <c r="A1131">
        <v>1964.07</v>
      </c>
      <c r="B1131">
        <v>83.22</v>
      </c>
      <c r="C1131">
        <v>3.7138584247258244E-2</v>
      </c>
    </row>
    <row r="1132" spans="1:3" x14ac:dyDescent="0.15">
      <c r="A1132">
        <v>1964.08</v>
      </c>
      <c r="B1132">
        <v>82</v>
      </c>
      <c r="C1132">
        <v>-1.4659937515020371E-2</v>
      </c>
    </row>
    <row r="1133" spans="1:3" x14ac:dyDescent="0.15">
      <c r="A1133">
        <v>1964.09</v>
      </c>
      <c r="B1133">
        <v>83.41</v>
      </c>
      <c r="C1133">
        <v>1.7195121951219416E-2</v>
      </c>
    </row>
    <row r="1134" spans="1:3" x14ac:dyDescent="0.15">
      <c r="A1134">
        <v>1964.1</v>
      </c>
      <c r="B1134">
        <v>84.85</v>
      </c>
      <c r="C1134">
        <v>1.7264117012348645E-2</v>
      </c>
    </row>
    <row r="1135" spans="1:3" x14ac:dyDescent="0.15">
      <c r="A1135">
        <v>1964.11</v>
      </c>
      <c r="B1135">
        <v>85.44</v>
      </c>
      <c r="C1135">
        <v>6.95344725987046E-3</v>
      </c>
    </row>
    <row r="1136" spans="1:3" x14ac:dyDescent="0.15">
      <c r="A1136">
        <v>1964.12</v>
      </c>
      <c r="B1136">
        <v>83.96</v>
      </c>
      <c r="C1136">
        <v>-1.7322097378277168E-2</v>
      </c>
    </row>
    <row r="1137" spans="1:3" x14ac:dyDescent="0.15">
      <c r="A1137">
        <v>1965.01</v>
      </c>
      <c r="B1137">
        <v>86.12</v>
      </c>
      <c r="C1137">
        <v>2.5726536445926707E-2</v>
      </c>
    </row>
    <row r="1138" spans="1:3" x14ac:dyDescent="0.15">
      <c r="A1138">
        <v>1965.02</v>
      </c>
      <c r="B1138">
        <v>86.75</v>
      </c>
      <c r="C1138">
        <v>7.3153738968880777E-3</v>
      </c>
    </row>
    <row r="1139" spans="1:3" x14ac:dyDescent="0.15">
      <c r="A1139">
        <v>1965.03</v>
      </c>
      <c r="B1139">
        <v>86.83</v>
      </c>
      <c r="C1139">
        <v>9.221902017291228E-4</v>
      </c>
    </row>
    <row r="1140" spans="1:3" x14ac:dyDescent="0.15">
      <c r="A1140">
        <v>1965.04</v>
      </c>
      <c r="B1140">
        <v>87.97</v>
      </c>
      <c r="C1140">
        <v>1.3129102844638973E-2</v>
      </c>
    </row>
    <row r="1141" spans="1:3" x14ac:dyDescent="0.15">
      <c r="A1141">
        <v>1965.05</v>
      </c>
      <c r="B1141">
        <v>89.28</v>
      </c>
      <c r="C1141">
        <v>1.4891440263726352E-2</v>
      </c>
    </row>
    <row r="1142" spans="1:3" x14ac:dyDescent="0.15">
      <c r="A1142">
        <v>1965.06</v>
      </c>
      <c r="B1142">
        <v>85.04</v>
      </c>
      <c r="C1142">
        <v>-4.7491039426523218E-2</v>
      </c>
    </row>
    <row r="1143" spans="1:3" x14ac:dyDescent="0.15">
      <c r="A1143">
        <v>1965.07</v>
      </c>
      <c r="B1143">
        <v>84.91</v>
      </c>
      <c r="C1143">
        <v>-1.5286923800565955E-3</v>
      </c>
    </row>
    <row r="1144" spans="1:3" x14ac:dyDescent="0.15">
      <c r="A1144">
        <v>1965.08</v>
      </c>
      <c r="B1144">
        <v>86.49</v>
      </c>
      <c r="C1144">
        <v>1.8607937816511599E-2</v>
      </c>
    </row>
    <row r="1145" spans="1:3" x14ac:dyDescent="0.15">
      <c r="A1145">
        <v>1965.09</v>
      </c>
      <c r="B1145">
        <v>89.38</v>
      </c>
      <c r="C1145">
        <v>3.3414267545381016E-2</v>
      </c>
    </row>
    <row r="1146" spans="1:3" x14ac:dyDescent="0.15">
      <c r="A1146">
        <v>1965.1</v>
      </c>
      <c r="B1146">
        <v>91.39</v>
      </c>
      <c r="C1146">
        <v>2.248825240545993E-2</v>
      </c>
    </row>
    <row r="1147" spans="1:3" x14ac:dyDescent="0.15">
      <c r="A1147">
        <v>1965.11</v>
      </c>
      <c r="B1147">
        <v>92.15</v>
      </c>
      <c r="C1147">
        <v>8.3160083160083165E-3</v>
      </c>
    </row>
    <row r="1148" spans="1:3" x14ac:dyDescent="0.15">
      <c r="A1148">
        <v>1965.12</v>
      </c>
      <c r="B1148">
        <v>91.73</v>
      </c>
      <c r="C1148">
        <v>-4.5577862181226392E-3</v>
      </c>
    </row>
    <row r="1149" spans="1:3" x14ac:dyDescent="0.15">
      <c r="A1149">
        <v>1966.01</v>
      </c>
      <c r="B1149">
        <v>93.32</v>
      </c>
      <c r="C1149">
        <v>1.7333478687452164E-2</v>
      </c>
    </row>
    <row r="1150" spans="1:3" x14ac:dyDescent="0.15">
      <c r="A1150">
        <v>1966.02</v>
      </c>
      <c r="B1150">
        <v>92.69</v>
      </c>
      <c r="C1150">
        <v>-6.7509644234889921E-3</v>
      </c>
    </row>
    <row r="1151" spans="1:3" x14ac:dyDescent="0.15">
      <c r="A1151">
        <v>1966.03</v>
      </c>
      <c r="B1151">
        <v>88.88</v>
      </c>
      <c r="C1151">
        <v>-4.110475779479994E-2</v>
      </c>
    </row>
    <row r="1152" spans="1:3" x14ac:dyDescent="0.15">
      <c r="A1152">
        <v>1966.04</v>
      </c>
      <c r="B1152">
        <v>91.6</v>
      </c>
      <c r="C1152">
        <v>3.0603060306030549E-2</v>
      </c>
    </row>
    <row r="1153" spans="1:3" x14ac:dyDescent="0.15">
      <c r="A1153">
        <v>1966.05</v>
      </c>
      <c r="B1153">
        <v>86.78</v>
      </c>
      <c r="C1153">
        <v>-5.2620087336244459E-2</v>
      </c>
    </row>
    <row r="1154" spans="1:3" x14ac:dyDescent="0.15">
      <c r="A1154">
        <v>1966.06</v>
      </c>
      <c r="B1154">
        <v>86.06</v>
      </c>
      <c r="C1154">
        <v>-8.2968425904585974E-3</v>
      </c>
    </row>
    <row r="1155" spans="1:3" x14ac:dyDescent="0.15">
      <c r="A1155">
        <v>1966.07</v>
      </c>
      <c r="B1155">
        <v>85.84</v>
      </c>
      <c r="C1155">
        <v>-2.5563560306762767E-3</v>
      </c>
    </row>
    <row r="1156" spans="1:3" x14ac:dyDescent="0.15">
      <c r="A1156">
        <v>1966.08</v>
      </c>
      <c r="B1156">
        <v>80.650000000000006</v>
      </c>
      <c r="C1156">
        <v>-6.046132339235788E-2</v>
      </c>
    </row>
    <row r="1157" spans="1:3" x14ac:dyDescent="0.15">
      <c r="A1157">
        <v>1966.09</v>
      </c>
      <c r="B1157">
        <v>77.81</v>
      </c>
      <c r="C1157">
        <v>-3.5213887166769986E-2</v>
      </c>
    </row>
    <row r="1158" spans="1:3" x14ac:dyDescent="0.15">
      <c r="A1158">
        <v>1966.1</v>
      </c>
      <c r="B1158">
        <v>77.13</v>
      </c>
      <c r="C1158">
        <v>-8.7392366019792833E-3</v>
      </c>
    </row>
    <row r="1159" spans="1:3" x14ac:dyDescent="0.15">
      <c r="A1159">
        <v>1966.11</v>
      </c>
      <c r="B1159">
        <v>80.989999999999995</v>
      </c>
      <c r="C1159">
        <v>5.004537793335917E-2</v>
      </c>
    </row>
    <row r="1160" spans="1:3" x14ac:dyDescent="0.15">
      <c r="A1160">
        <v>1966.12</v>
      </c>
      <c r="B1160">
        <v>81.33</v>
      </c>
      <c r="C1160">
        <v>4.1980491418693866E-3</v>
      </c>
    </row>
    <row r="1161" spans="1:3" x14ac:dyDescent="0.15">
      <c r="A1161">
        <v>1967.01</v>
      </c>
      <c r="B1161">
        <v>84.45</v>
      </c>
      <c r="C1161">
        <v>3.836222796016231E-2</v>
      </c>
    </row>
    <row r="1162" spans="1:3" x14ac:dyDescent="0.15">
      <c r="A1162">
        <v>1967.02</v>
      </c>
      <c r="B1162">
        <v>87.36</v>
      </c>
      <c r="C1162">
        <v>3.4458259325044427E-2</v>
      </c>
    </row>
    <row r="1163" spans="1:3" x14ac:dyDescent="0.15">
      <c r="A1163">
        <v>1967.03</v>
      </c>
      <c r="B1163">
        <v>89.42</v>
      </c>
      <c r="C1163">
        <v>2.3580586080585997E-2</v>
      </c>
    </row>
    <row r="1164" spans="1:3" x14ac:dyDescent="0.15">
      <c r="A1164">
        <v>1967.04</v>
      </c>
      <c r="B1164">
        <v>90.96</v>
      </c>
      <c r="C1164">
        <v>1.7222097964661121E-2</v>
      </c>
    </row>
    <row r="1165" spans="1:3" x14ac:dyDescent="0.15">
      <c r="A1165">
        <v>1967.05</v>
      </c>
      <c r="B1165">
        <v>92.59</v>
      </c>
      <c r="C1165">
        <v>1.791996481970104E-2</v>
      </c>
    </row>
    <row r="1166" spans="1:3" x14ac:dyDescent="0.15">
      <c r="A1166">
        <v>1967.06</v>
      </c>
      <c r="B1166">
        <v>91.43</v>
      </c>
      <c r="C1166">
        <v>-1.2528350793822196E-2</v>
      </c>
    </row>
    <row r="1167" spans="1:3" x14ac:dyDescent="0.15">
      <c r="A1167">
        <v>1967.07</v>
      </c>
      <c r="B1167">
        <v>93.01</v>
      </c>
      <c r="C1167">
        <v>1.7280979984687805E-2</v>
      </c>
    </row>
    <row r="1168" spans="1:3" x14ac:dyDescent="0.15">
      <c r="A1168">
        <v>1967.08</v>
      </c>
      <c r="B1168">
        <v>94.49</v>
      </c>
      <c r="C1168">
        <v>1.5912267498118471E-2</v>
      </c>
    </row>
    <row r="1169" spans="1:3" x14ac:dyDescent="0.15">
      <c r="A1169">
        <v>1967.09</v>
      </c>
      <c r="B1169">
        <v>95.81</v>
      </c>
      <c r="C1169">
        <v>1.396973224679865E-2</v>
      </c>
    </row>
    <row r="1170" spans="1:3" x14ac:dyDescent="0.15">
      <c r="A1170">
        <v>1967.1</v>
      </c>
      <c r="B1170">
        <v>95.66</v>
      </c>
      <c r="C1170">
        <v>-1.5655985805239636E-3</v>
      </c>
    </row>
    <row r="1171" spans="1:3" x14ac:dyDescent="0.15">
      <c r="A1171">
        <v>1967.11</v>
      </c>
      <c r="B1171">
        <v>92.66</v>
      </c>
      <c r="C1171">
        <v>-3.136107045787162E-2</v>
      </c>
    </row>
    <row r="1172" spans="1:3" x14ac:dyDescent="0.15">
      <c r="A1172">
        <v>1967.12</v>
      </c>
      <c r="B1172">
        <v>95.3</v>
      </c>
      <c r="C1172">
        <v>2.8491258363910976E-2</v>
      </c>
    </row>
    <row r="1173" spans="1:3" x14ac:dyDescent="0.15">
      <c r="A1173">
        <v>1968.01</v>
      </c>
      <c r="B1173">
        <v>95.04</v>
      </c>
      <c r="C1173">
        <v>-2.7282266526756915E-3</v>
      </c>
    </row>
    <row r="1174" spans="1:3" x14ac:dyDescent="0.15">
      <c r="A1174">
        <v>1968.02</v>
      </c>
      <c r="B1174">
        <v>90.75</v>
      </c>
      <c r="C1174">
        <v>-4.5138888888888951E-2</v>
      </c>
    </row>
    <row r="1175" spans="1:3" x14ac:dyDescent="0.15">
      <c r="A1175">
        <v>1968.03</v>
      </c>
      <c r="B1175">
        <v>89.09</v>
      </c>
      <c r="C1175">
        <v>-1.8292011019283683E-2</v>
      </c>
    </row>
    <row r="1176" spans="1:3" x14ac:dyDescent="0.15">
      <c r="A1176">
        <v>1968.04</v>
      </c>
      <c r="B1176">
        <v>95.67</v>
      </c>
      <c r="C1176">
        <v>7.3857896509148091E-2</v>
      </c>
    </row>
    <row r="1177" spans="1:3" x14ac:dyDescent="0.15">
      <c r="A1177">
        <v>1968.05</v>
      </c>
      <c r="B1177">
        <v>97.87</v>
      </c>
      <c r="C1177">
        <v>2.2995714435037229E-2</v>
      </c>
    </row>
    <row r="1178" spans="1:3" x14ac:dyDescent="0.15">
      <c r="A1178">
        <v>1968.06</v>
      </c>
      <c r="B1178">
        <v>100.5</v>
      </c>
      <c r="C1178">
        <v>2.6872381730867367E-2</v>
      </c>
    </row>
    <row r="1179" spans="1:3" x14ac:dyDescent="0.15">
      <c r="A1179">
        <v>1968.07</v>
      </c>
      <c r="B1179">
        <v>100.3</v>
      </c>
      <c r="C1179">
        <v>-1.9900497512438386E-3</v>
      </c>
    </row>
    <row r="1180" spans="1:3" x14ac:dyDescent="0.15">
      <c r="A1180">
        <v>1968.08</v>
      </c>
      <c r="B1180">
        <v>98.11</v>
      </c>
      <c r="C1180">
        <v>-2.1834496510468537E-2</v>
      </c>
    </row>
    <row r="1181" spans="1:3" x14ac:dyDescent="0.15">
      <c r="A1181">
        <v>1968.09</v>
      </c>
      <c r="B1181">
        <v>101.3</v>
      </c>
      <c r="C1181">
        <v>3.251452451330139E-2</v>
      </c>
    </row>
    <row r="1182" spans="1:3" x14ac:dyDescent="0.15">
      <c r="A1182">
        <v>1968.1</v>
      </c>
      <c r="B1182">
        <v>103.8</v>
      </c>
      <c r="C1182">
        <v>2.4679170779861703E-2</v>
      </c>
    </row>
    <row r="1183" spans="1:3" x14ac:dyDescent="0.15">
      <c r="A1183">
        <v>1968.11</v>
      </c>
      <c r="B1183">
        <v>105.4</v>
      </c>
      <c r="C1183">
        <v>1.5414258188824803E-2</v>
      </c>
    </row>
    <row r="1184" spans="1:3" x14ac:dyDescent="0.15">
      <c r="A1184">
        <v>1968.12</v>
      </c>
      <c r="B1184">
        <v>106.5</v>
      </c>
      <c r="C1184">
        <v>1.0436432637571214E-2</v>
      </c>
    </row>
    <row r="1185" spans="1:3" x14ac:dyDescent="0.15">
      <c r="A1185">
        <v>1969.01</v>
      </c>
      <c r="B1185">
        <v>102</v>
      </c>
      <c r="C1185">
        <v>-4.2253521126760618E-2</v>
      </c>
    </row>
    <row r="1186" spans="1:3" x14ac:dyDescent="0.15">
      <c r="A1186">
        <v>1969.02</v>
      </c>
      <c r="B1186">
        <v>101.5</v>
      </c>
      <c r="C1186">
        <v>-4.9019607843137081E-3</v>
      </c>
    </row>
    <row r="1187" spans="1:3" x14ac:dyDescent="0.15">
      <c r="A1187">
        <v>1969.03</v>
      </c>
      <c r="B1187">
        <v>99.3</v>
      </c>
      <c r="C1187">
        <v>-2.1674876847290636E-2</v>
      </c>
    </row>
    <row r="1188" spans="1:3" x14ac:dyDescent="0.15">
      <c r="A1188">
        <v>1969.04</v>
      </c>
      <c r="B1188">
        <v>101.3</v>
      </c>
      <c r="C1188">
        <v>2.0140986908358416E-2</v>
      </c>
    </row>
    <row r="1189" spans="1:3" x14ac:dyDescent="0.15">
      <c r="A1189">
        <v>1969.05</v>
      </c>
      <c r="B1189">
        <v>104.6</v>
      </c>
      <c r="C1189">
        <v>3.257650542941759E-2</v>
      </c>
    </row>
    <row r="1190" spans="1:3" x14ac:dyDescent="0.15">
      <c r="A1190">
        <v>1969.06</v>
      </c>
      <c r="B1190">
        <v>99.14</v>
      </c>
      <c r="C1190">
        <v>-5.2198852772466497E-2</v>
      </c>
    </row>
    <row r="1191" spans="1:3" x14ac:dyDescent="0.15">
      <c r="A1191">
        <v>1969.07</v>
      </c>
      <c r="B1191">
        <v>94.71</v>
      </c>
      <c r="C1191">
        <v>-4.4684284849707545E-2</v>
      </c>
    </row>
    <row r="1192" spans="1:3" x14ac:dyDescent="0.15">
      <c r="A1192">
        <v>1969.08</v>
      </c>
      <c r="B1192">
        <v>94.18</v>
      </c>
      <c r="C1192">
        <v>-5.5960299862737317E-3</v>
      </c>
    </row>
    <row r="1193" spans="1:3" x14ac:dyDescent="0.15">
      <c r="A1193">
        <v>1969.09</v>
      </c>
      <c r="B1193">
        <v>94.51</v>
      </c>
      <c r="C1193">
        <v>3.5039286472711151E-3</v>
      </c>
    </row>
    <row r="1194" spans="1:3" x14ac:dyDescent="0.15">
      <c r="A1194">
        <v>1969.1</v>
      </c>
      <c r="B1194">
        <v>95.52</v>
      </c>
      <c r="C1194">
        <v>1.0686699820124712E-2</v>
      </c>
    </row>
    <row r="1195" spans="1:3" x14ac:dyDescent="0.15">
      <c r="A1195">
        <v>1969.11</v>
      </c>
      <c r="B1195">
        <v>96.21</v>
      </c>
      <c r="C1195">
        <v>7.223618090452133E-3</v>
      </c>
    </row>
    <row r="1196" spans="1:3" x14ac:dyDescent="0.15">
      <c r="A1196">
        <v>1969.12</v>
      </c>
      <c r="B1196">
        <v>91.11</v>
      </c>
      <c r="C1196">
        <v>-5.3009042719052046E-2</v>
      </c>
    </row>
    <row r="1197" spans="1:3" x14ac:dyDescent="0.15">
      <c r="A1197">
        <v>1970.01</v>
      </c>
      <c r="B1197">
        <v>90.31</v>
      </c>
      <c r="C1197">
        <v>-8.7805948853034721E-3</v>
      </c>
    </row>
    <row r="1198" spans="1:3" x14ac:dyDescent="0.15">
      <c r="A1198">
        <v>1970.02</v>
      </c>
      <c r="B1198">
        <v>87.16</v>
      </c>
      <c r="C1198">
        <v>-3.4879858265972841E-2</v>
      </c>
    </row>
    <row r="1199" spans="1:3" x14ac:dyDescent="0.15">
      <c r="A1199">
        <v>1970.03</v>
      </c>
      <c r="B1199">
        <v>88.65</v>
      </c>
      <c r="C1199">
        <v>1.7094997705369597E-2</v>
      </c>
    </row>
    <row r="1200" spans="1:3" x14ac:dyDescent="0.15">
      <c r="A1200">
        <v>1970.04</v>
      </c>
      <c r="B1200">
        <v>85.95</v>
      </c>
      <c r="C1200">
        <v>-3.0456852791878153E-2</v>
      </c>
    </row>
    <row r="1201" spans="1:3" x14ac:dyDescent="0.15">
      <c r="A1201">
        <v>1970.05</v>
      </c>
      <c r="B1201">
        <v>76.06</v>
      </c>
      <c r="C1201">
        <v>-0.11506689936009307</v>
      </c>
    </row>
    <row r="1202" spans="1:3" x14ac:dyDescent="0.15">
      <c r="A1202">
        <v>1970.06</v>
      </c>
      <c r="B1202">
        <v>75.59</v>
      </c>
      <c r="C1202">
        <v>-6.179332106231894E-3</v>
      </c>
    </row>
    <row r="1203" spans="1:3" x14ac:dyDescent="0.15">
      <c r="A1203">
        <v>1970.07</v>
      </c>
      <c r="B1203">
        <v>75.72</v>
      </c>
      <c r="C1203">
        <v>1.7198042069055397E-3</v>
      </c>
    </row>
    <row r="1204" spans="1:3" x14ac:dyDescent="0.15">
      <c r="A1204">
        <v>1970.08</v>
      </c>
      <c r="B1204">
        <v>77.92</v>
      </c>
      <c r="C1204">
        <v>2.905441098785011E-2</v>
      </c>
    </row>
    <row r="1205" spans="1:3" x14ac:dyDescent="0.15">
      <c r="A1205">
        <v>1970.09</v>
      </c>
      <c r="B1205">
        <v>82.58</v>
      </c>
      <c r="C1205">
        <v>5.9804928131416801E-2</v>
      </c>
    </row>
    <row r="1206" spans="1:3" x14ac:dyDescent="0.15">
      <c r="A1206">
        <v>1970.1</v>
      </c>
      <c r="B1206">
        <v>84.37</v>
      </c>
      <c r="C1206">
        <v>2.1675950593364135E-2</v>
      </c>
    </row>
    <row r="1207" spans="1:3" x14ac:dyDescent="0.15">
      <c r="A1207">
        <v>1970.11</v>
      </c>
      <c r="B1207">
        <v>84.28</v>
      </c>
      <c r="C1207">
        <v>-1.0667298802892189E-3</v>
      </c>
    </row>
    <row r="1208" spans="1:3" x14ac:dyDescent="0.15">
      <c r="A1208">
        <v>1970.12</v>
      </c>
      <c r="B1208">
        <v>90.05</v>
      </c>
      <c r="C1208">
        <v>6.8462268628381562E-2</v>
      </c>
    </row>
    <row r="1209" spans="1:3" x14ac:dyDescent="0.15">
      <c r="A1209">
        <v>1971.01</v>
      </c>
      <c r="B1209">
        <v>93.49</v>
      </c>
      <c r="C1209">
        <v>3.820099944475297E-2</v>
      </c>
    </row>
    <row r="1210" spans="1:3" x14ac:dyDescent="0.15">
      <c r="A1210">
        <v>1971.02</v>
      </c>
      <c r="B1210">
        <v>97.11</v>
      </c>
      <c r="C1210">
        <v>3.8720718793453957E-2</v>
      </c>
    </row>
    <row r="1211" spans="1:3" x14ac:dyDescent="0.15">
      <c r="A1211">
        <v>1971.03</v>
      </c>
      <c r="B1211">
        <v>99.6</v>
      </c>
      <c r="C1211">
        <v>2.564102564102555E-2</v>
      </c>
    </row>
    <row r="1212" spans="1:3" x14ac:dyDescent="0.15">
      <c r="A1212">
        <v>1971.04</v>
      </c>
      <c r="B1212">
        <v>103</v>
      </c>
      <c r="C1212">
        <v>3.4136546184738936E-2</v>
      </c>
    </row>
    <row r="1213" spans="1:3" x14ac:dyDescent="0.15">
      <c r="A1213">
        <v>1971.05</v>
      </c>
      <c r="B1213">
        <v>101.6</v>
      </c>
      <c r="C1213">
        <v>-1.3592233009708798E-2</v>
      </c>
    </row>
    <row r="1214" spans="1:3" x14ac:dyDescent="0.15">
      <c r="A1214">
        <v>1971.06</v>
      </c>
      <c r="B1214">
        <v>99.72</v>
      </c>
      <c r="C1214">
        <v>-1.8503937007874005E-2</v>
      </c>
    </row>
    <row r="1215" spans="1:3" x14ac:dyDescent="0.15">
      <c r="A1215">
        <v>1971.07</v>
      </c>
      <c r="B1215">
        <v>99</v>
      </c>
      <c r="C1215">
        <v>-7.2202166064981865E-3</v>
      </c>
    </row>
    <row r="1216" spans="1:3" x14ac:dyDescent="0.15">
      <c r="A1216">
        <v>1971.08</v>
      </c>
      <c r="B1216">
        <v>97.24</v>
      </c>
      <c r="C1216">
        <v>-1.7777777777777781E-2</v>
      </c>
    </row>
    <row r="1217" spans="1:3" x14ac:dyDescent="0.15">
      <c r="A1217">
        <v>1971.09</v>
      </c>
      <c r="B1217">
        <v>99.4</v>
      </c>
      <c r="C1217">
        <v>2.2213081036610571E-2</v>
      </c>
    </row>
    <row r="1218" spans="1:3" x14ac:dyDescent="0.15">
      <c r="A1218">
        <v>1971.1</v>
      </c>
      <c r="B1218">
        <v>97.29</v>
      </c>
      <c r="C1218">
        <v>-2.122736418511062E-2</v>
      </c>
    </row>
    <row r="1219" spans="1:3" x14ac:dyDescent="0.15">
      <c r="A1219">
        <v>1971.11</v>
      </c>
      <c r="B1219">
        <v>92.78</v>
      </c>
      <c r="C1219">
        <v>-4.635625449686509E-2</v>
      </c>
    </row>
    <row r="1220" spans="1:3" x14ac:dyDescent="0.15">
      <c r="A1220">
        <v>1971.12</v>
      </c>
      <c r="B1220">
        <v>99.17</v>
      </c>
      <c r="C1220">
        <v>6.8872601853847915E-2</v>
      </c>
    </row>
    <row r="1221" spans="1:3" x14ac:dyDescent="0.15">
      <c r="A1221">
        <v>1972.01</v>
      </c>
      <c r="B1221">
        <v>103.3</v>
      </c>
      <c r="C1221">
        <v>4.1645658969446275E-2</v>
      </c>
    </row>
    <row r="1222" spans="1:3" x14ac:dyDescent="0.15">
      <c r="A1222">
        <v>1972.02</v>
      </c>
      <c r="B1222">
        <v>105.2</v>
      </c>
      <c r="C1222">
        <v>1.8393030009680622E-2</v>
      </c>
    </row>
    <row r="1223" spans="1:3" x14ac:dyDescent="0.15">
      <c r="A1223">
        <v>1972.03</v>
      </c>
      <c r="B1223">
        <v>107.7</v>
      </c>
      <c r="C1223">
        <v>2.3764258555132978E-2</v>
      </c>
    </row>
    <row r="1224" spans="1:3" x14ac:dyDescent="0.15">
      <c r="A1224">
        <v>1972.04</v>
      </c>
      <c r="B1224">
        <v>108.8</v>
      </c>
      <c r="C1224">
        <v>1.021355617455888E-2</v>
      </c>
    </row>
    <row r="1225" spans="1:3" x14ac:dyDescent="0.15">
      <c r="A1225">
        <v>1972.05</v>
      </c>
      <c r="B1225">
        <v>107.7</v>
      </c>
      <c r="C1225">
        <v>-1.0110294117646967E-2</v>
      </c>
    </row>
    <row r="1226" spans="1:3" x14ac:dyDescent="0.15">
      <c r="A1226">
        <v>1972.06</v>
      </c>
      <c r="B1226">
        <v>108</v>
      </c>
      <c r="C1226">
        <v>2.7855153203342198E-3</v>
      </c>
    </row>
    <row r="1227" spans="1:3" x14ac:dyDescent="0.15">
      <c r="A1227">
        <v>1972.07</v>
      </c>
      <c r="B1227">
        <v>107.2</v>
      </c>
      <c r="C1227">
        <v>-7.4074074074074181E-3</v>
      </c>
    </row>
    <row r="1228" spans="1:3" x14ac:dyDescent="0.15">
      <c r="A1228">
        <v>1972.08</v>
      </c>
      <c r="B1228">
        <v>111</v>
      </c>
      <c r="C1228">
        <v>3.5447761194029814E-2</v>
      </c>
    </row>
    <row r="1229" spans="1:3" x14ac:dyDescent="0.15">
      <c r="A1229">
        <v>1972.09</v>
      </c>
      <c r="B1229">
        <v>109.4</v>
      </c>
      <c r="C1229">
        <v>-1.4414414414414378E-2</v>
      </c>
    </row>
    <row r="1230" spans="1:3" x14ac:dyDescent="0.15">
      <c r="A1230">
        <v>1972.1</v>
      </c>
      <c r="B1230">
        <v>109.6</v>
      </c>
      <c r="C1230">
        <v>1.8281535648994041E-3</v>
      </c>
    </row>
    <row r="1231" spans="1:3" x14ac:dyDescent="0.15">
      <c r="A1231">
        <v>1972.11</v>
      </c>
      <c r="B1231">
        <v>115.1</v>
      </c>
      <c r="C1231">
        <v>5.0182481751824826E-2</v>
      </c>
    </row>
    <row r="1232" spans="1:3" x14ac:dyDescent="0.15">
      <c r="A1232">
        <v>1972.12</v>
      </c>
      <c r="B1232">
        <v>117.5</v>
      </c>
      <c r="C1232">
        <v>2.0851433536055675E-2</v>
      </c>
    </row>
    <row r="1233" spans="1:3" x14ac:dyDescent="0.15">
      <c r="A1233">
        <v>1973.01</v>
      </c>
      <c r="B1233">
        <v>118.4</v>
      </c>
      <c r="C1233">
        <v>7.6595744680851841E-3</v>
      </c>
    </row>
    <row r="1234" spans="1:3" x14ac:dyDescent="0.15">
      <c r="A1234">
        <v>1973.02</v>
      </c>
      <c r="B1234">
        <v>114.2</v>
      </c>
      <c r="C1234">
        <v>-3.5472972972973027E-2</v>
      </c>
    </row>
    <row r="1235" spans="1:3" x14ac:dyDescent="0.15">
      <c r="A1235">
        <v>1973.03</v>
      </c>
      <c r="B1235">
        <v>112.4</v>
      </c>
      <c r="C1235">
        <v>-1.5761821366024442E-2</v>
      </c>
    </row>
    <row r="1236" spans="1:3" x14ac:dyDescent="0.15">
      <c r="A1236">
        <v>1973.04</v>
      </c>
      <c r="B1236">
        <v>110.3</v>
      </c>
      <c r="C1236">
        <v>-1.8683274021352392E-2</v>
      </c>
    </row>
    <row r="1237" spans="1:3" x14ac:dyDescent="0.15">
      <c r="A1237">
        <v>1973.05</v>
      </c>
      <c r="B1237">
        <v>107.2</v>
      </c>
      <c r="C1237">
        <v>-2.810516772438798E-2</v>
      </c>
    </row>
    <row r="1238" spans="1:3" x14ac:dyDescent="0.15">
      <c r="A1238">
        <v>1973.06</v>
      </c>
      <c r="B1238">
        <v>104.8</v>
      </c>
      <c r="C1238">
        <v>-2.2388059701492602E-2</v>
      </c>
    </row>
    <row r="1239" spans="1:3" x14ac:dyDescent="0.15">
      <c r="A1239">
        <v>1973.07</v>
      </c>
      <c r="B1239">
        <v>105.8</v>
      </c>
      <c r="C1239">
        <v>9.5419847328244156E-3</v>
      </c>
    </row>
    <row r="1240" spans="1:3" x14ac:dyDescent="0.15">
      <c r="A1240">
        <v>1973.08</v>
      </c>
      <c r="B1240">
        <v>103.8</v>
      </c>
      <c r="C1240">
        <v>-1.8903591682419618E-2</v>
      </c>
    </row>
    <row r="1241" spans="1:3" x14ac:dyDescent="0.15">
      <c r="A1241">
        <v>1973.09</v>
      </c>
      <c r="B1241">
        <v>105.6</v>
      </c>
      <c r="C1241">
        <v>1.7341040462427681E-2</v>
      </c>
    </row>
    <row r="1242" spans="1:3" x14ac:dyDescent="0.15">
      <c r="A1242">
        <v>1973.1</v>
      </c>
      <c r="B1242">
        <v>109.8</v>
      </c>
      <c r="C1242">
        <v>3.9772727272727293E-2</v>
      </c>
    </row>
    <row r="1243" spans="1:3" x14ac:dyDescent="0.15">
      <c r="A1243">
        <v>1973.11</v>
      </c>
      <c r="B1243">
        <v>102</v>
      </c>
      <c r="C1243">
        <v>-7.1038251366120186E-2</v>
      </c>
    </row>
    <row r="1244" spans="1:3" x14ac:dyDescent="0.15">
      <c r="A1244">
        <v>1973.12</v>
      </c>
      <c r="B1244">
        <v>94.78</v>
      </c>
      <c r="C1244">
        <v>-7.0784313725490211E-2</v>
      </c>
    </row>
    <row r="1245" spans="1:3" x14ac:dyDescent="0.15">
      <c r="A1245">
        <v>1974.01</v>
      </c>
      <c r="B1245">
        <v>96.11</v>
      </c>
      <c r="C1245">
        <v>1.4032496307237796E-2</v>
      </c>
    </row>
    <row r="1246" spans="1:3" x14ac:dyDescent="0.15">
      <c r="A1246">
        <v>1974.02</v>
      </c>
      <c r="B1246">
        <v>93.45</v>
      </c>
      <c r="C1246">
        <v>-2.7676620538965691E-2</v>
      </c>
    </row>
    <row r="1247" spans="1:3" x14ac:dyDescent="0.15">
      <c r="A1247">
        <v>1974.03</v>
      </c>
      <c r="B1247">
        <v>97.44</v>
      </c>
      <c r="C1247">
        <v>4.2696629213483162E-2</v>
      </c>
    </row>
    <row r="1248" spans="1:3" x14ac:dyDescent="0.15">
      <c r="A1248">
        <v>1974.04</v>
      </c>
      <c r="B1248">
        <v>92.46</v>
      </c>
      <c r="C1248">
        <v>-5.1108374384236543E-2</v>
      </c>
    </row>
    <row r="1249" spans="1:3" x14ac:dyDescent="0.15">
      <c r="A1249">
        <v>1974.05</v>
      </c>
      <c r="B1249">
        <v>89.67</v>
      </c>
      <c r="C1249">
        <v>-3.0175210902011584E-2</v>
      </c>
    </row>
    <row r="1250" spans="1:3" x14ac:dyDescent="0.15">
      <c r="A1250">
        <v>1974.06</v>
      </c>
      <c r="B1250">
        <v>89.79</v>
      </c>
      <c r="C1250">
        <v>1.3382402141184357E-3</v>
      </c>
    </row>
    <row r="1251" spans="1:3" x14ac:dyDescent="0.15">
      <c r="A1251">
        <v>1974.07</v>
      </c>
      <c r="B1251">
        <v>79.31</v>
      </c>
      <c r="C1251">
        <v>-0.11671678360619231</v>
      </c>
    </row>
    <row r="1252" spans="1:3" x14ac:dyDescent="0.15">
      <c r="A1252">
        <v>1974.08</v>
      </c>
      <c r="B1252">
        <v>76.03</v>
      </c>
      <c r="C1252">
        <v>-4.135670155087634E-2</v>
      </c>
    </row>
    <row r="1253" spans="1:3" x14ac:dyDescent="0.15">
      <c r="A1253">
        <v>1974.09</v>
      </c>
      <c r="B1253">
        <v>68.12</v>
      </c>
      <c r="C1253">
        <v>-0.10403787978429557</v>
      </c>
    </row>
    <row r="1254" spans="1:3" x14ac:dyDescent="0.15">
      <c r="A1254">
        <v>1974.1</v>
      </c>
      <c r="B1254">
        <v>69.44</v>
      </c>
      <c r="C1254">
        <v>1.9377568995889494E-2</v>
      </c>
    </row>
    <row r="1255" spans="1:3" x14ac:dyDescent="0.15">
      <c r="A1255">
        <v>1974.11</v>
      </c>
      <c r="B1255">
        <v>71.739999999999995</v>
      </c>
      <c r="C1255">
        <v>3.312211981566815E-2</v>
      </c>
    </row>
    <row r="1256" spans="1:3" x14ac:dyDescent="0.15">
      <c r="A1256">
        <v>1974.12</v>
      </c>
      <c r="B1256">
        <v>67.069999999999993</v>
      </c>
      <c r="C1256">
        <v>-6.5096180652355784E-2</v>
      </c>
    </row>
    <row r="1257" spans="1:3" x14ac:dyDescent="0.15">
      <c r="A1257">
        <v>1975.01</v>
      </c>
      <c r="B1257">
        <v>72.56</v>
      </c>
      <c r="C1257">
        <v>8.1854778589533383E-2</v>
      </c>
    </row>
    <row r="1258" spans="1:3" x14ac:dyDescent="0.15">
      <c r="A1258">
        <v>1975.02</v>
      </c>
      <c r="B1258">
        <v>80.099999999999994</v>
      </c>
      <c r="C1258">
        <v>0.10391400220507152</v>
      </c>
    </row>
    <row r="1259" spans="1:3" x14ac:dyDescent="0.15">
      <c r="A1259">
        <v>1975.03</v>
      </c>
      <c r="B1259">
        <v>83.78</v>
      </c>
      <c r="C1259">
        <v>4.5942571785268393E-2</v>
      </c>
    </row>
    <row r="1260" spans="1:3" x14ac:dyDescent="0.15">
      <c r="A1260">
        <v>1975.04</v>
      </c>
      <c r="B1260">
        <v>84.72</v>
      </c>
      <c r="C1260">
        <v>1.1219861542134169E-2</v>
      </c>
    </row>
    <row r="1261" spans="1:3" x14ac:dyDescent="0.15">
      <c r="A1261">
        <v>1975.05</v>
      </c>
      <c r="B1261">
        <v>90.1</v>
      </c>
      <c r="C1261">
        <v>6.3503305004721344E-2</v>
      </c>
    </row>
    <row r="1262" spans="1:3" x14ac:dyDescent="0.15">
      <c r="A1262">
        <v>1975.06</v>
      </c>
      <c r="B1262">
        <v>92.4</v>
      </c>
      <c r="C1262">
        <v>2.5527192008879096E-2</v>
      </c>
    </row>
    <row r="1263" spans="1:3" x14ac:dyDescent="0.15">
      <c r="A1263">
        <v>1975.07</v>
      </c>
      <c r="B1263">
        <v>92.49</v>
      </c>
      <c r="C1263">
        <v>9.7402597402584945E-4</v>
      </c>
    </row>
    <row r="1264" spans="1:3" x14ac:dyDescent="0.15">
      <c r="A1264">
        <v>1975.08</v>
      </c>
      <c r="B1264">
        <v>85.71</v>
      </c>
      <c r="C1264">
        <v>-7.3305222186182295E-2</v>
      </c>
    </row>
    <row r="1265" spans="1:3" x14ac:dyDescent="0.15">
      <c r="A1265">
        <v>1975.09</v>
      </c>
      <c r="B1265">
        <v>84.67</v>
      </c>
      <c r="C1265">
        <v>-1.2133940030334744E-2</v>
      </c>
    </row>
    <row r="1266" spans="1:3" x14ac:dyDescent="0.15">
      <c r="A1266">
        <v>1975.1</v>
      </c>
      <c r="B1266">
        <v>88.57</v>
      </c>
      <c r="C1266">
        <v>4.6061178693752147E-2</v>
      </c>
    </row>
    <row r="1267" spans="1:3" x14ac:dyDescent="0.15">
      <c r="A1267">
        <v>1975.11</v>
      </c>
      <c r="B1267">
        <v>90.07</v>
      </c>
      <c r="C1267">
        <v>1.6935757028339271E-2</v>
      </c>
    </row>
    <row r="1268" spans="1:3" x14ac:dyDescent="0.15">
      <c r="A1268">
        <v>1975.12</v>
      </c>
      <c r="B1268">
        <v>88.7</v>
      </c>
      <c r="C1268">
        <v>-1.5210391917397481E-2</v>
      </c>
    </row>
    <row r="1269" spans="1:3" x14ac:dyDescent="0.15">
      <c r="A1269">
        <v>1976.01</v>
      </c>
      <c r="B1269">
        <v>96.86</v>
      </c>
      <c r="C1269">
        <v>9.1995490417136283E-2</v>
      </c>
    </row>
    <row r="1270" spans="1:3" x14ac:dyDescent="0.15">
      <c r="A1270">
        <v>1976.02</v>
      </c>
      <c r="B1270">
        <v>100.6</v>
      </c>
      <c r="C1270">
        <v>3.8612430311790069E-2</v>
      </c>
    </row>
    <row r="1271" spans="1:3" x14ac:dyDescent="0.15">
      <c r="A1271">
        <v>1976.03</v>
      </c>
      <c r="B1271">
        <v>101.1</v>
      </c>
      <c r="C1271">
        <v>4.9701789264413598E-3</v>
      </c>
    </row>
    <row r="1272" spans="1:3" x14ac:dyDescent="0.15">
      <c r="A1272">
        <v>1976.04</v>
      </c>
      <c r="B1272">
        <v>101.9</v>
      </c>
      <c r="C1272">
        <v>7.9129574678538095E-3</v>
      </c>
    </row>
    <row r="1273" spans="1:3" x14ac:dyDescent="0.15">
      <c r="A1273">
        <v>1976.05</v>
      </c>
      <c r="B1273">
        <v>101.2</v>
      </c>
      <c r="C1273">
        <v>-6.8694798822375169E-3</v>
      </c>
    </row>
    <row r="1274" spans="1:3" x14ac:dyDescent="0.15">
      <c r="A1274">
        <v>1976.06</v>
      </c>
      <c r="B1274">
        <v>101.8</v>
      </c>
      <c r="C1274">
        <v>5.9288537549406772E-3</v>
      </c>
    </row>
    <row r="1275" spans="1:3" x14ac:dyDescent="0.15">
      <c r="A1275">
        <v>1976.07</v>
      </c>
      <c r="B1275">
        <v>104.2</v>
      </c>
      <c r="C1275">
        <v>2.3575638506876384E-2</v>
      </c>
    </row>
    <row r="1276" spans="1:3" x14ac:dyDescent="0.15">
      <c r="A1276">
        <v>1976.08</v>
      </c>
      <c r="B1276">
        <v>103.3</v>
      </c>
      <c r="C1276">
        <v>-8.6372360844529927E-3</v>
      </c>
    </row>
    <row r="1277" spans="1:3" x14ac:dyDescent="0.15">
      <c r="A1277">
        <v>1976.09</v>
      </c>
      <c r="B1277">
        <v>105.5</v>
      </c>
      <c r="C1277">
        <v>2.1297192642788065E-2</v>
      </c>
    </row>
    <row r="1278" spans="1:3" x14ac:dyDescent="0.15">
      <c r="A1278">
        <v>1976.1</v>
      </c>
      <c r="B1278">
        <v>101.9</v>
      </c>
      <c r="C1278">
        <v>-3.4123222748815074E-2</v>
      </c>
    </row>
    <row r="1279" spans="1:3" x14ac:dyDescent="0.15">
      <c r="A1279">
        <v>1976.11</v>
      </c>
      <c r="B1279">
        <v>101.2</v>
      </c>
      <c r="C1279">
        <v>-6.8694798822375169E-3</v>
      </c>
    </row>
    <row r="1280" spans="1:3" x14ac:dyDescent="0.15">
      <c r="A1280">
        <v>1976.12</v>
      </c>
      <c r="B1280">
        <v>104.7</v>
      </c>
      <c r="C1280">
        <v>3.4584980237154062E-2</v>
      </c>
    </row>
    <row r="1281" spans="1:3" x14ac:dyDescent="0.15">
      <c r="A1281">
        <v>1977.01</v>
      </c>
      <c r="B1281">
        <v>103.8</v>
      </c>
      <c r="C1281">
        <v>-8.5959885386820423E-3</v>
      </c>
    </row>
    <row r="1282" spans="1:3" x14ac:dyDescent="0.15">
      <c r="A1282">
        <v>1977.02</v>
      </c>
      <c r="B1282">
        <v>101</v>
      </c>
      <c r="C1282">
        <v>-2.6974951830443183E-2</v>
      </c>
    </row>
    <row r="1283" spans="1:3" x14ac:dyDescent="0.15">
      <c r="A1283">
        <v>1977.03</v>
      </c>
      <c r="B1283">
        <v>100.6</v>
      </c>
      <c r="C1283">
        <v>-3.9603960396039639E-3</v>
      </c>
    </row>
    <row r="1284" spans="1:3" x14ac:dyDescent="0.15">
      <c r="A1284">
        <v>1977.04</v>
      </c>
      <c r="B1284">
        <v>99.05</v>
      </c>
      <c r="C1284">
        <v>-1.5407554671968193E-2</v>
      </c>
    </row>
    <row r="1285" spans="1:3" x14ac:dyDescent="0.15">
      <c r="A1285">
        <v>1977.05</v>
      </c>
      <c r="B1285">
        <v>98.76</v>
      </c>
      <c r="C1285">
        <v>-2.9278142352346936E-3</v>
      </c>
    </row>
    <row r="1286" spans="1:3" x14ac:dyDescent="0.15">
      <c r="A1286">
        <v>1977.06</v>
      </c>
      <c r="B1286">
        <v>99.29</v>
      </c>
      <c r="C1286">
        <v>5.3665451599838043E-3</v>
      </c>
    </row>
    <row r="1287" spans="1:3" x14ac:dyDescent="0.15">
      <c r="A1287">
        <v>1977.07</v>
      </c>
      <c r="B1287">
        <v>100.2</v>
      </c>
      <c r="C1287">
        <v>9.1650720112801398E-3</v>
      </c>
    </row>
    <row r="1288" spans="1:3" x14ac:dyDescent="0.15">
      <c r="A1288">
        <v>1977.08</v>
      </c>
      <c r="B1288">
        <v>97.75</v>
      </c>
      <c r="C1288">
        <v>-2.4451097804391253E-2</v>
      </c>
    </row>
    <row r="1289" spans="1:3" x14ac:dyDescent="0.15">
      <c r="A1289">
        <v>1977.09</v>
      </c>
      <c r="B1289">
        <v>96.23</v>
      </c>
      <c r="C1289">
        <v>-1.5549872122762154E-2</v>
      </c>
    </row>
    <row r="1290" spans="1:3" x14ac:dyDescent="0.15">
      <c r="A1290">
        <v>1977.1</v>
      </c>
      <c r="B1290">
        <v>93.74</v>
      </c>
      <c r="C1290">
        <v>-2.5875506598773912E-2</v>
      </c>
    </row>
    <row r="1291" spans="1:3" x14ac:dyDescent="0.15">
      <c r="A1291">
        <v>1977.11</v>
      </c>
      <c r="B1291">
        <v>94.28</v>
      </c>
      <c r="C1291">
        <v>5.7606144655431013E-3</v>
      </c>
    </row>
    <row r="1292" spans="1:3" x14ac:dyDescent="0.15">
      <c r="A1292">
        <v>1977.12</v>
      </c>
      <c r="B1292">
        <v>93.82</v>
      </c>
      <c r="C1292">
        <v>-4.8790835808231181E-3</v>
      </c>
    </row>
    <row r="1293" spans="1:3" x14ac:dyDescent="0.15">
      <c r="A1293">
        <v>1978.01</v>
      </c>
      <c r="B1293">
        <v>90.25</v>
      </c>
      <c r="C1293">
        <v>-3.8051588147516413E-2</v>
      </c>
    </row>
    <row r="1294" spans="1:3" x14ac:dyDescent="0.15">
      <c r="A1294">
        <v>1978.02</v>
      </c>
      <c r="B1294">
        <v>88.98</v>
      </c>
      <c r="C1294">
        <v>-1.4072022160664721E-2</v>
      </c>
    </row>
    <row r="1295" spans="1:3" x14ac:dyDescent="0.15">
      <c r="A1295">
        <v>1978.03</v>
      </c>
      <c r="B1295">
        <v>88.82</v>
      </c>
      <c r="C1295">
        <v>-1.7981568891887179E-3</v>
      </c>
    </row>
    <row r="1296" spans="1:3" x14ac:dyDescent="0.15">
      <c r="A1296">
        <v>1978.04</v>
      </c>
      <c r="B1296">
        <v>92.71</v>
      </c>
      <c r="C1296">
        <v>4.3796442242738154E-2</v>
      </c>
    </row>
    <row r="1297" spans="1:3" x14ac:dyDescent="0.15">
      <c r="A1297">
        <v>1978.05</v>
      </c>
      <c r="B1297">
        <v>97.41</v>
      </c>
      <c r="C1297">
        <v>5.0695717829791764E-2</v>
      </c>
    </row>
    <row r="1298" spans="1:3" x14ac:dyDescent="0.15">
      <c r="A1298">
        <v>1978.06</v>
      </c>
      <c r="B1298">
        <v>97.66</v>
      </c>
      <c r="C1298">
        <v>2.5664716148239286E-3</v>
      </c>
    </row>
    <row r="1299" spans="1:3" x14ac:dyDescent="0.15">
      <c r="A1299">
        <v>1978.07</v>
      </c>
      <c r="B1299">
        <v>97.19</v>
      </c>
      <c r="C1299">
        <v>-4.8126151955765195E-3</v>
      </c>
    </row>
    <row r="1300" spans="1:3" x14ac:dyDescent="0.15">
      <c r="A1300">
        <v>1978.08</v>
      </c>
      <c r="B1300">
        <v>103.9</v>
      </c>
      <c r="C1300">
        <v>6.9040024693898694E-2</v>
      </c>
    </row>
    <row r="1301" spans="1:3" x14ac:dyDescent="0.15">
      <c r="A1301">
        <v>1978.09</v>
      </c>
      <c r="B1301">
        <v>103.9</v>
      </c>
      <c r="C1301">
        <v>0</v>
      </c>
    </row>
    <row r="1302" spans="1:3" x14ac:dyDescent="0.15">
      <c r="A1302">
        <v>1978.1</v>
      </c>
      <c r="B1302">
        <v>100.6</v>
      </c>
      <c r="C1302">
        <v>-3.1761308950914446E-2</v>
      </c>
    </row>
    <row r="1303" spans="1:3" x14ac:dyDescent="0.15">
      <c r="A1303">
        <v>1978.11</v>
      </c>
      <c r="B1303">
        <v>94.71</v>
      </c>
      <c r="C1303">
        <v>-5.854870775347909E-2</v>
      </c>
    </row>
    <row r="1304" spans="1:3" x14ac:dyDescent="0.15">
      <c r="A1304">
        <v>1978.12</v>
      </c>
      <c r="B1304">
        <v>96.11</v>
      </c>
      <c r="C1304">
        <v>1.4781966001478297E-2</v>
      </c>
    </row>
    <row r="1305" spans="1:3" x14ac:dyDescent="0.15">
      <c r="A1305">
        <v>1979.01</v>
      </c>
      <c r="B1305">
        <v>99.71</v>
      </c>
      <c r="C1305">
        <v>3.7457080428675349E-2</v>
      </c>
    </row>
    <row r="1306" spans="1:3" x14ac:dyDescent="0.15">
      <c r="A1306">
        <v>1979.02</v>
      </c>
      <c r="B1306">
        <v>98.23</v>
      </c>
      <c r="C1306">
        <v>-1.4843044830006868E-2</v>
      </c>
    </row>
    <row r="1307" spans="1:3" x14ac:dyDescent="0.15">
      <c r="A1307">
        <v>1979.03</v>
      </c>
      <c r="B1307">
        <v>100.1</v>
      </c>
      <c r="C1307">
        <v>1.9036954087345848E-2</v>
      </c>
    </row>
    <row r="1308" spans="1:3" x14ac:dyDescent="0.15">
      <c r="A1308">
        <v>1979.04</v>
      </c>
      <c r="B1308">
        <v>102.1</v>
      </c>
      <c r="C1308">
        <v>1.998001998001997E-2</v>
      </c>
    </row>
    <row r="1309" spans="1:3" x14ac:dyDescent="0.15">
      <c r="A1309">
        <v>1979.05</v>
      </c>
      <c r="B1309">
        <v>99.73</v>
      </c>
      <c r="C1309">
        <v>-2.3212536728697275E-2</v>
      </c>
    </row>
    <row r="1310" spans="1:3" x14ac:dyDescent="0.15">
      <c r="A1310">
        <v>1979.06</v>
      </c>
      <c r="B1310">
        <v>101.7</v>
      </c>
      <c r="C1310">
        <v>1.975333400180479E-2</v>
      </c>
    </row>
    <row r="1311" spans="1:3" x14ac:dyDescent="0.15">
      <c r="A1311">
        <v>1979.07</v>
      </c>
      <c r="B1311">
        <v>102.7</v>
      </c>
      <c r="C1311">
        <v>9.8328416912487615E-3</v>
      </c>
    </row>
    <row r="1312" spans="1:3" x14ac:dyDescent="0.15">
      <c r="A1312">
        <v>1979.08</v>
      </c>
      <c r="B1312">
        <v>107.4</v>
      </c>
      <c r="C1312">
        <v>4.576436222005853E-2</v>
      </c>
    </row>
    <row r="1313" spans="1:3" x14ac:dyDescent="0.15">
      <c r="A1313">
        <v>1979.09</v>
      </c>
      <c r="B1313">
        <v>108.6</v>
      </c>
      <c r="C1313">
        <v>1.1173184357541777E-2</v>
      </c>
    </row>
    <row r="1314" spans="1:3" x14ac:dyDescent="0.15">
      <c r="A1314">
        <v>1979.1</v>
      </c>
      <c r="B1314">
        <v>104.5</v>
      </c>
      <c r="C1314">
        <v>-3.7753222836095723E-2</v>
      </c>
    </row>
    <row r="1315" spans="1:3" x14ac:dyDescent="0.15">
      <c r="A1315">
        <v>1979.11</v>
      </c>
      <c r="B1315">
        <v>103.7</v>
      </c>
      <c r="C1315">
        <v>-7.6555023923444709E-3</v>
      </c>
    </row>
    <row r="1316" spans="1:3" x14ac:dyDescent="0.15">
      <c r="A1316">
        <v>1979.12</v>
      </c>
      <c r="B1316">
        <v>107.8</v>
      </c>
      <c r="C1316">
        <v>3.9537126325940086E-2</v>
      </c>
    </row>
    <row r="1317" spans="1:3" x14ac:dyDescent="0.15">
      <c r="A1317">
        <v>1980.01</v>
      </c>
      <c r="B1317">
        <v>110.9</v>
      </c>
      <c r="C1317">
        <v>2.8756957328385901E-2</v>
      </c>
    </row>
    <row r="1318" spans="1:3" x14ac:dyDescent="0.15">
      <c r="A1318">
        <v>1980.02</v>
      </c>
      <c r="B1318">
        <v>115.3</v>
      </c>
      <c r="C1318">
        <v>3.9675383228133354E-2</v>
      </c>
    </row>
    <row r="1319" spans="1:3" x14ac:dyDescent="0.15">
      <c r="A1319">
        <v>1980.03</v>
      </c>
      <c r="B1319">
        <v>104.7</v>
      </c>
      <c r="C1319">
        <v>-9.1934084995663468E-2</v>
      </c>
    </row>
    <row r="1320" spans="1:3" x14ac:dyDescent="0.15">
      <c r="A1320">
        <v>1980.04</v>
      </c>
      <c r="B1320">
        <v>103</v>
      </c>
      <c r="C1320">
        <v>-1.6236867239732611E-2</v>
      </c>
    </row>
    <row r="1321" spans="1:3" x14ac:dyDescent="0.15">
      <c r="A1321">
        <v>1980.05</v>
      </c>
      <c r="B1321">
        <v>107.7</v>
      </c>
      <c r="C1321">
        <v>4.5631067961165117E-2</v>
      </c>
    </row>
    <row r="1322" spans="1:3" x14ac:dyDescent="0.15">
      <c r="A1322">
        <v>1980.06</v>
      </c>
      <c r="B1322">
        <v>114.6</v>
      </c>
      <c r="C1322">
        <v>6.4066852367687943E-2</v>
      </c>
    </row>
    <row r="1323" spans="1:3" x14ac:dyDescent="0.15">
      <c r="A1323">
        <v>1980.07</v>
      </c>
      <c r="B1323">
        <v>119.8</v>
      </c>
      <c r="C1323">
        <v>4.5375218150087271E-2</v>
      </c>
    </row>
    <row r="1324" spans="1:3" x14ac:dyDescent="0.15">
      <c r="A1324">
        <v>1980.08</v>
      </c>
      <c r="B1324">
        <v>123.5</v>
      </c>
      <c r="C1324">
        <v>3.0884808013355691E-2</v>
      </c>
    </row>
    <row r="1325" spans="1:3" x14ac:dyDescent="0.15">
      <c r="A1325">
        <v>1980.09</v>
      </c>
      <c r="B1325">
        <v>126.5</v>
      </c>
      <c r="C1325">
        <v>2.4291497975708509E-2</v>
      </c>
    </row>
    <row r="1326" spans="1:3" x14ac:dyDescent="0.15">
      <c r="A1326">
        <v>1980.1</v>
      </c>
      <c r="B1326">
        <v>130.19999999999999</v>
      </c>
      <c r="C1326">
        <v>2.9249011857707341E-2</v>
      </c>
    </row>
    <row r="1327" spans="1:3" x14ac:dyDescent="0.15">
      <c r="A1327">
        <v>1980.11</v>
      </c>
      <c r="B1327">
        <v>135.69999999999999</v>
      </c>
      <c r="C1327">
        <v>4.2242703533026171E-2</v>
      </c>
    </row>
    <row r="1328" spans="1:3" x14ac:dyDescent="0.15">
      <c r="A1328">
        <v>1980.12</v>
      </c>
      <c r="B1328">
        <v>133.5</v>
      </c>
      <c r="C1328">
        <v>-1.6212232866617438E-2</v>
      </c>
    </row>
    <row r="1329" spans="1:3" x14ac:dyDescent="0.15">
      <c r="A1329">
        <v>1981.01</v>
      </c>
      <c r="B1329">
        <v>133</v>
      </c>
      <c r="C1329">
        <v>-3.7453183520599342E-3</v>
      </c>
    </row>
    <row r="1330" spans="1:3" x14ac:dyDescent="0.15">
      <c r="A1330">
        <v>1981.02</v>
      </c>
      <c r="B1330">
        <v>128.4</v>
      </c>
      <c r="C1330">
        <v>-3.4586466165413499E-2</v>
      </c>
    </row>
    <row r="1331" spans="1:3" x14ac:dyDescent="0.15">
      <c r="A1331">
        <v>1981.03</v>
      </c>
      <c r="B1331">
        <v>133.19999999999999</v>
      </c>
      <c r="C1331">
        <v>3.738317757009324E-2</v>
      </c>
    </row>
    <row r="1332" spans="1:3" x14ac:dyDescent="0.15">
      <c r="A1332">
        <v>1981.04</v>
      </c>
      <c r="B1332">
        <v>134.4</v>
      </c>
      <c r="C1332">
        <v>9.009009009009139E-3</v>
      </c>
    </row>
    <row r="1333" spans="1:3" x14ac:dyDescent="0.15">
      <c r="A1333">
        <v>1981.05</v>
      </c>
      <c r="B1333">
        <v>131.69999999999999</v>
      </c>
      <c r="C1333">
        <v>-2.0089285714285809E-2</v>
      </c>
    </row>
    <row r="1334" spans="1:3" x14ac:dyDescent="0.15">
      <c r="A1334">
        <v>1981.06</v>
      </c>
      <c r="B1334">
        <v>132.30000000000001</v>
      </c>
      <c r="C1334">
        <v>4.555808656036664E-3</v>
      </c>
    </row>
    <row r="1335" spans="1:3" x14ac:dyDescent="0.15">
      <c r="A1335">
        <v>1981.07</v>
      </c>
      <c r="B1335">
        <v>129.1</v>
      </c>
      <c r="C1335">
        <v>-2.4187452758881456E-2</v>
      </c>
    </row>
    <row r="1336" spans="1:3" x14ac:dyDescent="0.15">
      <c r="A1336">
        <v>1981.08</v>
      </c>
      <c r="B1336">
        <v>129.6</v>
      </c>
      <c r="C1336">
        <v>3.8729666924863793E-3</v>
      </c>
    </row>
    <row r="1337" spans="1:3" x14ac:dyDescent="0.15">
      <c r="A1337">
        <v>1981.09</v>
      </c>
      <c r="B1337">
        <v>118.3</v>
      </c>
      <c r="C1337">
        <v>-8.7191358024691357E-2</v>
      </c>
    </row>
    <row r="1338" spans="1:3" x14ac:dyDescent="0.15">
      <c r="A1338">
        <v>1981.1</v>
      </c>
      <c r="B1338">
        <v>119.8</v>
      </c>
      <c r="C1338">
        <v>1.2679628064243387E-2</v>
      </c>
    </row>
    <row r="1339" spans="1:3" x14ac:dyDescent="0.15">
      <c r="A1339">
        <v>1981.11</v>
      </c>
      <c r="B1339">
        <v>122.9</v>
      </c>
      <c r="C1339">
        <v>2.5876460767946696E-2</v>
      </c>
    </row>
    <row r="1340" spans="1:3" x14ac:dyDescent="0.15">
      <c r="A1340">
        <v>1981.12</v>
      </c>
      <c r="B1340">
        <v>123.8</v>
      </c>
      <c r="C1340">
        <v>7.3230268510984242E-3</v>
      </c>
    </row>
    <row r="1341" spans="1:3" x14ac:dyDescent="0.15">
      <c r="A1341">
        <v>1982.01</v>
      </c>
      <c r="B1341">
        <v>117.3</v>
      </c>
      <c r="C1341">
        <v>-5.2504038772213213E-2</v>
      </c>
    </row>
    <row r="1342" spans="1:3" x14ac:dyDescent="0.15">
      <c r="A1342">
        <v>1982.02</v>
      </c>
      <c r="B1342">
        <v>114.5</v>
      </c>
      <c r="C1342">
        <v>-2.3870417732310245E-2</v>
      </c>
    </row>
    <row r="1343" spans="1:3" x14ac:dyDescent="0.15">
      <c r="A1343">
        <v>1982.03</v>
      </c>
      <c r="B1343">
        <v>110.8</v>
      </c>
      <c r="C1343">
        <v>-3.2314410480349332E-2</v>
      </c>
    </row>
    <row r="1344" spans="1:3" x14ac:dyDescent="0.15">
      <c r="A1344">
        <v>1982.04</v>
      </c>
      <c r="B1344">
        <v>116.3</v>
      </c>
      <c r="C1344">
        <v>4.963898916967513E-2</v>
      </c>
    </row>
    <row r="1345" spans="1:3" x14ac:dyDescent="0.15">
      <c r="A1345">
        <v>1982.05</v>
      </c>
      <c r="B1345">
        <v>116.4</v>
      </c>
      <c r="C1345">
        <v>8.5984522785897965E-4</v>
      </c>
    </row>
    <row r="1346" spans="1:3" x14ac:dyDescent="0.15">
      <c r="A1346">
        <v>1982.06</v>
      </c>
      <c r="B1346">
        <v>109.7</v>
      </c>
      <c r="C1346">
        <v>-5.7560137457044691E-2</v>
      </c>
    </row>
    <row r="1347" spans="1:3" x14ac:dyDescent="0.15">
      <c r="A1347">
        <v>1982.07</v>
      </c>
      <c r="B1347">
        <v>109.4</v>
      </c>
      <c r="C1347">
        <v>-2.7347310847766204E-3</v>
      </c>
    </row>
    <row r="1348" spans="1:3" x14ac:dyDescent="0.15">
      <c r="A1348">
        <v>1982.08</v>
      </c>
      <c r="B1348">
        <v>109.7</v>
      </c>
      <c r="C1348">
        <v>2.7422303473492171E-3</v>
      </c>
    </row>
    <row r="1349" spans="1:3" x14ac:dyDescent="0.15">
      <c r="A1349">
        <v>1982.09</v>
      </c>
      <c r="B1349">
        <v>122.4</v>
      </c>
      <c r="C1349">
        <v>0.11577028258887889</v>
      </c>
    </row>
    <row r="1350" spans="1:3" x14ac:dyDescent="0.15">
      <c r="A1350">
        <v>1982.1</v>
      </c>
      <c r="B1350">
        <v>132.69999999999999</v>
      </c>
      <c r="C1350">
        <v>8.4150326797385544E-2</v>
      </c>
    </row>
    <row r="1351" spans="1:3" x14ac:dyDescent="0.15">
      <c r="A1351">
        <v>1982.11</v>
      </c>
      <c r="B1351">
        <v>138.1</v>
      </c>
      <c r="C1351">
        <v>4.0693293142426645E-2</v>
      </c>
    </row>
    <row r="1352" spans="1:3" x14ac:dyDescent="0.15">
      <c r="A1352">
        <v>1982.12</v>
      </c>
      <c r="B1352">
        <v>139.4</v>
      </c>
      <c r="C1352">
        <v>9.413468501086264E-3</v>
      </c>
    </row>
    <row r="1353" spans="1:3" x14ac:dyDescent="0.15">
      <c r="A1353">
        <v>1983.01</v>
      </c>
      <c r="B1353">
        <v>144.30000000000001</v>
      </c>
      <c r="C1353">
        <v>3.5150645624103305E-2</v>
      </c>
    </row>
    <row r="1354" spans="1:3" x14ac:dyDescent="0.15">
      <c r="A1354">
        <v>1983.02</v>
      </c>
      <c r="B1354">
        <v>146.80000000000001</v>
      </c>
      <c r="C1354">
        <v>1.7325017325017233E-2</v>
      </c>
    </row>
    <row r="1355" spans="1:3" x14ac:dyDescent="0.15">
      <c r="A1355">
        <v>1983.03</v>
      </c>
      <c r="B1355">
        <v>151.9</v>
      </c>
      <c r="C1355">
        <v>3.4741144414168978E-2</v>
      </c>
    </row>
    <row r="1356" spans="1:3" x14ac:dyDescent="0.15">
      <c r="A1356">
        <v>1983.04</v>
      </c>
      <c r="B1356">
        <v>157.69999999999999</v>
      </c>
      <c r="C1356">
        <v>3.8183015141540322E-2</v>
      </c>
    </row>
    <row r="1357" spans="1:3" x14ac:dyDescent="0.15">
      <c r="A1357">
        <v>1983.05</v>
      </c>
      <c r="B1357">
        <v>164.1</v>
      </c>
      <c r="C1357">
        <v>4.0583386176284098E-2</v>
      </c>
    </row>
    <row r="1358" spans="1:3" x14ac:dyDescent="0.15">
      <c r="A1358">
        <v>1983.06</v>
      </c>
      <c r="B1358">
        <v>166.4</v>
      </c>
      <c r="C1358">
        <v>1.4015843997562616E-2</v>
      </c>
    </row>
    <row r="1359" spans="1:3" x14ac:dyDescent="0.15">
      <c r="A1359">
        <v>1983.07</v>
      </c>
      <c r="B1359">
        <v>167</v>
      </c>
      <c r="C1359">
        <v>3.6057692307691624E-3</v>
      </c>
    </row>
    <row r="1360" spans="1:3" x14ac:dyDescent="0.15">
      <c r="A1360">
        <v>1983.08</v>
      </c>
      <c r="B1360">
        <v>162.4</v>
      </c>
      <c r="C1360">
        <v>-2.7544910179640669E-2</v>
      </c>
    </row>
    <row r="1361" spans="1:3" x14ac:dyDescent="0.15">
      <c r="A1361">
        <v>1983.09</v>
      </c>
      <c r="B1361">
        <v>167.2</v>
      </c>
      <c r="C1361">
        <v>2.9556650246305383E-2</v>
      </c>
    </row>
    <row r="1362" spans="1:3" x14ac:dyDescent="0.15">
      <c r="A1362">
        <v>1983.1</v>
      </c>
      <c r="B1362">
        <v>167.7</v>
      </c>
      <c r="C1362">
        <v>2.9904306220096544E-3</v>
      </c>
    </row>
    <row r="1363" spans="1:3" x14ac:dyDescent="0.15">
      <c r="A1363">
        <v>1983.11</v>
      </c>
      <c r="B1363">
        <v>165.2</v>
      </c>
      <c r="C1363">
        <v>-1.490757304710788E-2</v>
      </c>
    </row>
    <row r="1364" spans="1:3" x14ac:dyDescent="0.15">
      <c r="A1364">
        <v>1983.12</v>
      </c>
      <c r="B1364">
        <v>164.4</v>
      </c>
      <c r="C1364">
        <v>-4.842615012106477E-3</v>
      </c>
    </row>
    <row r="1365" spans="1:3" x14ac:dyDescent="0.15">
      <c r="A1365">
        <v>1984.01</v>
      </c>
      <c r="B1365">
        <v>166.4</v>
      </c>
      <c r="C1365">
        <v>1.2165450121654597E-2</v>
      </c>
    </row>
    <row r="1366" spans="1:3" x14ac:dyDescent="0.15">
      <c r="A1366">
        <v>1984.02</v>
      </c>
      <c r="B1366">
        <v>157.30000000000001</v>
      </c>
      <c r="C1366">
        <v>-5.46875E-2</v>
      </c>
    </row>
    <row r="1367" spans="1:3" x14ac:dyDescent="0.15">
      <c r="A1367">
        <v>1984.03</v>
      </c>
      <c r="B1367">
        <v>157.4</v>
      </c>
      <c r="C1367">
        <v>6.3572790845523031E-4</v>
      </c>
    </row>
    <row r="1368" spans="1:3" x14ac:dyDescent="0.15">
      <c r="A1368">
        <v>1984.04</v>
      </c>
      <c r="B1368">
        <v>157.6</v>
      </c>
      <c r="C1368">
        <v>1.2706480304955914E-3</v>
      </c>
    </row>
    <row r="1369" spans="1:3" x14ac:dyDescent="0.15">
      <c r="A1369">
        <v>1984.05</v>
      </c>
      <c r="B1369">
        <v>156.6</v>
      </c>
      <c r="C1369">
        <v>-6.3451776649746661E-3</v>
      </c>
    </row>
    <row r="1370" spans="1:3" x14ac:dyDescent="0.15">
      <c r="A1370">
        <v>1984.06</v>
      </c>
      <c r="B1370">
        <v>153.1</v>
      </c>
      <c r="C1370">
        <v>-2.2349936143039595E-2</v>
      </c>
    </row>
    <row r="1371" spans="1:3" x14ac:dyDescent="0.15">
      <c r="A1371">
        <v>1984.07</v>
      </c>
      <c r="B1371">
        <v>151.1</v>
      </c>
      <c r="C1371">
        <v>-1.3063357282821708E-2</v>
      </c>
    </row>
    <row r="1372" spans="1:3" x14ac:dyDescent="0.15">
      <c r="A1372">
        <v>1984.08</v>
      </c>
      <c r="B1372">
        <v>164.4</v>
      </c>
      <c r="C1372">
        <v>8.8021178027796187E-2</v>
      </c>
    </row>
    <row r="1373" spans="1:3" x14ac:dyDescent="0.15">
      <c r="A1373">
        <v>1984.09</v>
      </c>
      <c r="B1373">
        <v>166.1</v>
      </c>
      <c r="C1373">
        <v>1.0340632603406341E-2</v>
      </c>
    </row>
    <row r="1374" spans="1:3" x14ac:dyDescent="0.15">
      <c r="A1374">
        <v>1984.1</v>
      </c>
      <c r="B1374">
        <v>164.8</v>
      </c>
      <c r="C1374">
        <v>-7.8266104756169463E-3</v>
      </c>
    </row>
    <row r="1375" spans="1:3" x14ac:dyDescent="0.15">
      <c r="A1375">
        <v>1984.11</v>
      </c>
      <c r="B1375">
        <v>166.3</v>
      </c>
      <c r="C1375">
        <v>9.1019417475728392E-3</v>
      </c>
    </row>
    <row r="1376" spans="1:3" x14ac:dyDescent="0.15">
      <c r="A1376">
        <v>1984.12</v>
      </c>
      <c r="B1376">
        <v>164.5</v>
      </c>
      <c r="C1376">
        <v>-1.0823812387252052E-2</v>
      </c>
    </row>
    <row r="1377" spans="1:3" x14ac:dyDescent="0.15">
      <c r="A1377">
        <v>1985.01</v>
      </c>
      <c r="B1377">
        <v>171.6</v>
      </c>
      <c r="C1377">
        <v>4.3161094224923868E-2</v>
      </c>
    </row>
    <row r="1378" spans="1:3" x14ac:dyDescent="0.15">
      <c r="A1378">
        <v>1985.02</v>
      </c>
      <c r="B1378">
        <v>180.9</v>
      </c>
      <c r="C1378">
        <v>5.4195804195804165E-2</v>
      </c>
    </row>
    <row r="1379" spans="1:3" x14ac:dyDescent="0.15">
      <c r="A1379">
        <v>1985.03</v>
      </c>
      <c r="B1379">
        <v>179.4</v>
      </c>
      <c r="C1379">
        <v>-8.2918739635157168E-3</v>
      </c>
    </row>
    <row r="1380" spans="1:3" x14ac:dyDescent="0.15">
      <c r="A1380">
        <v>1985.04</v>
      </c>
      <c r="B1380">
        <v>180.6</v>
      </c>
      <c r="C1380">
        <v>6.6889632107023367E-3</v>
      </c>
    </row>
    <row r="1381" spans="1:3" x14ac:dyDescent="0.15">
      <c r="A1381">
        <v>1985.05</v>
      </c>
      <c r="B1381">
        <v>184.9</v>
      </c>
      <c r="C1381">
        <v>2.3809523809523947E-2</v>
      </c>
    </row>
    <row r="1382" spans="1:3" x14ac:dyDescent="0.15">
      <c r="A1382">
        <v>1985.06</v>
      </c>
      <c r="B1382">
        <v>188.9</v>
      </c>
      <c r="C1382">
        <v>2.1633315305570555E-2</v>
      </c>
    </row>
    <row r="1383" spans="1:3" x14ac:dyDescent="0.15">
      <c r="A1383">
        <v>1985.07</v>
      </c>
      <c r="B1383">
        <v>192.5</v>
      </c>
      <c r="C1383">
        <v>1.9057702488088912E-2</v>
      </c>
    </row>
    <row r="1384" spans="1:3" x14ac:dyDescent="0.15">
      <c r="A1384">
        <v>1985.08</v>
      </c>
      <c r="B1384">
        <v>188.3</v>
      </c>
      <c r="C1384">
        <v>-2.1818181818181737E-2</v>
      </c>
    </row>
    <row r="1385" spans="1:3" x14ac:dyDescent="0.15">
      <c r="A1385">
        <v>1985.09</v>
      </c>
      <c r="B1385">
        <v>184.1</v>
      </c>
      <c r="C1385">
        <v>-2.2304832713754719E-2</v>
      </c>
    </row>
    <row r="1386" spans="1:3" x14ac:dyDescent="0.15">
      <c r="A1386">
        <v>1985.1</v>
      </c>
      <c r="B1386">
        <v>186.2</v>
      </c>
      <c r="C1386">
        <v>1.1406844106463865E-2</v>
      </c>
    </row>
    <row r="1387" spans="1:3" x14ac:dyDescent="0.15">
      <c r="A1387">
        <v>1985.11</v>
      </c>
      <c r="B1387">
        <v>197.5</v>
      </c>
      <c r="C1387">
        <v>6.0687432867884139E-2</v>
      </c>
    </row>
    <row r="1388" spans="1:3" x14ac:dyDescent="0.15">
      <c r="A1388">
        <v>1985.12</v>
      </c>
      <c r="B1388">
        <v>207.3</v>
      </c>
      <c r="C1388">
        <v>4.9620253164557093E-2</v>
      </c>
    </row>
    <row r="1389" spans="1:3" x14ac:dyDescent="0.15">
      <c r="A1389">
        <v>1986.01</v>
      </c>
      <c r="B1389">
        <v>208.2</v>
      </c>
      <c r="C1389">
        <v>4.341534008682979E-3</v>
      </c>
    </row>
    <row r="1390" spans="1:3" x14ac:dyDescent="0.15">
      <c r="A1390">
        <v>1986.02</v>
      </c>
      <c r="B1390">
        <v>219.4</v>
      </c>
      <c r="C1390">
        <v>5.3794428434198016E-2</v>
      </c>
    </row>
    <row r="1391" spans="1:3" x14ac:dyDescent="0.15">
      <c r="A1391">
        <v>1986.03</v>
      </c>
      <c r="B1391">
        <v>232.3</v>
      </c>
      <c r="C1391">
        <v>5.8796718322698283E-2</v>
      </c>
    </row>
    <row r="1392" spans="1:3" x14ac:dyDescent="0.15">
      <c r="A1392">
        <v>1986.04</v>
      </c>
      <c r="B1392">
        <v>238</v>
      </c>
      <c r="C1392">
        <v>2.4537236332328849E-2</v>
      </c>
    </row>
    <row r="1393" spans="1:3" x14ac:dyDescent="0.15">
      <c r="A1393">
        <v>1986.05</v>
      </c>
      <c r="B1393">
        <v>238.5</v>
      </c>
      <c r="C1393">
        <v>2.1008403361344463E-3</v>
      </c>
    </row>
    <row r="1394" spans="1:3" x14ac:dyDescent="0.15">
      <c r="A1394">
        <v>1986.06</v>
      </c>
      <c r="B1394">
        <v>245.3</v>
      </c>
      <c r="C1394">
        <v>2.8511530398322993E-2</v>
      </c>
    </row>
    <row r="1395" spans="1:3" x14ac:dyDescent="0.15">
      <c r="A1395">
        <v>1986.07</v>
      </c>
      <c r="B1395">
        <v>240.2</v>
      </c>
      <c r="C1395">
        <v>-2.0790868324500722E-2</v>
      </c>
    </row>
    <row r="1396" spans="1:3" x14ac:dyDescent="0.15">
      <c r="A1396">
        <v>1986.08</v>
      </c>
      <c r="B1396">
        <v>245</v>
      </c>
      <c r="C1396">
        <v>1.9983347210657865E-2</v>
      </c>
    </row>
    <row r="1397" spans="1:3" x14ac:dyDescent="0.15">
      <c r="A1397">
        <v>1986.09</v>
      </c>
      <c r="B1397">
        <v>238.3</v>
      </c>
      <c r="C1397">
        <v>-2.7346938775510199E-2</v>
      </c>
    </row>
    <row r="1398" spans="1:3" x14ac:dyDescent="0.15">
      <c r="A1398">
        <v>1986.1</v>
      </c>
      <c r="B1398">
        <v>237.4</v>
      </c>
      <c r="C1398">
        <v>-3.7767519932857541E-3</v>
      </c>
    </row>
    <row r="1399" spans="1:3" x14ac:dyDescent="0.15">
      <c r="A1399">
        <v>1986.11</v>
      </c>
      <c r="B1399">
        <v>245.1</v>
      </c>
      <c r="C1399">
        <v>3.2434709351305768E-2</v>
      </c>
    </row>
    <row r="1400" spans="1:3" x14ac:dyDescent="0.15">
      <c r="A1400">
        <v>1986.12</v>
      </c>
      <c r="B1400">
        <v>248.6</v>
      </c>
      <c r="C1400">
        <v>1.427988576091388E-2</v>
      </c>
    </row>
    <row r="1401" spans="1:3" x14ac:dyDescent="0.15">
      <c r="A1401">
        <v>1987.01</v>
      </c>
      <c r="B1401">
        <v>264.5</v>
      </c>
      <c r="C1401">
        <v>6.3958165728077221E-2</v>
      </c>
    </row>
    <row r="1402" spans="1:3" x14ac:dyDescent="0.15">
      <c r="A1402">
        <v>1987.02</v>
      </c>
      <c r="B1402">
        <v>280.89999999999998</v>
      </c>
      <c r="C1402">
        <v>6.2003780718336454E-2</v>
      </c>
    </row>
    <row r="1403" spans="1:3" x14ac:dyDescent="0.15">
      <c r="A1403">
        <v>1987.03</v>
      </c>
      <c r="B1403">
        <v>292.5</v>
      </c>
      <c r="C1403">
        <v>4.129583481666077E-2</v>
      </c>
    </row>
    <row r="1404" spans="1:3" x14ac:dyDescent="0.15">
      <c r="A1404">
        <v>1987.04</v>
      </c>
      <c r="B1404">
        <v>289.3</v>
      </c>
      <c r="C1404">
        <v>-1.0940170940170857E-2</v>
      </c>
    </row>
    <row r="1405" spans="1:3" x14ac:dyDescent="0.15">
      <c r="A1405">
        <v>1987.05</v>
      </c>
      <c r="B1405">
        <v>289.10000000000002</v>
      </c>
      <c r="C1405">
        <v>-6.913238852401804E-4</v>
      </c>
    </row>
    <row r="1406" spans="1:3" x14ac:dyDescent="0.15">
      <c r="A1406">
        <v>1987.06</v>
      </c>
      <c r="B1406">
        <v>301.39999999999998</v>
      </c>
      <c r="C1406">
        <v>4.2545831892078612E-2</v>
      </c>
    </row>
    <row r="1407" spans="1:3" x14ac:dyDescent="0.15">
      <c r="A1407">
        <v>1987.07</v>
      </c>
      <c r="B1407">
        <v>310.10000000000002</v>
      </c>
      <c r="C1407">
        <v>2.8865295288653003E-2</v>
      </c>
    </row>
    <row r="1408" spans="1:3" x14ac:dyDescent="0.15">
      <c r="A1408">
        <v>1987.08</v>
      </c>
      <c r="B1408">
        <v>329.4</v>
      </c>
      <c r="C1408">
        <v>6.223798774588829E-2</v>
      </c>
    </row>
    <row r="1409" spans="1:3" x14ac:dyDescent="0.15">
      <c r="A1409">
        <v>1987.09</v>
      </c>
      <c r="B1409">
        <v>318.7</v>
      </c>
      <c r="C1409">
        <v>-3.2483302975106265E-2</v>
      </c>
    </row>
    <row r="1410" spans="1:3" x14ac:dyDescent="0.15">
      <c r="A1410">
        <v>1987.1</v>
      </c>
      <c r="B1410">
        <v>280.2</v>
      </c>
      <c r="C1410">
        <v>-0.12080326325698154</v>
      </c>
    </row>
    <row r="1411" spans="1:3" x14ac:dyDescent="0.15">
      <c r="A1411">
        <v>1987.11</v>
      </c>
      <c r="B1411">
        <v>245</v>
      </c>
      <c r="C1411">
        <v>-0.12562455389007843</v>
      </c>
    </row>
    <row r="1412" spans="1:3" x14ac:dyDescent="0.15">
      <c r="A1412">
        <v>1987.12</v>
      </c>
      <c r="B1412">
        <v>241</v>
      </c>
      <c r="C1412">
        <v>-1.6326530612244872E-2</v>
      </c>
    </row>
    <row r="1413" spans="1:3" x14ac:dyDescent="0.15">
      <c r="A1413">
        <v>1988.01</v>
      </c>
      <c r="B1413">
        <v>250.5</v>
      </c>
      <c r="C1413">
        <v>3.9419087136929543E-2</v>
      </c>
    </row>
    <row r="1414" spans="1:3" x14ac:dyDescent="0.15">
      <c r="A1414">
        <v>1988.02</v>
      </c>
      <c r="B1414">
        <v>258.10000000000002</v>
      </c>
      <c r="C1414">
        <v>3.0339321357285565E-2</v>
      </c>
    </row>
    <row r="1415" spans="1:3" x14ac:dyDescent="0.15">
      <c r="A1415">
        <v>1988.03</v>
      </c>
      <c r="B1415">
        <v>265.7</v>
      </c>
      <c r="C1415">
        <v>2.9445951181712449E-2</v>
      </c>
    </row>
    <row r="1416" spans="1:3" x14ac:dyDescent="0.15">
      <c r="A1416">
        <v>1988.04</v>
      </c>
      <c r="B1416">
        <v>262.60000000000002</v>
      </c>
      <c r="C1416">
        <v>-1.166729394053434E-2</v>
      </c>
    </row>
    <row r="1417" spans="1:3" x14ac:dyDescent="0.15">
      <c r="A1417">
        <v>1988.05</v>
      </c>
      <c r="B1417">
        <v>256.10000000000002</v>
      </c>
      <c r="C1417">
        <v>-2.4752475247524774E-2</v>
      </c>
    </row>
    <row r="1418" spans="1:3" x14ac:dyDescent="0.15">
      <c r="A1418">
        <v>1988.06</v>
      </c>
      <c r="B1418">
        <v>270.7</v>
      </c>
      <c r="C1418">
        <v>5.7008980866848802E-2</v>
      </c>
    </row>
    <row r="1419" spans="1:3" x14ac:dyDescent="0.15">
      <c r="A1419">
        <v>1988.07</v>
      </c>
      <c r="B1419">
        <v>269.10000000000002</v>
      </c>
      <c r="C1419">
        <v>-5.910602142593202E-3</v>
      </c>
    </row>
    <row r="1420" spans="1:3" x14ac:dyDescent="0.15">
      <c r="A1420">
        <v>1988.08</v>
      </c>
      <c r="B1420">
        <v>263.7</v>
      </c>
      <c r="C1420">
        <v>-2.0066889632107121E-2</v>
      </c>
    </row>
    <row r="1421" spans="1:3" x14ac:dyDescent="0.15">
      <c r="A1421">
        <v>1988.09</v>
      </c>
      <c r="B1421">
        <v>268</v>
      </c>
      <c r="C1421">
        <v>1.6306408797876371E-2</v>
      </c>
    </row>
    <row r="1422" spans="1:3" x14ac:dyDescent="0.15">
      <c r="A1422">
        <v>1988.1</v>
      </c>
      <c r="B1422">
        <v>277.39999999999998</v>
      </c>
      <c r="C1422">
        <v>3.5074626865671643E-2</v>
      </c>
    </row>
    <row r="1423" spans="1:3" x14ac:dyDescent="0.15">
      <c r="A1423">
        <v>1988.11</v>
      </c>
      <c r="B1423">
        <v>271</v>
      </c>
      <c r="C1423">
        <v>-2.3071377072818922E-2</v>
      </c>
    </row>
    <row r="1424" spans="1:3" x14ac:dyDescent="0.15">
      <c r="A1424">
        <v>1988.12</v>
      </c>
      <c r="B1424">
        <v>276.5</v>
      </c>
      <c r="C1424">
        <v>2.0295202952029578E-2</v>
      </c>
    </row>
    <row r="1425" spans="1:3" x14ac:dyDescent="0.15">
      <c r="A1425">
        <v>1989.01</v>
      </c>
      <c r="B1425">
        <v>285.39999999999998</v>
      </c>
      <c r="C1425">
        <v>3.2188065099457486E-2</v>
      </c>
    </row>
    <row r="1426" spans="1:3" x14ac:dyDescent="0.15">
      <c r="A1426">
        <v>1989.02</v>
      </c>
      <c r="B1426">
        <v>294</v>
      </c>
      <c r="C1426">
        <v>3.0133146461107208E-2</v>
      </c>
    </row>
    <row r="1427" spans="1:3" x14ac:dyDescent="0.15">
      <c r="A1427">
        <v>1989.03</v>
      </c>
      <c r="B1427">
        <v>292.7</v>
      </c>
      <c r="C1427">
        <v>-4.4217687074830092E-3</v>
      </c>
    </row>
    <row r="1428" spans="1:3" x14ac:dyDescent="0.15">
      <c r="A1428">
        <v>1989.04</v>
      </c>
      <c r="B1428">
        <v>302.3</v>
      </c>
      <c r="C1428">
        <v>3.279808677827134E-2</v>
      </c>
    </row>
    <row r="1429" spans="1:3" x14ac:dyDescent="0.15">
      <c r="A1429">
        <v>1989.05</v>
      </c>
      <c r="B1429">
        <v>313.89999999999998</v>
      </c>
      <c r="C1429">
        <v>3.8372477671187344E-2</v>
      </c>
    </row>
    <row r="1430" spans="1:3" x14ac:dyDescent="0.15">
      <c r="A1430">
        <v>1989.06</v>
      </c>
      <c r="B1430">
        <v>323.7</v>
      </c>
      <c r="C1430">
        <v>3.1220133800573535E-2</v>
      </c>
    </row>
    <row r="1431" spans="1:3" x14ac:dyDescent="0.15">
      <c r="A1431">
        <v>1989.07</v>
      </c>
      <c r="B1431">
        <v>331.9</v>
      </c>
      <c r="C1431">
        <v>2.5332097621254324E-2</v>
      </c>
    </row>
    <row r="1432" spans="1:3" x14ac:dyDescent="0.15">
      <c r="A1432">
        <v>1989.08</v>
      </c>
      <c r="B1432">
        <v>346.6</v>
      </c>
      <c r="C1432">
        <v>4.4290448930400794E-2</v>
      </c>
    </row>
    <row r="1433" spans="1:3" x14ac:dyDescent="0.15">
      <c r="A1433">
        <v>1989.09</v>
      </c>
      <c r="B1433">
        <v>347.3</v>
      </c>
      <c r="C1433">
        <v>2.0196191575303502E-3</v>
      </c>
    </row>
    <row r="1434" spans="1:3" x14ac:dyDescent="0.15">
      <c r="A1434">
        <v>1989.1</v>
      </c>
      <c r="B1434">
        <v>347.4</v>
      </c>
      <c r="C1434">
        <v>2.8793550244743393E-4</v>
      </c>
    </row>
    <row r="1435" spans="1:3" x14ac:dyDescent="0.15">
      <c r="A1435">
        <v>1989.11</v>
      </c>
      <c r="B1435">
        <v>340.2</v>
      </c>
      <c r="C1435">
        <v>-2.0725388601036232E-2</v>
      </c>
    </row>
    <row r="1436" spans="1:3" x14ac:dyDescent="0.15">
      <c r="A1436">
        <v>1989.12</v>
      </c>
      <c r="B1436">
        <v>348.6</v>
      </c>
      <c r="C1436">
        <v>2.4691358024691468E-2</v>
      </c>
    </row>
    <row r="1437" spans="1:3" x14ac:dyDescent="0.15">
      <c r="A1437">
        <v>1990.01</v>
      </c>
      <c r="B1437">
        <v>339.97</v>
      </c>
      <c r="C1437">
        <v>-2.4756167527251849E-2</v>
      </c>
    </row>
    <row r="1438" spans="1:3" x14ac:dyDescent="0.15">
      <c r="A1438">
        <v>1990.02</v>
      </c>
      <c r="B1438">
        <v>330.45</v>
      </c>
      <c r="C1438">
        <v>-2.8002470806247737E-2</v>
      </c>
    </row>
    <row r="1439" spans="1:3" x14ac:dyDescent="0.15">
      <c r="A1439">
        <v>1990.03</v>
      </c>
      <c r="B1439">
        <v>338.46</v>
      </c>
      <c r="C1439">
        <v>2.4239673172945952E-2</v>
      </c>
    </row>
    <row r="1440" spans="1:3" x14ac:dyDescent="0.15">
      <c r="A1440">
        <v>1990.04</v>
      </c>
      <c r="B1440">
        <v>338.18</v>
      </c>
      <c r="C1440">
        <v>-8.272764876202654E-4</v>
      </c>
    </row>
    <row r="1441" spans="1:3" x14ac:dyDescent="0.15">
      <c r="A1441">
        <v>1990.05</v>
      </c>
      <c r="B1441">
        <v>350.25</v>
      </c>
      <c r="C1441">
        <v>3.5691052102430731E-2</v>
      </c>
    </row>
    <row r="1442" spans="1:3" x14ac:dyDescent="0.15">
      <c r="A1442">
        <v>1990.06</v>
      </c>
      <c r="B1442">
        <v>360.39</v>
      </c>
      <c r="C1442">
        <v>2.8950749464668135E-2</v>
      </c>
    </row>
    <row r="1443" spans="1:3" x14ac:dyDescent="0.15">
      <c r="A1443">
        <v>1990.07</v>
      </c>
      <c r="B1443">
        <v>360.03</v>
      </c>
      <c r="C1443">
        <v>-9.9891783900774023E-4</v>
      </c>
    </row>
    <row r="1444" spans="1:3" x14ac:dyDescent="0.15">
      <c r="A1444">
        <v>1990.08</v>
      </c>
      <c r="B1444">
        <v>330.75</v>
      </c>
      <c r="C1444">
        <v>-8.1326556120323246E-2</v>
      </c>
    </row>
    <row r="1445" spans="1:3" x14ac:dyDescent="0.15">
      <c r="A1445">
        <v>1990.09</v>
      </c>
      <c r="B1445">
        <v>315.41000000000003</v>
      </c>
      <c r="C1445">
        <v>-4.637944066515487E-2</v>
      </c>
    </row>
    <row r="1446" spans="1:3" x14ac:dyDescent="0.15">
      <c r="A1446">
        <v>1990.1</v>
      </c>
      <c r="B1446">
        <v>307.12</v>
      </c>
      <c r="C1446">
        <v>-2.6283250372531097E-2</v>
      </c>
    </row>
    <row r="1447" spans="1:3" x14ac:dyDescent="0.15">
      <c r="A1447">
        <v>1990.11</v>
      </c>
      <c r="B1447">
        <v>315.29000000000002</v>
      </c>
      <c r="C1447">
        <v>2.6601979682209009E-2</v>
      </c>
    </row>
    <row r="1448" spans="1:3" x14ac:dyDescent="0.15">
      <c r="A1448">
        <v>1990.12</v>
      </c>
      <c r="B1448">
        <v>328.75</v>
      </c>
      <c r="C1448">
        <v>4.2690856037298941E-2</v>
      </c>
    </row>
    <row r="1449" spans="1:3" x14ac:dyDescent="0.15">
      <c r="A1449">
        <v>1991.01</v>
      </c>
      <c r="B1449">
        <v>325.49</v>
      </c>
      <c r="C1449">
        <v>-9.9163498098858716E-3</v>
      </c>
    </row>
    <row r="1450" spans="1:3" x14ac:dyDescent="0.15">
      <c r="A1450">
        <v>1991.02</v>
      </c>
      <c r="B1450">
        <v>362.26</v>
      </c>
      <c r="C1450">
        <v>0.11296814034225311</v>
      </c>
    </row>
    <row r="1451" spans="1:3" x14ac:dyDescent="0.15">
      <c r="A1451">
        <v>1991.03</v>
      </c>
      <c r="B1451">
        <v>372.28</v>
      </c>
      <c r="C1451">
        <v>2.7659691933969999E-2</v>
      </c>
    </row>
    <row r="1452" spans="1:3" x14ac:dyDescent="0.15">
      <c r="A1452">
        <v>1991.04</v>
      </c>
      <c r="B1452">
        <v>379.68</v>
      </c>
      <c r="C1452">
        <v>1.9877511550445925E-2</v>
      </c>
    </row>
    <row r="1453" spans="1:3" x14ac:dyDescent="0.15">
      <c r="A1453">
        <v>1991.05</v>
      </c>
      <c r="B1453">
        <v>377.99</v>
      </c>
      <c r="C1453">
        <v>-4.4511167298777465E-3</v>
      </c>
    </row>
    <row r="1454" spans="1:3" x14ac:dyDescent="0.15">
      <c r="A1454">
        <v>1991.06</v>
      </c>
      <c r="B1454">
        <v>378.29</v>
      </c>
      <c r="C1454">
        <v>7.9367179025902068E-4</v>
      </c>
    </row>
    <row r="1455" spans="1:3" x14ac:dyDescent="0.15">
      <c r="A1455">
        <v>1991.07</v>
      </c>
      <c r="B1455">
        <v>380.23</v>
      </c>
      <c r="C1455">
        <v>5.1283406910043183E-3</v>
      </c>
    </row>
    <row r="1456" spans="1:3" x14ac:dyDescent="0.15">
      <c r="A1456">
        <v>1991.08</v>
      </c>
      <c r="B1456">
        <v>389.4</v>
      </c>
      <c r="C1456">
        <v>2.4116981826789008E-2</v>
      </c>
    </row>
    <row r="1457" spans="1:3" x14ac:dyDescent="0.15">
      <c r="A1457">
        <v>1991.09</v>
      </c>
      <c r="B1457">
        <v>387.2</v>
      </c>
      <c r="C1457">
        <v>-5.6497175141242417E-3</v>
      </c>
    </row>
    <row r="1458" spans="1:3" x14ac:dyDescent="0.15">
      <c r="A1458">
        <v>1991.1</v>
      </c>
      <c r="B1458">
        <v>386.88</v>
      </c>
      <c r="C1458">
        <v>-8.2644628099171058E-4</v>
      </c>
    </row>
    <row r="1459" spans="1:3" x14ac:dyDescent="0.15">
      <c r="A1459">
        <v>1991.11</v>
      </c>
      <c r="B1459">
        <v>385.92</v>
      </c>
      <c r="C1459">
        <v>-2.4813895781636841E-3</v>
      </c>
    </row>
    <row r="1460" spans="1:3" x14ac:dyDescent="0.15">
      <c r="A1460">
        <v>1991.12</v>
      </c>
      <c r="B1460">
        <v>388.51</v>
      </c>
      <c r="C1460">
        <v>6.7112354892204795E-3</v>
      </c>
    </row>
    <row r="1461" spans="1:3" x14ac:dyDescent="0.15">
      <c r="A1461">
        <v>1992.01</v>
      </c>
      <c r="B1461">
        <v>416.08</v>
      </c>
      <c r="C1461">
        <v>7.0963424364881122E-2</v>
      </c>
    </row>
    <row r="1462" spans="1:3" x14ac:dyDescent="0.15">
      <c r="A1462">
        <v>1992.02</v>
      </c>
      <c r="B1462">
        <v>412.56</v>
      </c>
      <c r="C1462">
        <v>-8.459911555470101E-3</v>
      </c>
    </row>
    <row r="1463" spans="1:3" x14ac:dyDescent="0.15">
      <c r="A1463">
        <v>1992.03</v>
      </c>
      <c r="B1463">
        <v>407.36</v>
      </c>
      <c r="C1463">
        <v>-1.2604227263913081E-2</v>
      </c>
    </row>
    <row r="1464" spans="1:3" x14ac:dyDescent="0.15">
      <c r="A1464">
        <v>1992.04</v>
      </c>
      <c r="B1464">
        <v>407.41</v>
      </c>
      <c r="C1464">
        <v>1.2274155538105624E-4</v>
      </c>
    </row>
    <row r="1465" spans="1:3" x14ac:dyDescent="0.15">
      <c r="A1465">
        <v>1992.05</v>
      </c>
      <c r="B1465">
        <v>414.81</v>
      </c>
      <c r="C1465">
        <v>1.8163520777594977E-2</v>
      </c>
    </row>
    <row r="1466" spans="1:3" x14ac:dyDescent="0.15">
      <c r="A1466">
        <v>1992.06</v>
      </c>
      <c r="B1466">
        <v>408.27</v>
      </c>
      <c r="C1466">
        <v>-1.5766254429739002E-2</v>
      </c>
    </row>
    <row r="1467" spans="1:3" x14ac:dyDescent="0.15">
      <c r="A1467">
        <v>1992.07</v>
      </c>
      <c r="B1467">
        <v>415.05</v>
      </c>
      <c r="C1467">
        <v>1.6606657359100607E-2</v>
      </c>
    </row>
    <row r="1468" spans="1:3" x14ac:dyDescent="0.15">
      <c r="A1468">
        <v>1992.08</v>
      </c>
      <c r="B1468">
        <v>417.93</v>
      </c>
      <c r="C1468">
        <v>6.9389230213228181E-3</v>
      </c>
    </row>
    <row r="1469" spans="1:3" x14ac:dyDescent="0.15">
      <c r="A1469">
        <v>1992.09</v>
      </c>
      <c r="B1469">
        <v>418.48</v>
      </c>
      <c r="C1469">
        <v>1.3160098581102009E-3</v>
      </c>
    </row>
    <row r="1470" spans="1:3" x14ac:dyDescent="0.15">
      <c r="A1470">
        <v>1992.1</v>
      </c>
      <c r="B1470">
        <v>412.5</v>
      </c>
      <c r="C1470">
        <v>-1.4289810743643661E-2</v>
      </c>
    </row>
    <row r="1471" spans="1:3" x14ac:dyDescent="0.15">
      <c r="A1471">
        <v>1992.11</v>
      </c>
      <c r="B1471">
        <v>422.84</v>
      </c>
      <c r="C1471">
        <v>2.5066666666666571E-2</v>
      </c>
    </row>
    <row r="1472" spans="1:3" x14ac:dyDescent="0.15">
      <c r="A1472">
        <v>1992.12</v>
      </c>
      <c r="B1472">
        <v>435.64</v>
      </c>
      <c r="C1472">
        <v>3.027149749314173E-2</v>
      </c>
    </row>
    <row r="1473" spans="1:3" x14ac:dyDescent="0.15">
      <c r="A1473">
        <v>1993.01</v>
      </c>
      <c r="B1473">
        <v>435.23</v>
      </c>
      <c r="C1473">
        <v>-9.4114406390588545E-4</v>
      </c>
    </row>
    <row r="1474" spans="1:3" x14ac:dyDescent="0.15">
      <c r="A1474">
        <v>1993.02</v>
      </c>
      <c r="B1474">
        <v>441.7</v>
      </c>
      <c r="C1474">
        <v>1.4865703191415891E-2</v>
      </c>
    </row>
    <row r="1475" spans="1:3" x14ac:dyDescent="0.15">
      <c r="A1475">
        <v>1993.03</v>
      </c>
      <c r="B1475">
        <v>450.16</v>
      </c>
      <c r="C1475">
        <v>1.9153271451211262E-2</v>
      </c>
    </row>
    <row r="1476" spans="1:3" x14ac:dyDescent="0.15">
      <c r="A1476">
        <v>1993.04</v>
      </c>
      <c r="B1476">
        <v>443.08</v>
      </c>
      <c r="C1476">
        <v>-1.5727741247556493E-2</v>
      </c>
    </row>
    <row r="1477" spans="1:3" x14ac:dyDescent="0.15">
      <c r="A1477">
        <v>1993.05</v>
      </c>
      <c r="B1477">
        <v>445.25</v>
      </c>
      <c r="C1477">
        <v>4.8975354337816857E-3</v>
      </c>
    </row>
    <row r="1478" spans="1:3" x14ac:dyDescent="0.15">
      <c r="A1478">
        <v>1993.06</v>
      </c>
      <c r="B1478">
        <v>448.06</v>
      </c>
      <c r="C1478">
        <v>6.3110612015722101E-3</v>
      </c>
    </row>
    <row r="1479" spans="1:3" x14ac:dyDescent="0.15">
      <c r="A1479">
        <v>1993.07</v>
      </c>
      <c r="B1479">
        <v>447.29</v>
      </c>
      <c r="C1479">
        <v>-1.7185198410927249E-3</v>
      </c>
    </row>
    <row r="1480" spans="1:3" x14ac:dyDescent="0.15">
      <c r="A1480">
        <v>1993.08</v>
      </c>
      <c r="B1480">
        <v>454.13</v>
      </c>
      <c r="C1480">
        <v>1.5292092378546229E-2</v>
      </c>
    </row>
    <row r="1481" spans="1:3" x14ac:dyDescent="0.15">
      <c r="A1481">
        <v>1993.09</v>
      </c>
      <c r="B1481">
        <v>459.24</v>
      </c>
      <c r="C1481">
        <v>1.1252284588113559E-2</v>
      </c>
    </row>
    <row r="1482" spans="1:3" x14ac:dyDescent="0.15">
      <c r="A1482">
        <v>1993.1</v>
      </c>
      <c r="B1482">
        <v>463.9</v>
      </c>
      <c r="C1482">
        <v>1.0147199721278533E-2</v>
      </c>
    </row>
    <row r="1483" spans="1:3" x14ac:dyDescent="0.15">
      <c r="A1483">
        <v>1993.11</v>
      </c>
      <c r="B1483">
        <v>462.89</v>
      </c>
      <c r="C1483">
        <v>-2.1771933606380411E-3</v>
      </c>
    </row>
    <row r="1484" spans="1:3" x14ac:dyDescent="0.15">
      <c r="A1484">
        <v>1993.12</v>
      </c>
      <c r="B1484">
        <v>465.95</v>
      </c>
      <c r="C1484">
        <v>6.6106418371534303E-3</v>
      </c>
    </row>
    <row r="1485" spans="1:3" x14ac:dyDescent="0.15">
      <c r="A1485">
        <v>1994.01</v>
      </c>
      <c r="B1485">
        <v>472.99</v>
      </c>
      <c r="C1485">
        <v>1.5108917265800992E-2</v>
      </c>
    </row>
    <row r="1486" spans="1:3" x14ac:dyDescent="0.15">
      <c r="A1486">
        <v>1994.02</v>
      </c>
      <c r="B1486">
        <v>471.58</v>
      </c>
      <c r="C1486">
        <v>-2.981035539863508E-3</v>
      </c>
    </row>
    <row r="1487" spans="1:3" x14ac:dyDescent="0.15">
      <c r="A1487">
        <v>1994.03</v>
      </c>
      <c r="B1487">
        <v>463.81</v>
      </c>
      <c r="C1487">
        <v>-1.6476525722040725E-2</v>
      </c>
    </row>
    <row r="1488" spans="1:3" x14ac:dyDescent="0.15">
      <c r="A1488">
        <v>1994.04</v>
      </c>
      <c r="B1488">
        <v>447.23</v>
      </c>
      <c r="C1488">
        <v>-3.574739656324788E-2</v>
      </c>
    </row>
    <row r="1489" spans="1:3" x14ac:dyDescent="0.15">
      <c r="A1489">
        <v>1994.05</v>
      </c>
      <c r="B1489">
        <v>450.9</v>
      </c>
      <c r="C1489">
        <v>8.206068465890004E-3</v>
      </c>
    </row>
    <row r="1490" spans="1:3" x14ac:dyDescent="0.15">
      <c r="A1490">
        <v>1994.06</v>
      </c>
      <c r="B1490">
        <v>454.83</v>
      </c>
      <c r="C1490">
        <v>8.715901530272907E-3</v>
      </c>
    </row>
    <row r="1491" spans="1:3" x14ac:dyDescent="0.15">
      <c r="A1491">
        <v>1994.07</v>
      </c>
      <c r="B1491">
        <v>451.4</v>
      </c>
      <c r="C1491">
        <v>-7.5412791592462947E-3</v>
      </c>
    </row>
    <row r="1492" spans="1:3" x14ac:dyDescent="0.15">
      <c r="A1492">
        <v>1994.08</v>
      </c>
      <c r="B1492">
        <v>464.24</v>
      </c>
      <c r="C1492">
        <v>2.8444838280903939E-2</v>
      </c>
    </row>
    <row r="1493" spans="1:3" x14ac:dyDescent="0.15">
      <c r="A1493">
        <v>1994.09</v>
      </c>
      <c r="B1493">
        <v>466.96</v>
      </c>
      <c r="C1493">
        <v>5.859038428398966E-3</v>
      </c>
    </row>
    <row r="1494" spans="1:3" x14ac:dyDescent="0.15">
      <c r="A1494">
        <v>1994.1</v>
      </c>
      <c r="B1494">
        <v>463.81</v>
      </c>
      <c r="C1494">
        <v>-6.7457598081205328E-3</v>
      </c>
    </row>
    <row r="1495" spans="1:3" x14ac:dyDescent="0.15">
      <c r="A1495">
        <v>1994.11</v>
      </c>
      <c r="B1495">
        <v>461.01</v>
      </c>
      <c r="C1495">
        <v>-6.0369547875207541E-3</v>
      </c>
    </row>
    <row r="1496" spans="1:3" x14ac:dyDescent="0.15">
      <c r="A1496">
        <v>1994.12</v>
      </c>
      <c r="B1496">
        <v>455.19</v>
      </c>
      <c r="C1496">
        <v>-1.2624455000976087E-2</v>
      </c>
    </row>
    <row r="1497" spans="1:3" x14ac:dyDescent="0.15">
      <c r="A1497">
        <v>1995.01</v>
      </c>
      <c r="B1497">
        <v>465.25</v>
      </c>
      <c r="C1497">
        <v>2.2100661262330012E-2</v>
      </c>
    </row>
    <row r="1498" spans="1:3" x14ac:dyDescent="0.15">
      <c r="A1498">
        <v>1995.02</v>
      </c>
      <c r="B1498">
        <v>481.92</v>
      </c>
      <c r="C1498">
        <v>3.5830198817839998E-2</v>
      </c>
    </row>
    <row r="1499" spans="1:3" x14ac:dyDescent="0.15">
      <c r="A1499">
        <v>1995.03</v>
      </c>
      <c r="B1499">
        <v>493.15</v>
      </c>
      <c r="C1499">
        <v>2.3302622841965492E-2</v>
      </c>
    </row>
    <row r="1500" spans="1:3" x14ac:dyDescent="0.15">
      <c r="A1500">
        <v>1995.04</v>
      </c>
      <c r="B1500">
        <v>507.91</v>
      </c>
      <c r="C1500">
        <v>2.9930041569502297E-2</v>
      </c>
    </row>
    <row r="1501" spans="1:3" x14ac:dyDescent="0.15">
      <c r="A1501">
        <v>1995.05</v>
      </c>
      <c r="B1501">
        <v>523.80999999999995</v>
      </c>
      <c r="C1501">
        <v>3.1304758717095371E-2</v>
      </c>
    </row>
    <row r="1502" spans="1:3" x14ac:dyDescent="0.15">
      <c r="A1502">
        <v>1995.06</v>
      </c>
      <c r="B1502">
        <v>539.35</v>
      </c>
      <c r="C1502">
        <v>2.9667245757049487E-2</v>
      </c>
    </row>
    <row r="1503" spans="1:3" x14ac:dyDescent="0.15">
      <c r="A1503">
        <v>1995.07</v>
      </c>
      <c r="B1503">
        <v>557.37</v>
      </c>
      <c r="C1503">
        <v>3.3410586817465449E-2</v>
      </c>
    </row>
    <row r="1504" spans="1:3" x14ac:dyDescent="0.15">
      <c r="A1504">
        <v>1995.08</v>
      </c>
      <c r="B1504">
        <v>559.11</v>
      </c>
      <c r="C1504">
        <v>3.1218041875236135E-3</v>
      </c>
    </row>
    <row r="1505" spans="1:3" x14ac:dyDescent="0.15">
      <c r="A1505">
        <v>1995.09</v>
      </c>
      <c r="B1505">
        <v>578.77</v>
      </c>
      <c r="C1505">
        <v>3.5163026953551224E-2</v>
      </c>
    </row>
    <row r="1506" spans="1:3" x14ac:dyDescent="0.15">
      <c r="A1506">
        <v>1995.1</v>
      </c>
      <c r="B1506">
        <v>582.91999999999996</v>
      </c>
      <c r="C1506">
        <v>7.1703785614318782E-3</v>
      </c>
    </row>
    <row r="1507" spans="1:3" x14ac:dyDescent="0.15">
      <c r="A1507">
        <v>1995.11</v>
      </c>
      <c r="B1507">
        <v>595.53</v>
      </c>
      <c r="C1507">
        <v>2.1632471008028675E-2</v>
      </c>
    </row>
    <row r="1508" spans="1:3" x14ac:dyDescent="0.15">
      <c r="A1508">
        <v>1995.12</v>
      </c>
      <c r="B1508">
        <v>614.57000000000005</v>
      </c>
      <c r="C1508">
        <v>3.1971521166020311E-2</v>
      </c>
    </row>
    <row r="1509" spans="1:3" x14ac:dyDescent="0.15">
      <c r="A1509">
        <v>1996.01</v>
      </c>
      <c r="B1509">
        <v>614.41999999999996</v>
      </c>
      <c r="C1509">
        <v>-2.4407309175533687E-4</v>
      </c>
    </row>
    <row r="1510" spans="1:3" x14ac:dyDescent="0.15">
      <c r="A1510">
        <v>1996.02</v>
      </c>
      <c r="B1510">
        <v>649.54</v>
      </c>
      <c r="C1510">
        <v>5.715959766934664E-2</v>
      </c>
    </row>
    <row r="1511" spans="1:3" x14ac:dyDescent="0.15">
      <c r="A1511">
        <v>1996.03</v>
      </c>
      <c r="B1511">
        <v>647.07000000000005</v>
      </c>
      <c r="C1511">
        <v>-3.8026911352647685E-3</v>
      </c>
    </row>
    <row r="1512" spans="1:3" x14ac:dyDescent="0.15">
      <c r="A1512">
        <v>1996.04</v>
      </c>
      <c r="B1512">
        <v>647.16999999999996</v>
      </c>
      <c r="C1512">
        <v>1.5454278516990883E-4</v>
      </c>
    </row>
    <row r="1513" spans="1:3" x14ac:dyDescent="0.15">
      <c r="A1513">
        <v>1996.05</v>
      </c>
      <c r="B1513">
        <v>661.23</v>
      </c>
      <c r="C1513">
        <v>2.1725358097563374E-2</v>
      </c>
    </row>
    <row r="1514" spans="1:3" x14ac:dyDescent="0.15">
      <c r="A1514">
        <v>1996.06</v>
      </c>
      <c r="B1514">
        <v>668.5</v>
      </c>
      <c r="C1514">
        <v>1.0994661464240885E-2</v>
      </c>
    </row>
    <row r="1515" spans="1:3" x14ac:dyDescent="0.15">
      <c r="A1515">
        <v>1996.07</v>
      </c>
      <c r="B1515">
        <v>644.07000000000005</v>
      </c>
      <c r="C1515">
        <v>-3.6544502617800956E-2</v>
      </c>
    </row>
    <row r="1516" spans="1:3" x14ac:dyDescent="0.15">
      <c r="A1516">
        <v>1996.08</v>
      </c>
      <c r="B1516">
        <v>662.68</v>
      </c>
      <c r="C1516">
        <v>2.889437483503321E-2</v>
      </c>
    </row>
    <row r="1517" spans="1:3" x14ac:dyDescent="0.15">
      <c r="A1517">
        <v>1996.09</v>
      </c>
      <c r="B1517">
        <v>674.88</v>
      </c>
      <c r="C1517">
        <v>1.8410092352266538E-2</v>
      </c>
    </row>
    <row r="1518" spans="1:3" x14ac:dyDescent="0.15">
      <c r="A1518">
        <v>1996.1</v>
      </c>
      <c r="B1518">
        <v>701.46</v>
      </c>
      <c r="C1518">
        <v>3.9384779516358437E-2</v>
      </c>
    </row>
    <row r="1519" spans="1:3" x14ac:dyDescent="0.15">
      <c r="A1519">
        <v>1996.11</v>
      </c>
      <c r="B1519">
        <v>735.67</v>
      </c>
      <c r="C1519">
        <v>4.8769708892880459E-2</v>
      </c>
    </row>
    <row r="1520" spans="1:3" x14ac:dyDescent="0.15">
      <c r="A1520">
        <v>1996.12</v>
      </c>
      <c r="B1520">
        <v>743.25</v>
      </c>
      <c r="C1520">
        <v>1.0303532834015305E-2</v>
      </c>
    </row>
    <row r="1521" spans="1:3" x14ac:dyDescent="0.15">
      <c r="A1521">
        <v>1997.01</v>
      </c>
      <c r="B1521">
        <v>766.22</v>
      </c>
      <c r="C1521">
        <v>3.0904809956273205E-2</v>
      </c>
    </row>
    <row r="1522" spans="1:3" x14ac:dyDescent="0.15">
      <c r="A1522">
        <v>1997.02</v>
      </c>
      <c r="B1522">
        <v>798.39</v>
      </c>
      <c r="C1522">
        <v>4.19853305839053E-2</v>
      </c>
    </row>
    <row r="1523" spans="1:3" x14ac:dyDescent="0.15">
      <c r="A1523">
        <v>1997.03</v>
      </c>
      <c r="B1523">
        <v>792.16</v>
      </c>
      <c r="C1523">
        <v>-7.8032039479453141E-3</v>
      </c>
    </row>
    <row r="1524" spans="1:3" x14ac:dyDescent="0.15">
      <c r="A1524">
        <v>1997.04</v>
      </c>
      <c r="B1524">
        <v>763.93</v>
      </c>
      <c r="C1524">
        <v>-3.5636740052514715E-2</v>
      </c>
    </row>
    <row r="1525" spans="1:3" x14ac:dyDescent="0.15">
      <c r="A1525">
        <v>1997.05</v>
      </c>
      <c r="B1525">
        <v>833.09</v>
      </c>
      <c r="C1525">
        <v>9.0531855012893958E-2</v>
      </c>
    </row>
    <row r="1526" spans="1:3" x14ac:dyDescent="0.15">
      <c r="A1526">
        <v>1997.06</v>
      </c>
      <c r="B1526">
        <v>876.29</v>
      </c>
      <c r="C1526">
        <v>5.1855141701376617E-2</v>
      </c>
    </row>
    <row r="1527" spans="1:3" x14ac:dyDescent="0.15">
      <c r="A1527">
        <v>1997.07</v>
      </c>
      <c r="B1527">
        <v>925.29</v>
      </c>
      <c r="C1527">
        <v>5.5917561537847105E-2</v>
      </c>
    </row>
    <row r="1528" spans="1:3" x14ac:dyDescent="0.15">
      <c r="A1528">
        <v>1997.08</v>
      </c>
      <c r="B1528">
        <v>927.24</v>
      </c>
      <c r="C1528">
        <v>2.1074473948707872E-3</v>
      </c>
    </row>
    <row r="1529" spans="1:3" x14ac:dyDescent="0.15">
      <c r="A1529">
        <v>1997.09</v>
      </c>
      <c r="B1529">
        <v>937.02</v>
      </c>
      <c r="C1529">
        <v>1.0547431085802916E-2</v>
      </c>
    </row>
    <row r="1530" spans="1:3" x14ac:dyDescent="0.15">
      <c r="A1530">
        <v>1997.1</v>
      </c>
      <c r="B1530">
        <v>951.16</v>
      </c>
      <c r="C1530">
        <v>1.5090392947855857E-2</v>
      </c>
    </row>
    <row r="1531" spans="1:3" x14ac:dyDescent="0.15">
      <c r="A1531">
        <v>1997.11</v>
      </c>
      <c r="B1531">
        <v>938.92</v>
      </c>
      <c r="C1531">
        <v>-1.2868497413684343E-2</v>
      </c>
    </row>
    <row r="1532" spans="1:3" x14ac:dyDescent="0.15">
      <c r="A1532">
        <v>1997.12</v>
      </c>
      <c r="B1532">
        <v>962.37</v>
      </c>
      <c r="C1532">
        <v>2.4975503770289231E-2</v>
      </c>
    </row>
    <row r="1533" spans="1:3" x14ac:dyDescent="0.15">
      <c r="A1533">
        <v>1998.01</v>
      </c>
      <c r="B1533">
        <v>963.36</v>
      </c>
      <c r="C1533">
        <v>1.0287103712709467E-3</v>
      </c>
    </row>
    <row r="1534" spans="1:3" x14ac:dyDescent="0.15">
      <c r="A1534">
        <v>1998.02</v>
      </c>
      <c r="B1534">
        <v>1023.74</v>
      </c>
      <c r="C1534">
        <v>6.2676465703371598E-2</v>
      </c>
    </row>
    <row r="1535" spans="1:3" x14ac:dyDescent="0.15">
      <c r="A1535">
        <v>1998.03</v>
      </c>
      <c r="B1535">
        <v>1076.83</v>
      </c>
      <c r="C1535">
        <v>5.1858870416316538E-2</v>
      </c>
    </row>
    <row r="1536" spans="1:3" x14ac:dyDescent="0.15">
      <c r="A1536">
        <v>1998.04</v>
      </c>
      <c r="B1536">
        <v>1112.2</v>
      </c>
      <c r="C1536">
        <v>3.284641029688995E-2</v>
      </c>
    </row>
    <row r="1537" spans="1:3" x14ac:dyDescent="0.15">
      <c r="A1537">
        <v>1998.05</v>
      </c>
      <c r="B1537">
        <v>1108.42</v>
      </c>
      <c r="C1537">
        <v>-3.3986693040819471E-3</v>
      </c>
    </row>
    <row r="1538" spans="1:3" x14ac:dyDescent="0.15">
      <c r="A1538">
        <v>1998.06</v>
      </c>
      <c r="B1538">
        <v>1108.3900000000001</v>
      </c>
      <c r="C1538">
        <v>-2.7065552768767986E-5</v>
      </c>
    </row>
    <row r="1539" spans="1:3" x14ac:dyDescent="0.15">
      <c r="A1539">
        <v>1998.07</v>
      </c>
      <c r="B1539">
        <v>1156.58</v>
      </c>
      <c r="C1539">
        <v>4.3477476339555343E-2</v>
      </c>
    </row>
    <row r="1540" spans="1:3" x14ac:dyDescent="0.15">
      <c r="A1540">
        <v>1998.08</v>
      </c>
      <c r="B1540">
        <v>1074.6199999999999</v>
      </c>
      <c r="C1540">
        <v>-7.0864099327327179E-2</v>
      </c>
    </row>
    <row r="1541" spans="1:3" x14ac:dyDescent="0.15">
      <c r="A1541">
        <v>1998.09</v>
      </c>
      <c r="B1541">
        <v>1020.64</v>
      </c>
      <c r="C1541">
        <v>-5.0231709813701508E-2</v>
      </c>
    </row>
    <row r="1542" spans="1:3" x14ac:dyDescent="0.15">
      <c r="A1542">
        <v>1998.1</v>
      </c>
      <c r="B1542">
        <v>1032.47</v>
      </c>
      <c r="C1542">
        <v>1.1590766577833644E-2</v>
      </c>
    </row>
    <row r="1543" spans="1:3" x14ac:dyDescent="0.15">
      <c r="A1543">
        <v>1998.11</v>
      </c>
      <c r="B1543">
        <v>1144.43</v>
      </c>
      <c r="C1543">
        <v>0.10843898612066205</v>
      </c>
    </row>
    <row r="1544" spans="1:3" x14ac:dyDescent="0.15">
      <c r="A1544">
        <v>1998.12</v>
      </c>
      <c r="B1544">
        <v>1190.05</v>
      </c>
      <c r="C1544">
        <v>3.9862639043017012E-2</v>
      </c>
    </row>
    <row r="1545" spans="1:3" x14ac:dyDescent="0.15">
      <c r="A1545">
        <v>1999.01</v>
      </c>
      <c r="B1545">
        <v>1248.77</v>
      </c>
      <c r="C1545">
        <v>4.9342464602327718E-2</v>
      </c>
    </row>
    <row r="1546" spans="1:3" x14ac:dyDescent="0.15">
      <c r="A1546">
        <v>1999.02</v>
      </c>
      <c r="B1546">
        <v>1246.58</v>
      </c>
      <c r="C1546">
        <v>-1.7537256660554723E-3</v>
      </c>
    </row>
    <row r="1547" spans="1:3" x14ac:dyDescent="0.15">
      <c r="A1547">
        <v>1999.03</v>
      </c>
      <c r="B1547">
        <v>1281.6600000000001</v>
      </c>
      <c r="C1547">
        <v>2.8140993758924537E-2</v>
      </c>
    </row>
    <row r="1548" spans="1:3" x14ac:dyDescent="0.15">
      <c r="A1548">
        <v>1999.04</v>
      </c>
      <c r="B1548">
        <v>1334.76</v>
      </c>
      <c r="C1548">
        <v>4.1430644632741931E-2</v>
      </c>
    </row>
    <row r="1549" spans="1:3" x14ac:dyDescent="0.15">
      <c r="A1549">
        <v>1999.05</v>
      </c>
      <c r="B1549">
        <v>1332.07</v>
      </c>
      <c r="C1549">
        <v>-2.0153435823668797E-3</v>
      </c>
    </row>
    <row r="1550" spans="1:3" x14ac:dyDescent="0.15">
      <c r="A1550">
        <v>1999.06</v>
      </c>
      <c r="B1550">
        <v>1322.55</v>
      </c>
      <c r="C1550">
        <v>-7.1467715660588071E-3</v>
      </c>
    </row>
    <row r="1551" spans="1:3" x14ac:dyDescent="0.15">
      <c r="A1551">
        <v>1999.07</v>
      </c>
      <c r="B1551">
        <v>1380.99</v>
      </c>
      <c r="C1551">
        <v>4.4187365317001293E-2</v>
      </c>
    </row>
    <row r="1552" spans="1:3" x14ac:dyDescent="0.15">
      <c r="A1552">
        <v>1999.08</v>
      </c>
      <c r="B1552">
        <v>1327.49</v>
      </c>
      <c r="C1552">
        <v>-3.8740323970484991E-2</v>
      </c>
    </row>
    <row r="1553" spans="1:3" x14ac:dyDescent="0.15">
      <c r="A1553">
        <v>1999.09</v>
      </c>
      <c r="B1553">
        <v>1318.17</v>
      </c>
      <c r="C1553">
        <v>-7.0207685180302404E-3</v>
      </c>
    </row>
    <row r="1554" spans="1:3" x14ac:dyDescent="0.15">
      <c r="A1554">
        <v>1999.1</v>
      </c>
      <c r="B1554">
        <v>1300.01</v>
      </c>
      <c r="C1554">
        <v>-1.3776675239157377E-2</v>
      </c>
    </row>
    <row r="1555" spans="1:3" x14ac:dyDescent="0.15">
      <c r="A1555">
        <v>1999.11</v>
      </c>
      <c r="B1555">
        <v>1391</v>
      </c>
      <c r="C1555">
        <v>6.9991769294082351E-2</v>
      </c>
    </row>
    <row r="1556" spans="1:3" x14ac:dyDescent="0.15">
      <c r="A1556">
        <v>1999.12</v>
      </c>
      <c r="B1556">
        <v>1428.68</v>
      </c>
      <c r="C1556">
        <v>2.7088425593098542E-2</v>
      </c>
    </row>
    <row r="1557" spans="1:3" x14ac:dyDescent="0.15">
      <c r="A1557">
        <v>2000.01</v>
      </c>
      <c r="B1557">
        <v>1425.59</v>
      </c>
      <c r="C1557">
        <v>-2.1628356244925984E-3</v>
      </c>
    </row>
    <row r="1558" spans="1:3" x14ac:dyDescent="0.15">
      <c r="A1558">
        <v>2000.02</v>
      </c>
      <c r="B1558">
        <v>1388.87</v>
      </c>
      <c r="C1558">
        <v>-2.5757756437685519E-2</v>
      </c>
    </row>
    <row r="1559" spans="1:3" x14ac:dyDescent="0.15">
      <c r="A1559">
        <v>2000.03</v>
      </c>
      <c r="B1559">
        <v>1442.21</v>
      </c>
      <c r="C1559">
        <v>3.8405322312383472E-2</v>
      </c>
    </row>
    <row r="1560" spans="1:3" x14ac:dyDescent="0.15">
      <c r="A1560">
        <v>2000.04</v>
      </c>
      <c r="B1560">
        <v>1461.36</v>
      </c>
      <c r="C1560">
        <v>1.3278232712295557E-2</v>
      </c>
    </row>
    <row r="1561" spans="1:3" x14ac:dyDescent="0.15">
      <c r="A1561">
        <v>2000.05</v>
      </c>
      <c r="B1561">
        <v>1418.48</v>
      </c>
      <c r="C1561">
        <v>-2.9342530245798359E-2</v>
      </c>
    </row>
    <row r="1562" spans="1:3" x14ac:dyDescent="0.15">
      <c r="A1562">
        <v>2000.06</v>
      </c>
      <c r="B1562">
        <v>1461.96</v>
      </c>
      <c r="C1562">
        <v>3.0652529468163214E-2</v>
      </c>
    </row>
    <row r="1563" spans="1:3" x14ac:dyDescent="0.15">
      <c r="A1563">
        <v>2000.07</v>
      </c>
      <c r="B1563">
        <v>1473</v>
      </c>
      <c r="C1563">
        <v>7.5515061971600517E-3</v>
      </c>
    </row>
    <row r="1564" spans="1:3" x14ac:dyDescent="0.15">
      <c r="A1564">
        <v>2000.08</v>
      </c>
      <c r="B1564">
        <v>1485.46</v>
      </c>
      <c r="C1564">
        <v>8.4589273591311187E-3</v>
      </c>
    </row>
    <row r="1565" spans="1:3" x14ac:dyDescent="0.15">
      <c r="A1565">
        <v>2000.09</v>
      </c>
      <c r="B1565">
        <v>1468.05</v>
      </c>
      <c r="C1565">
        <v>-1.1720275200947872E-2</v>
      </c>
    </row>
    <row r="1566" spans="1:3" x14ac:dyDescent="0.15">
      <c r="A1566">
        <v>2000.1</v>
      </c>
      <c r="B1566">
        <v>1390.14</v>
      </c>
      <c r="C1566">
        <v>-5.307039950955339E-2</v>
      </c>
    </row>
    <row r="1567" spans="1:3" x14ac:dyDescent="0.15">
      <c r="A1567">
        <v>2000.11</v>
      </c>
      <c r="B1567">
        <v>1378.04</v>
      </c>
      <c r="C1567">
        <v>-8.7041592933086998E-3</v>
      </c>
    </row>
    <row r="1568" spans="1:3" x14ac:dyDescent="0.15">
      <c r="A1568">
        <v>2000.12</v>
      </c>
      <c r="B1568">
        <v>1330.93</v>
      </c>
      <c r="C1568">
        <v>-3.4186235522916553E-2</v>
      </c>
    </row>
    <row r="1569" spans="1:3" x14ac:dyDescent="0.15">
      <c r="A1569">
        <v>2001.01</v>
      </c>
      <c r="B1569">
        <v>1335.63</v>
      </c>
      <c r="C1569">
        <v>3.531365285927901E-3</v>
      </c>
    </row>
    <row r="1570" spans="1:3" x14ac:dyDescent="0.15">
      <c r="A1570">
        <v>2001.02</v>
      </c>
      <c r="B1570">
        <v>1305.75</v>
      </c>
      <c r="C1570">
        <v>-2.237146515127697E-2</v>
      </c>
    </row>
    <row r="1571" spans="1:3" x14ac:dyDescent="0.15">
      <c r="A1571">
        <v>2001.03</v>
      </c>
      <c r="B1571">
        <v>1185.8499999999999</v>
      </c>
      <c r="C1571">
        <v>-9.1824621864828759E-2</v>
      </c>
    </row>
    <row r="1572" spans="1:3" x14ac:dyDescent="0.15">
      <c r="A1572">
        <v>2001.04</v>
      </c>
      <c r="B1572">
        <v>1189.8399999999999</v>
      </c>
      <c r="C1572">
        <v>3.3646751275455689E-3</v>
      </c>
    </row>
    <row r="1573" spans="1:3" x14ac:dyDescent="0.15">
      <c r="A1573">
        <v>2001.05</v>
      </c>
      <c r="B1573">
        <v>1270.3699999999999</v>
      </c>
      <c r="C1573">
        <v>6.7681368923552698E-2</v>
      </c>
    </row>
    <row r="1574" spans="1:3" x14ac:dyDescent="0.15">
      <c r="A1574">
        <v>2001.06</v>
      </c>
      <c r="B1574">
        <v>1238.71</v>
      </c>
      <c r="C1574">
        <v>-2.4921873155065E-2</v>
      </c>
    </row>
    <row r="1575" spans="1:3" x14ac:dyDescent="0.15">
      <c r="A1575">
        <v>2001.07</v>
      </c>
      <c r="B1575">
        <v>1204.45</v>
      </c>
      <c r="C1575">
        <v>-2.7657805297446547E-2</v>
      </c>
    </row>
    <row r="1576" spans="1:3" x14ac:dyDescent="0.15">
      <c r="A1576">
        <v>2001.08</v>
      </c>
      <c r="B1576">
        <v>1178.5</v>
      </c>
      <c r="C1576">
        <v>-2.154510357424555E-2</v>
      </c>
    </row>
    <row r="1577" spans="1:3" x14ac:dyDescent="0.15">
      <c r="A1577">
        <v>2001.09</v>
      </c>
      <c r="B1577">
        <v>1044.6400000000001</v>
      </c>
      <c r="C1577">
        <v>-0.11358506576156124</v>
      </c>
    </row>
    <row r="1578" spans="1:3" x14ac:dyDescent="0.15">
      <c r="A1578">
        <v>2001.1</v>
      </c>
      <c r="B1578">
        <v>1076.5899999999999</v>
      </c>
      <c r="C1578">
        <v>3.0584699035074214E-2</v>
      </c>
    </row>
    <row r="1579" spans="1:3" x14ac:dyDescent="0.15">
      <c r="A1579">
        <v>2001.11</v>
      </c>
      <c r="B1579">
        <v>1129.68</v>
      </c>
      <c r="C1579">
        <v>4.9313108982992793E-2</v>
      </c>
    </row>
    <row r="1580" spans="1:3" x14ac:dyDescent="0.15">
      <c r="A1580">
        <v>2001.12</v>
      </c>
      <c r="B1580">
        <v>1144.93</v>
      </c>
      <c r="C1580">
        <v>1.349939805962741E-2</v>
      </c>
    </row>
    <row r="1581" spans="1:3" x14ac:dyDescent="0.15">
      <c r="A1581">
        <v>2002.01</v>
      </c>
      <c r="B1581">
        <v>1140.21</v>
      </c>
      <c r="C1581">
        <v>-4.122522774318127E-3</v>
      </c>
    </row>
    <row r="1582" spans="1:3" x14ac:dyDescent="0.15">
      <c r="A1582">
        <v>2002.02</v>
      </c>
      <c r="B1582">
        <v>1100.67</v>
      </c>
      <c r="C1582">
        <v>-3.4677822506380407E-2</v>
      </c>
    </row>
    <row r="1583" spans="1:3" x14ac:dyDescent="0.15">
      <c r="A1583">
        <v>2002.03</v>
      </c>
      <c r="B1583">
        <v>1153.79</v>
      </c>
      <c r="C1583">
        <v>4.8261513441812509E-2</v>
      </c>
    </row>
    <row r="1584" spans="1:3" x14ac:dyDescent="0.15">
      <c r="A1584">
        <v>2002.04</v>
      </c>
      <c r="B1584">
        <v>1112.04</v>
      </c>
      <c r="C1584">
        <v>-3.618509434125794E-2</v>
      </c>
    </row>
    <row r="1585" spans="1:3" x14ac:dyDescent="0.15">
      <c r="A1585">
        <v>2002.05</v>
      </c>
      <c r="B1585">
        <v>1079.06</v>
      </c>
      <c r="C1585">
        <v>-2.9657206575303019E-2</v>
      </c>
    </row>
    <row r="1586" spans="1:3" x14ac:dyDescent="0.15">
      <c r="A1586">
        <v>2002.06</v>
      </c>
      <c r="B1586">
        <v>1015.28</v>
      </c>
      <c r="C1586">
        <v>-5.9107000537504839E-2</v>
      </c>
    </row>
    <row r="1587" spans="1:3" x14ac:dyDescent="0.15">
      <c r="A1587">
        <v>2002.07</v>
      </c>
      <c r="B1587">
        <v>903.59</v>
      </c>
      <c r="C1587">
        <v>-0.11000906153967371</v>
      </c>
    </row>
    <row r="1588" spans="1:3" x14ac:dyDescent="0.15">
      <c r="A1588">
        <v>2002.08</v>
      </c>
      <c r="B1588">
        <v>912.55</v>
      </c>
      <c r="C1588">
        <v>9.9160017264465772E-3</v>
      </c>
    </row>
    <row r="1589" spans="1:3" x14ac:dyDescent="0.15">
      <c r="A1589">
        <v>2002.09</v>
      </c>
      <c r="B1589">
        <v>867.81</v>
      </c>
      <c r="C1589">
        <v>-4.9027450550654716E-2</v>
      </c>
    </row>
    <row r="1590" spans="1:3" x14ac:dyDescent="0.15">
      <c r="A1590">
        <v>2002.1</v>
      </c>
      <c r="B1590">
        <v>854.63</v>
      </c>
      <c r="C1590">
        <v>-1.5187656284209594E-2</v>
      </c>
    </row>
  </sheetData>
  <phoneticPr fontId="0" type="noConversion"/>
  <conditionalFormatting sqref="C10:C1590">
    <cfRule type="expression" dxfId="40" priority="1" stopIfTrue="1">
      <formula>C10=$D$6</formula>
    </cfRule>
    <cfRule type="expression" dxfId="39" priority="2" stopIfTrue="1">
      <formula>C10=$D$7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2B298-E7AE-462F-8D32-05E85175065E}">
  <sheetPr codeName="Sheet4"/>
  <dimension ref="E2:H76"/>
  <sheetViews>
    <sheetView workbookViewId="0">
      <selection activeCell="C10" sqref="C10"/>
    </sheetView>
  </sheetViews>
  <sheetFormatPr defaultRowHeight="15" x14ac:dyDescent="0.25"/>
  <cols>
    <col min="1" max="16384" width="9" style="1"/>
  </cols>
  <sheetData>
    <row r="2" spans="5:8" x14ac:dyDescent="0.25">
      <c r="E2" s="1" t="s">
        <v>10</v>
      </c>
      <c r="F2" s="1" t="s">
        <v>11</v>
      </c>
      <c r="G2" s="1" t="s">
        <v>12</v>
      </c>
      <c r="H2" s="1" t="s">
        <v>13</v>
      </c>
    </row>
    <row r="3" spans="5:8" x14ac:dyDescent="0.25">
      <c r="E3" s="1">
        <v>1928</v>
      </c>
      <c r="F3" s="1">
        <v>0.43809999999999999</v>
      </c>
      <c r="G3" s="1">
        <v>3.0800000000000001E-2</v>
      </c>
      <c r="H3" s="1">
        <v>8.3999999999999995E-3</v>
      </c>
    </row>
    <row r="4" spans="5:8" x14ac:dyDescent="0.25">
      <c r="E4" s="1">
        <v>1929</v>
      </c>
      <c r="F4" s="1">
        <v>-8.3000000000000004E-2</v>
      </c>
      <c r="G4" s="1">
        <v>3.1600000000000003E-2</v>
      </c>
      <c r="H4" s="1">
        <v>4.2000000000000003E-2</v>
      </c>
    </row>
    <row r="5" spans="5:8" x14ac:dyDescent="0.25">
      <c r="E5" s="1">
        <v>1930</v>
      </c>
      <c r="F5" s="1">
        <v>-0.25119999999999998</v>
      </c>
      <c r="G5" s="1">
        <v>4.5499999999999999E-2</v>
      </c>
      <c r="H5" s="1">
        <v>4.5400000000000003E-2</v>
      </c>
    </row>
    <row r="6" spans="5:8" x14ac:dyDescent="0.25">
      <c r="E6" s="1">
        <v>1931</v>
      </c>
      <c r="F6" s="1">
        <v>-0.43840000000000001</v>
      </c>
      <c r="G6" s="1">
        <v>2.3099999999999999E-2</v>
      </c>
      <c r="H6" s="1">
        <v>-2.5600000000000001E-2</v>
      </c>
    </row>
    <row r="7" spans="5:8" x14ac:dyDescent="0.25">
      <c r="E7" s="1">
        <v>1932</v>
      </c>
      <c r="F7" s="1">
        <v>-8.6400000000000005E-2</v>
      </c>
      <c r="G7" s="1">
        <v>1.0699999999999999E-2</v>
      </c>
      <c r="H7" s="1">
        <v>8.7900000000000006E-2</v>
      </c>
    </row>
    <row r="8" spans="5:8" x14ac:dyDescent="0.25">
      <c r="E8" s="1">
        <v>1933</v>
      </c>
      <c r="F8" s="1">
        <v>0.49980000000000002</v>
      </c>
      <c r="G8" s="1">
        <v>9.5999999999999992E-3</v>
      </c>
      <c r="H8" s="1">
        <v>1.8599999999999998E-2</v>
      </c>
    </row>
    <row r="9" spans="5:8" x14ac:dyDescent="0.25">
      <c r="E9" s="1">
        <v>1934</v>
      </c>
      <c r="F9" s="1">
        <v>-1.1900000000000001E-2</v>
      </c>
      <c r="G9" s="1">
        <v>3.0000000000000001E-3</v>
      </c>
      <c r="H9" s="1">
        <v>7.9600000000000004E-2</v>
      </c>
    </row>
    <row r="10" spans="5:8" x14ac:dyDescent="0.25">
      <c r="E10" s="1">
        <v>1935</v>
      </c>
      <c r="F10" s="1">
        <v>0.46739999999999998</v>
      </c>
      <c r="G10" s="1">
        <v>2.3E-3</v>
      </c>
      <c r="H10" s="1">
        <v>4.4699999999999997E-2</v>
      </c>
    </row>
    <row r="11" spans="5:8" x14ac:dyDescent="0.25">
      <c r="E11" s="1">
        <v>1936</v>
      </c>
      <c r="F11" s="1">
        <v>0.31940000000000002</v>
      </c>
      <c r="G11" s="1">
        <v>1.5E-3</v>
      </c>
      <c r="H11" s="1">
        <v>5.0200000000000002E-2</v>
      </c>
    </row>
    <row r="12" spans="5:8" x14ac:dyDescent="0.25">
      <c r="E12" s="1">
        <v>1937</v>
      </c>
      <c r="F12" s="1">
        <v>-0.35339999999999999</v>
      </c>
      <c r="G12" s="1">
        <v>1.1999999999999999E-3</v>
      </c>
      <c r="H12" s="1">
        <v>1.38E-2</v>
      </c>
    </row>
    <row r="13" spans="5:8" x14ac:dyDescent="0.25">
      <c r="E13" s="1">
        <v>1938</v>
      </c>
      <c r="F13" s="1">
        <v>0.2928</v>
      </c>
      <c r="G13" s="1">
        <v>1.1000000000000001E-3</v>
      </c>
      <c r="H13" s="1">
        <v>4.2099999999999999E-2</v>
      </c>
    </row>
    <row r="14" spans="5:8" x14ac:dyDescent="0.25">
      <c r="E14" s="1">
        <v>1939</v>
      </c>
      <c r="F14" s="1">
        <v>-1.0999999999999999E-2</v>
      </c>
      <c r="G14" s="1">
        <v>2.9999999999999997E-4</v>
      </c>
      <c r="H14" s="1">
        <v>4.41E-2</v>
      </c>
    </row>
    <row r="15" spans="5:8" x14ac:dyDescent="0.25">
      <c r="E15" s="1">
        <v>1940</v>
      </c>
      <c r="F15" s="1">
        <v>-0.1067</v>
      </c>
      <c r="G15" s="1">
        <v>4.0000000000000002E-4</v>
      </c>
      <c r="H15" s="1">
        <v>5.3999999999999999E-2</v>
      </c>
    </row>
    <row r="16" spans="5:8" x14ac:dyDescent="0.25">
      <c r="E16" s="1">
        <v>1941</v>
      </c>
      <c r="F16" s="1">
        <v>-0.12770000000000001</v>
      </c>
      <c r="G16" s="1">
        <v>2.0000000000000001E-4</v>
      </c>
      <c r="H16" s="1">
        <v>-2.0199999999999999E-2</v>
      </c>
    </row>
    <row r="17" spans="5:8" x14ac:dyDescent="0.25">
      <c r="E17" s="1">
        <v>1942</v>
      </c>
      <c r="F17" s="1">
        <v>0.19170000000000001</v>
      </c>
      <c r="G17" s="1">
        <v>3.3E-3</v>
      </c>
      <c r="H17" s="1">
        <v>2.29E-2</v>
      </c>
    </row>
    <row r="18" spans="5:8" x14ac:dyDescent="0.25">
      <c r="E18" s="1">
        <v>1943</v>
      </c>
      <c r="F18" s="1">
        <v>0.25059999999999999</v>
      </c>
      <c r="G18" s="1">
        <v>3.8E-3</v>
      </c>
      <c r="H18" s="1">
        <v>2.4899999999999999E-2</v>
      </c>
    </row>
    <row r="19" spans="5:8" x14ac:dyDescent="0.25">
      <c r="E19" s="1">
        <v>1944</v>
      </c>
      <c r="F19" s="1">
        <v>0.1903</v>
      </c>
      <c r="G19" s="1">
        <v>3.8E-3</v>
      </c>
      <c r="H19" s="1">
        <v>2.58E-2</v>
      </c>
    </row>
    <row r="20" spans="5:8" x14ac:dyDescent="0.25">
      <c r="E20" s="1">
        <v>1945</v>
      </c>
      <c r="F20" s="1">
        <v>0.35820000000000002</v>
      </c>
      <c r="G20" s="1">
        <v>3.8E-3</v>
      </c>
      <c r="H20" s="1">
        <v>3.7999999999999999E-2</v>
      </c>
    </row>
    <row r="21" spans="5:8" x14ac:dyDescent="0.25">
      <c r="E21" s="1">
        <v>1946</v>
      </c>
      <c r="F21" s="1">
        <v>-8.43E-2</v>
      </c>
      <c r="G21" s="1">
        <v>3.8E-3</v>
      </c>
      <c r="H21" s="1">
        <v>3.1300000000000001E-2</v>
      </c>
    </row>
    <row r="22" spans="5:8" x14ac:dyDescent="0.25">
      <c r="E22" s="1">
        <v>1947</v>
      </c>
      <c r="F22" s="1">
        <v>5.1999999999999998E-2</v>
      </c>
      <c r="G22" s="1">
        <v>3.8E-3</v>
      </c>
      <c r="H22" s="1">
        <v>9.1999999999999998E-3</v>
      </c>
    </row>
    <row r="23" spans="5:8" x14ac:dyDescent="0.25">
      <c r="E23" s="1">
        <v>1948</v>
      </c>
      <c r="F23" s="1">
        <v>5.7000000000000002E-2</v>
      </c>
      <c r="G23" s="1">
        <v>9.4999999999999998E-3</v>
      </c>
      <c r="H23" s="1">
        <v>1.95E-2</v>
      </c>
    </row>
    <row r="24" spans="5:8" x14ac:dyDescent="0.25">
      <c r="E24" s="1">
        <v>1949</v>
      </c>
      <c r="F24" s="1">
        <v>0.183</v>
      </c>
      <c r="G24" s="1">
        <v>1.1599999999999999E-2</v>
      </c>
      <c r="H24" s="1">
        <v>4.6600000000000003E-2</v>
      </c>
    </row>
    <row r="25" spans="5:8" x14ac:dyDescent="0.25">
      <c r="E25" s="1">
        <v>1950</v>
      </c>
      <c r="F25" s="1">
        <v>0.30809999999999998</v>
      </c>
      <c r="G25" s="1">
        <v>1.0999999999999999E-2</v>
      </c>
      <c r="H25" s="1">
        <v>4.3E-3</v>
      </c>
    </row>
    <row r="26" spans="5:8" x14ac:dyDescent="0.25">
      <c r="E26" s="1">
        <v>1951</v>
      </c>
      <c r="F26" s="1">
        <v>0.23680000000000001</v>
      </c>
      <c r="G26" s="1">
        <v>1.34E-2</v>
      </c>
      <c r="H26" s="1">
        <v>-3.0000000000000001E-3</v>
      </c>
    </row>
    <row r="27" spans="5:8" x14ac:dyDescent="0.25">
      <c r="E27" s="1">
        <v>1952</v>
      </c>
      <c r="F27" s="1">
        <v>0.18149999999999999</v>
      </c>
      <c r="G27" s="1">
        <v>1.7299999999999999E-2</v>
      </c>
      <c r="H27" s="1">
        <v>2.2700000000000001E-2</v>
      </c>
    </row>
    <row r="28" spans="5:8" x14ac:dyDescent="0.25">
      <c r="E28" s="1">
        <v>1953</v>
      </c>
      <c r="F28" s="1">
        <v>-1.21E-2</v>
      </c>
      <c r="G28" s="1">
        <v>2.0899999999999998E-2</v>
      </c>
      <c r="H28" s="1">
        <v>4.1399999999999999E-2</v>
      </c>
    </row>
    <row r="29" spans="5:8" x14ac:dyDescent="0.25">
      <c r="E29" s="1">
        <v>1954</v>
      </c>
      <c r="F29" s="1">
        <v>0.52559999999999996</v>
      </c>
      <c r="G29" s="1">
        <v>1.6E-2</v>
      </c>
      <c r="H29" s="1">
        <v>3.2899999999999999E-2</v>
      </c>
    </row>
    <row r="30" spans="5:8" x14ac:dyDescent="0.25">
      <c r="E30" s="1">
        <v>1955</v>
      </c>
      <c r="F30" s="1">
        <v>0.32600000000000001</v>
      </c>
      <c r="G30" s="1">
        <v>1.15E-2</v>
      </c>
      <c r="H30" s="1">
        <v>-1.34E-2</v>
      </c>
    </row>
    <row r="31" spans="5:8" x14ac:dyDescent="0.25">
      <c r="E31" s="1">
        <v>1956</v>
      </c>
      <c r="F31" s="1">
        <v>7.4399999999999994E-2</v>
      </c>
      <c r="G31" s="1">
        <v>2.5399999999999999E-2</v>
      </c>
      <c r="H31" s="1">
        <v>-2.2599999999999999E-2</v>
      </c>
    </row>
    <row r="32" spans="5:8" x14ac:dyDescent="0.25">
      <c r="E32" s="1">
        <v>1957</v>
      </c>
      <c r="F32" s="1">
        <v>-0.1046</v>
      </c>
      <c r="G32" s="1">
        <v>3.2099999999999997E-2</v>
      </c>
      <c r="H32" s="1">
        <v>6.8000000000000005E-2</v>
      </c>
    </row>
    <row r="33" spans="5:8" x14ac:dyDescent="0.25">
      <c r="E33" s="1">
        <v>1958</v>
      </c>
      <c r="F33" s="1">
        <v>0.43719999999999998</v>
      </c>
      <c r="G33" s="1">
        <v>3.04E-2</v>
      </c>
      <c r="H33" s="1">
        <v>-2.1000000000000001E-2</v>
      </c>
    </row>
    <row r="34" spans="5:8" x14ac:dyDescent="0.25">
      <c r="E34" s="1">
        <v>1959</v>
      </c>
      <c r="F34" s="1">
        <v>0.1206</v>
      </c>
      <c r="G34" s="1">
        <v>2.7699999999999999E-2</v>
      </c>
      <c r="H34" s="1">
        <v>-2.6499999999999999E-2</v>
      </c>
    </row>
    <row r="35" spans="5:8" x14ac:dyDescent="0.25">
      <c r="E35" s="1">
        <v>1960</v>
      </c>
      <c r="F35" s="1">
        <v>3.3999999999999998E-3</v>
      </c>
      <c r="G35" s="1">
        <v>4.4900000000000002E-2</v>
      </c>
      <c r="H35" s="1">
        <v>0.1164</v>
      </c>
    </row>
    <row r="36" spans="5:8" x14ac:dyDescent="0.25">
      <c r="E36" s="1">
        <v>1961</v>
      </c>
      <c r="F36" s="1">
        <v>0.26640000000000003</v>
      </c>
      <c r="G36" s="1">
        <v>2.2499999999999999E-2</v>
      </c>
      <c r="H36" s="1">
        <v>2.06E-2</v>
      </c>
    </row>
    <row r="37" spans="5:8" x14ac:dyDescent="0.25">
      <c r="E37" s="1">
        <v>1962</v>
      </c>
      <c r="F37" s="1">
        <v>-8.8099999999999998E-2</v>
      </c>
      <c r="G37" s="1">
        <v>2.5999999999999999E-2</v>
      </c>
      <c r="H37" s="1">
        <v>5.6899999999999999E-2</v>
      </c>
    </row>
    <row r="38" spans="5:8" x14ac:dyDescent="0.25">
      <c r="E38" s="1">
        <v>1963</v>
      </c>
      <c r="F38" s="1">
        <v>0.2261</v>
      </c>
      <c r="G38" s="1">
        <v>2.87E-2</v>
      </c>
      <c r="H38" s="1">
        <v>1.6799999999999999E-2</v>
      </c>
    </row>
    <row r="39" spans="5:8" x14ac:dyDescent="0.25">
      <c r="E39" s="1">
        <v>1964</v>
      </c>
      <c r="F39" s="1">
        <v>0.16420000000000001</v>
      </c>
      <c r="G39" s="1">
        <v>3.5200000000000002E-2</v>
      </c>
      <c r="H39" s="1">
        <v>3.73E-2</v>
      </c>
    </row>
    <row r="40" spans="5:8" x14ac:dyDescent="0.25">
      <c r="E40" s="1">
        <v>1965</v>
      </c>
      <c r="F40" s="1">
        <v>0.124</v>
      </c>
      <c r="G40" s="1">
        <v>3.8399999999999997E-2</v>
      </c>
      <c r="H40" s="1">
        <v>7.1999999999999998E-3</v>
      </c>
    </row>
    <row r="41" spans="5:8" x14ac:dyDescent="0.25">
      <c r="E41" s="1">
        <v>1966</v>
      </c>
      <c r="F41" s="1">
        <v>-9.9699999999999997E-2</v>
      </c>
      <c r="G41" s="1">
        <v>4.3799999999999999E-2</v>
      </c>
      <c r="H41" s="1">
        <v>2.9100000000000001E-2</v>
      </c>
    </row>
    <row r="42" spans="5:8" x14ac:dyDescent="0.25">
      <c r="E42" s="1">
        <v>1967</v>
      </c>
      <c r="F42" s="1">
        <v>0.23799999999999999</v>
      </c>
      <c r="G42" s="1">
        <v>4.9599999999999998E-2</v>
      </c>
      <c r="H42" s="1">
        <v>-1.5800000000000002E-2</v>
      </c>
    </row>
    <row r="43" spans="5:8" x14ac:dyDescent="0.25">
      <c r="E43" s="1">
        <v>1968</v>
      </c>
      <c r="F43" s="1">
        <v>0.1081</v>
      </c>
      <c r="G43" s="1">
        <v>4.9700000000000001E-2</v>
      </c>
      <c r="H43" s="1">
        <v>3.27E-2</v>
      </c>
    </row>
    <row r="44" spans="5:8" x14ac:dyDescent="0.25">
      <c r="E44" s="1">
        <v>1969</v>
      </c>
      <c r="F44" s="1">
        <v>-8.2400000000000001E-2</v>
      </c>
      <c r="G44" s="1">
        <v>5.96E-2</v>
      </c>
      <c r="H44" s="1">
        <v>-5.0099999999999999E-2</v>
      </c>
    </row>
    <row r="45" spans="5:8" x14ac:dyDescent="0.25">
      <c r="E45" s="1">
        <v>1970</v>
      </c>
      <c r="F45" s="1">
        <v>3.56E-2</v>
      </c>
      <c r="G45" s="1">
        <v>7.8200000000000006E-2</v>
      </c>
      <c r="H45" s="1">
        <v>0.16750000000000001</v>
      </c>
    </row>
    <row r="46" spans="5:8" x14ac:dyDescent="0.25">
      <c r="E46" s="1">
        <v>1971</v>
      </c>
      <c r="F46" s="1">
        <v>0.14219999999999999</v>
      </c>
      <c r="G46" s="1">
        <v>4.87E-2</v>
      </c>
      <c r="H46" s="1">
        <v>9.7900000000000001E-2</v>
      </c>
    </row>
    <row r="47" spans="5:8" x14ac:dyDescent="0.25">
      <c r="E47" s="1">
        <v>1972</v>
      </c>
      <c r="F47" s="1">
        <v>0.18759999999999999</v>
      </c>
      <c r="G47" s="1">
        <v>4.0099999999999997E-2</v>
      </c>
      <c r="H47" s="1">
        <v>2.8199999999999999E-2</v>
      </c>
    </row>
    <row r="48" spans="5:8" x14ac:dyDescent="0.25">
      <c r="E48" s="1">
        <v>1973</v>
      </c>
      <c r="F48" s="1">
        <v>-0.1431</v>
      </c>
      <c r="G48" s="1">
        <v>5.0700000000000002E-2</v>
      </c>
      <c r="H48" s="1">
        <v>3.6600000000000001E-2</v>
      </c>
    </row>
    <row r="49" spans="5:8" x14ac:dyDescent="0.25">
      <c r="E49" s="1">
        <v>1974</v>
      </c>
      <c r="F49" s="1">
        <v>-0.25900000000000001</v>
      </c>
      <c r="G49" s="1">
        <v>7.4499999999999997E-2</v>
      </c>
      <c r="H49" s="1">
        <v>1.9900000000000001E-2</v>
      </c>
    </row>
    <row r="50" spans="5:8" x14ac:dyDescent="0.25">
      <c r="E50" s="1">
        <v>1975</v>
      </c>
      <c r="F50" s="1">
        <v>0.37</v>
      </c>
      <c r="G50" s="1">
        <v>7.1499999999999994E-2</v>
      </c>
      <c r="H50" s="1">
        <v>3.61E-2</v>
      </c>
    </row>
    <row r="51" spans="5:8" x14ac:dyDescent="0.25">
      <c r="E51" s="1">
        <v>1976</v>
      </c>
      <c r="F51" s="1">
        <v>0.23830000000000001</v>
      </c>
      <c r="G51" s="1">
        <v>5.4399999999999997E-2</v>
      </c>
      <c r="H51" s="1">
        <v>0.1598</v>
      </c>
    </row>
    <row r="52" spans="5:8" x14ac:dyDescent="0.25">
      <c r="E52" s="1">
        <v>1977</v>
      </c>
      <c r="F52" s="1">
        <v>-6.9800000000000001E-2</v>
      </c>
      <c r="G52" s="1">
        <v>4.3499999999999997E-2</v>
      </c>
      <c r="H52" s="1">
        <v>1.29E-2</v>
      </c>
    </row>
    <row r="53" spans="5:8" x14ac:dyDescent="0.25">
      <c r="E53" s="1">
        <v>1978</v>
      </c>
      <c r="F53" s="1">
        <v>6.5100000000000005E-2</v>
      </c>
      <c r="G53" s="1">
        <v>6.0699999999999997E-2</v>
      </c>
      <c r="H53" s="1">
        <v>-7.7999999999999996E-3</v>
      </c>
    </row>
    <row r="54" spans="5:8" x14ac:dyDescent="0.25">
      <c r="E54" s="1">
        <v>1979</v>
      </c>
      <c r="F54" s="1">
        <v>0.1852</v>
      </c>
      <c r="G54" s="1">
        <v>9.0800000000000006E-2</v>
      </c>
      <c r="H54" s="1">
        <v>6.7000000000000002E-3</v>
      </c>
    </row>
    <row r="55" spans="5:8" x14ac:dyDescent="0.25">
      <c r="E55" s="1">
        <v>1980</v>
      </c>
      <c r="F55" s="1">
        <v>0.31740000000000002</v>
      </c>
      <c r="G55" s="1">
        <v>0.12039999999999999</v>
      </c>
      <c r="H55" s="1">
        <v>-2.9899999999999999E-2</v>
      </c>
    </row>
    <row r="56" spans="5:8" x14ac:dyDescent="0.25">
      <c r="E56" s="1">
        <v>1981</v>
      </c>
      <c r="F56" s="1">
        <v>-4.7E-2</v>
      </c>
      <c r="G56" s="1">
        <v>0.15490000000000001</v>
      </c>
      <c r="H56" s="1">
        <v>8.2000000000000003E-2</v>
      </c>
    </row>
    <row r="57" spans="5:8" x14ac:dyDescent="0.25">
      <c r="E57" s="1">
        <v>1982</v>
      </c>
      <c r="F57" s="1">
        <v>0.20419999999999999</v>
      </c>
      <c r="G57" s="1">
        <v>0.1085</v>
      </c>
      <c r="H57" s="1">
        <v>0.3281</v>
      </c>
    </row>
    <row r="58" spans="5:8" x14ac:dyDescent="0.25">
      <c r="E58" s="1">
        <v>1983</v>
      </c>
      <c r="F58" s="1">
        <v>0.22339999999999999</v>
      </c>
      <c r="G58" s="1">
        <v>7.9399999999999998E-2</v>
      </c>
      <c r="H58" s="1">
        <v>3.2000000000000001E-2</v>
      </c>
    </row>
    <row r="59" spans="5:8" x14ac:dyDescent="0.25">
      <c r="E59" s="1">
        <v>1984</v>
      </c>
      <c r="F59" s="1">
        <v>6.1499999999999999E-2</v>
      </c>
      <c r="G59" s="1">
        <v>0.09</v>
      </c>
      <c r="H59" s="1">
        <v>0.13730000000000001</v>
      </c>
    </row>
    <row r="60" spans="5:8" x14ac:dyDescent="0.25">
      <c r="E60" s="1">
        <v>1985</v>
      </c>
      <c r="F60" s="1">
        <v>0.31240000000000001</v>
      </c>
      <c r="G60" s="1">
        <v>8.0600000000000005E-2</v>
      </c>
      <c r="H60" s="1">
        <v>0.2571</v>
      </c>
    </row>
    <row r="61" spans="5:8" x14ac:dyDescent="0.25">
      <c r="E61" s="1">
        <v>1986</v>
      </c>
      <c r="F61" s="1">
        <v>0.18490000000000001</v>
      </c>
      <c r="G61" s="1">
        <v>7.0999999999999994E-2</v>
      </c>
      <c r="H61" s="1">
        <v>0.24279999999999999</v>
      </c>
    </row>
    <row r="62" spans="5:8" x14ac:dyDescent="0.25">
      <c r="E62" s="1">
        <v>1987</v>
      </c>
      <c r="F62" s="1">
        <v>5.8099999999999999E-2</v>
      </c>
      <c r="G62" s="1">
        <v>5.5300000000000002E-2</v>
      </c>
      <c r="H62" s="1">
        <v>-4.9599999999999998E-2</v>
      </c>
    </row>
    <row r="63" spans="5:8" x14ac:dyDescent="0.25">
      <c r="E63" s="1">
        <v>1988</v>
      </c>
      <c r="F63" s="1">
        <v>0.16539999999999999</v>
      </c>
      <c r="G63" s="1">
        <v>5.7700000000000001E-2</v>
      </c>
      <c r="H63" s="1">
        <v>8.2199999999999995E-2</v>
      </c>
    </row>
    <row r="64" spans="5:8" x14ac:dyDescent="0.25">
      <c r="E64" s="1">
        <v>1989</v>
      </c>
      <c r="F64" s="1">
        <v>0.31480000000000002</v>
      </c>
      <c r="G64" s="1">
        <v>8.0699999999999994E-2</v>
      </c>
      <c r="H64" s="1">
        <v>0.1769</v>
      </c>
    </row>
    <row r="65" spans="5:8" x14ac:dyDescent="0.25">
      <c r="E65" s="1">
        <v>1990</v>
      </c>
      <c r="F65" s="1">
        <v>-3.0599999999999999E-2</v>
      </c>
      <c r="G65" s="1">
        <v>7.6300000000000007E-2</v>
      </c>
      <c r="H65" s="1">
        <v>6.2399999999999997E-2</v>
      </c>
    </row>
    <row r="66" spans="5:8" x14ac:dyDescent="0.25">
      <c r="E66" s="1">
        <v>1991</v>
      </c>
      <c r="F66" s="1">
        <v>0.30230000000000001</v>
      </c>
      <c r="G66" s="1">
        <v>6.7400000000000002E-2</v>
      </c>
      <c r="H66" s="1">
        <v>0.15</v>
      </c>
    </row>
    <row r="67" spans="5:8" x14ac:dyDescent="0.25">
      <c r="E67" s="1">
        <v>1992</v>
      </c>
      <c r="F67" s="1">
        <v>7.4899999999999994E-2</v>
      </c>
      <c r="G67" s="1">
        <v>4.07E-2</v>
      </c>
      <c r="H67" s="1">
        <v>9.3600000000000003E-2</v>
      </c>
    </row>
    <row r="68" spans="5:8" x14ac:dyDescent="0.25">
      <c r="E68" s="1">
        <v>1993</v>
      </c>
      <c r="F68" s="1">
        <v>9.9699999999999997E-2</v>
      </c>
      <c r="G68" s="1">
        <v>3.2199999999999999E-2</v>
      </c>
      <c r="H68" s="1">
        <v>0.1421</v>
      </c>
    </row>
    <row r="69" spans="5:8" x14ac:dyDescent="0.25">
      <c r="E69" s="1">
        <v>1994</v>
      </c>
      <c r="F69" s="1">
        <v>1.3299999999999999E-2</v>
      </c>
      <c r="G69" s="1">
        <v>3.0599999999999999E-2</v>
      </c>
      <c r="H69" s="1">
        <v>-8.0399999999999999E-2</v>
      </c>
    </row>
    <row r="70" spans="5:8" x14ac:dyDescent="0.25">
      <c r="E70" s="1">
        <v>1995</v>
      </c>
      <c r="F70" s="1">
        <v>0.372</v>
      </c>
      <c r="G70" s="1">
        <v>5.6000000000000001E-2</v>
      </c>
      <c r="H70" s="1">
        <v>0.23480000000000001</v>
      </c>
    </row>
    <row r="71" spans="5:8" x14ac:dyDescent="0.25">
      <c r="E71" s="1">
        <v>1996</v>
      </c>
      <c r="F71" s="1">
        <v>0.2382</v>
      </c>
      <c r="G71" s="1">
        <v>5.1400000000000001E-2</v>
      </c>
      <c r="H71" s="1">
        <v>1.43E-2</v>
      </c>
    </row>
    <row r="72" spans="5:8" x14ac:dyDescent="0.25">
      <c r="E72" s="1">
        <v>1997</v>
      </c>
      <c r="F72" s="1">
        <v>0.31859999999999999</v>
      </c>
      <c r="G72" s="1">
        <v>4.9099999999999998E-2</v>
      </c>
      <c r="H72" s="1">
        <v>9.9400000000000002E-2</v>
      </c>
    </row>
    <row r="73" spans="5:8" x14ac:dyDescent="0.25">
      <c r="E73" s="1">
        <v>1998</v>
      </c>
      <c r="F73" s="1">
        <v>0.28339999999999999</v>
      </c>
      <c r="G73" s="1">
        <v>5.16E-2</v>
      </c>
      <c r="H73" s="1">
        <v>0.1492</v>
      </c>
    </row>
    <row r="74" spans="5:8" x14ac:dyDescent="0.25">
      <c r="E74" s="1">
        <v>1999</v>
      </c>
      <c r="F74" s="1">
        <v>0.2089</v>
      </c>
      <c r="G74" s="1">
        <v>4.3900000000000002E-2</v>
      </c>
      <c r="H74" s="1">
        <v>-8.2500000000000004E-2</v>
      </c>
    </row>
    <row r="75" spans="5:8" x14ac:dyDescent="0.25">
      <c r="E75" s="1">
        <v>2000</v>
      </c>
      <c r="F75" s="1">
        <v>-9.0300000000000005E-2</v>
      </c>
      <c r="G75" s="1">
        <v>5.3699999999999998E-2</v>
      </c>
      <c r="H75" s="1">
        <v>0.1666</v>
      </c>
    </row>
    <row r="76" spans="5:8" x14ac:dyDescent="0.25">
      <c r="E76" s="1">
        <v>2001</v>
      </c>
      <c r="F76" s="1">
        <v>-0.11849999999999999</v>
      </c>
      <c r="G76" s="1">
        <v>5.7299999999999997E-2</v>
      </c>
      <c r="H76" s="1">
        <v>5.57E-2</v>
      </c>
    </row>
  </sheetData>
  <conditionalFormatting sqref="F3:H76">
    <cfRule type="iconSet" priority="1">
      <iconSet iconSet="3ArrowsGray">
        <cfvo type="percent" val="0"/>
        <cfvo type="percentile" val="10"/>
        <cfvo type="percentile" val="90"/>
      </iconSet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C1CEC-C956-472E-A90B-1AB4D9B82A8F}">
  <sheetPr codeName="Sheet5"/>
  <dimension ref="C4:D502"/>
  <sheetViews>
    <sheetView workbookViewId="0">
      <selection activeCell="G5" sqref="G5"/>
    </sheetView>
  </sheetViews>
  <sheetFormatPr defaultRowHeight="12.75" x14ac:dyDescent="0.2"/>
  <cols>
    <col min="1" max="2" width="9" style="2"/>
    <col min="3" max="3" width="9.75" style="2" customWidth="1"/>
    <col min="4" max="4" width="9.375" style="3" bestFit="1" customWidth="1"/>
    <col min="5" max="16384" width="9" style="2"/>
  </cols>
  <sheetData>
    <row r="4" spans="3:4" ht="13.5" thickBot="1" x14ac:dyDescent="0.25">
      <c r="C4" s="2" t="s">
        <v>14</v>
      </c>
      <c r="D4" s="3" t="s">
        <v>15</v>
      </c>
    </row>
    <row r="5" spans="3:4" ht="13.5" thickBot="1" x14ac:dyDescent="0.25">
      <c r="C5" s="4" t="s">
        <v>16</v>
      </c>
      <c r="D5" s="5" t="s">
        <v>15</v>
      </c>
    </row>
    <row r="6" spans="3:4" ht="23.25" thickBot="1" x14ac:dyDescent="0.25">
      <c r="C6" s="6" t="s">
        <v>17</v>
      </c>
      <c r="D6" s="7">
        <v>9.6</v>
      </c>
    </row>
    <row r="7" spans="3:4" ht="23.25" thickBot="1" x14ac:dyDescent="0.25">
      <c r="C7" s="6" t="s">
        <v>18</v>
      </c>
      <c r="D7" s="7">
        <v>9.1</v>
      </c>
    </row>
    <row r="8" spans="3:4" ht="23.25" thickBot="1" x14ac:dyDescent="0.25">
      <c r="C8" s="6" t="s">
        <v>19</v>
      </c>
      <c r="D8" s="7">
        <v>9</v>
      </c>
    </row>
    <row r="9" spans="3:4" ht="23.25" thickBot="1" x14ac:dyDescent="0.25">
      <c r="C9" s="6" t="s">
        <v>20</v>
      </c>
      <c r="D9" s="7">
        <v>8.8800000000000008</v>
      </c>
    </row>
    <row r="10" spans="3:4" ht="13.5" thickBot="1" x14ac:dyDescent="0.25">
      <c r="C10" s="6" t="s">
        <v>21</v>
      </c>
      <c r="D10" s="7">
        <v>8.75</v>
      </c>
    </row>
    <row r="11" spans="3:4" ht="23.25" thickBot="1" x14ac:dyDescent="0.25">
      <c r="C11" s="6" t="s">
        <v>22</v>
      </c>
      <c r="D11" s="7">
        <v>8.74</v>
      </c>
    </row>
    <row r="12" spans="3:4" ht="23.25" thickBot="1" x14ac:dyDescent="0.25">
      <c r="C12" s="6" t="s">
        <v>23</v>
      </c>
      <c r="D12" s="7">
        <v>8.66</v>
      </c>
    </row>
    <row r="13" spans="3:4" ht="13.5" thickBot="1" x14ac:dyDescent="0.25">
      <c r="C13" s="6" t="s">
        <v>24</v>
      </c>
      <c r="D13" s="7">
        <v>8.64</v>
      </c>
    </row>
    <row r="14" spans="3:4" ht="23.25" thickBot="1" x14ac:dyDescent="0.25">
      <c r="C14" s="6" t="s">
        <v>25</v>
      </c>
      <c r="D14" s="7">
        <v>8.4700000000000006</v>
      </c>
    </row>
    <row r="15" spans="3:4" ht="23.25" thickBot="1" x14ac:dyDescent="0.25">
      <c r="C15" s="6" t="s">
        <v>26</v>
      </c>
      <c r="D15" s="7">
        <v>8.42</v>
      </c>
    </row>
    <row r="16" spans="3:4" ht="23.25" thickBot="1" x14ac:dyDescent="0.25">
      <c r="C16" s="6" t="s">
        <v>27</v>
      </c>
      <c r="D16" s="7">
        <v>8.4</v>
      </c>
    </row>
    <row r="17" spans="3:4" ht="34.5" thickBot="1" x14ac:dyDescent="0.25">
      <c r="C17" s="6" t="s">
        <v>28</v>
      </c>
      <c r="D17" s="7">
        <v>8.36</v>
      </c>
    </row>
    <row r="18" spans="3:4" ht="23.25" thickBot="1" x14ac:dyDescent="0.25">
      <c r="C18" s="6" t="s">
        <v>29</v>
      </c>
      <c r="D18" s="7">
        <v>8.33</v>
      </c>
    </row>
    <row r="19" spans="3:4" ht="23.25" thickBot="1" x14ac:dyDescent="0.25">
      <c r="C19" s="6" t="s">
        <v>30</v>
      </c>
      <c r="D19" s="7">
        <v>8.25</v>
      </c>
    </row>
    <row r="20" spans="3:4" ht="23.25" thickBot="1" x14ac:dyDescent="0.25">
      <c r="C20" s="6" t="s">
        <v>31</v>
      </c>
      <c r="D20" s="7">
        <v>8.1</v>
      </c>
    </row>
    <row r="21" spans="3:4" ht="23.25" thickBot="1" x14ac:dyDescent="0.25">
      <c r="C21" s="6" t="s">
        <v>32</v>
      </c>
      <c r="D21" s="7">
        <v>8</v>
      </c>
    </row>
    <row r="22" spans="3:4" ht="23.25" thickBot="1" x14ac:dyDescent="0.25">
      <c r="C22" s="6" t="s">
        <v>33</v>
      </c>
      <c r="D22" s="7">
        <v>8</v>
      </c>
    </row>
    <row r="23" spans="3:4" ht="13.5" thickBot="1" x14ac:dyDescent="0.25">
      <c r="C23" s="6" t="s">
        <v>34</v>
      </c>
      <c r="D23" s="7">
        <v>8</v>
      </c>
    </row>
    <row r="24" spans="3:4" ht="23.25" thickBot="1" x14ac:dyDescent="0.25">
      <c r="C24" s="6" t="s">
        <v>35</v>
      </c>
      <c r="D24" s="7">
        <v>7.9</v>
      </c>
    </row>
    <row r="25" spans="3:4" ht="23.25" thickBot="1" x14ac:dyDescent="0.25">
      <c r="C25" s="6" t="s">
        <v>36</v>
      </c>
      <c r="D25" s="7">
        <v>7.7</v>
      </c>
    </row>
    <row r="26" spans="3:4" ht="23.25" thickBot="1" x14ac:dyDescent="0.25">
      <c r="C26" s="6" t="s">
        <v>37</v>
      </c>
      <c r="D26" s="7">
        <v>7.56</v>
      </c>
    </row>
    <row r="27" spans="3:4" ht="23.25" thickBot="1" x14ac:dyDescent="0.25">
      <c r="C27" s="6" t="s">
        <v>38</v>
      </c>
      <c r="D27" s="7">
        <v>7.52</v>
      </c>
    </row>
    <row r="28" spans="3:4" ht="23.25" thickBot="1" x14ac:dyDescent="0.25">
      <c r="C28" s="6" t="s">
        <v>39</v>
      </c>
      <c r="D28" s="7">
        <v>7.5</v>
      </c>
    </row>
    <row r="29" spans="3:4" ht="23.25" thickBot="1" x14ac:dyDescent="0.25">
      <c r="C29" s="6" t="s">
        <v>40</v>
      </c>
      <c r="D29" s="7">
        <v>7.42</v>
      </c>
    </row>
    <row r="30" spans="3:4" ht="13.5" thickBot="1" x14ac:dyDescent="0.25">
      <c r="C30" s="6" t="s">
        <v>41</v>
      </c>
      <c r="D30" s="7">
        <v>7.39</v>
      </c>
    </row>
    <row r="31" spans="3:4" ht="23.25" thickBot="1" x14ac:dyDescent="0.25">
      <c r="C31" s="6" t="s">
        <v>42</v>
      </c>
      <c r="D31" s="7">
        <v>7.36</v>
      </c>
    </row>
    <row r="32" spans="3:4" ht="23.25" thickBot="1" x14ac:dyDescent="0.25">
      <c r="C32" s="6" t="s">
        <v>43</v>
      </c>
      <c r="D32" s="7">
        <v>7.35</v>
      </c>
    </row>
    <row r="33" spans="3:4" ht="23.25" thickBot="1" x14ac:dyDescent="0.25">
      <c r="C33" s="6" t="s">
        <v>44</v>
      </c>
      <c r="D33" s="7">
        <v>7.31</v>
      </c>
    </row>
    <row r="34" spans="3:4" ht="23.25" thickBot="1" x14ac:dyDescent="0.25">
      <c r="C34" s="6" t="s">
        <v>45</v>
      </c>
      <c r="D34" s="7">
        <v>7.25</v>
      </c>
    </row>
    <row r="35" spans="3:4" ht="23.25" thickBot="1" x14ac:dyDescent="0.25">
      <c r="C35" s="6" t="s">
        <v>46</v>
      </c>
      <c r="D35" s="7">
        <v>7.23</v>
      </c>
    </row>
    <row r="36" spans="3:4" ht="23.25" thickBot="1" x14ac:dyDescent="0.25">
      <c r="C36" s="6" t="s">
        <v>47</v>
      </c>
      <c r="D36" s="7">
        <v>7.2</v>
      </c>
    </row>
    <row r="37" spans="3:4" ht="23.25" thickBot="1" x14ac:dyDescent="0.25">
      <c r="C37" s="6" t="s">
        <v>48</v>
      </c>
      <c r="D37" s="7">
        <v>7.17</v>
      </c>
    </row>
    <row r="38" spans="3:4" ht="23.25" thickBot="1" x14ac:dyDescent="0.25">
      <c r="C38" s="6" t="s">
        <v>49</v>
      </c>
      <c r="D38" s="7">
        <v>7.08</v>
      </c>
    </row>
    <row r="39" spans="3:4" ht="23.25" thickBot="1" x14ac:dyDescent="0.25">
      <c r="C39" s="6" t="s">
        <v>50</v>
      </c>
      <c r="D39" s="7">
        <v>7</v>
      </c>
    </row>
    <row r="40" spans="3:4" ht="13.5" thickBot="1" x14ac:dyDescent="0.25">
      <c r="C40" s="6" t="s">
        <v>51</v>
      </c>
      <c r="D40" s="7">
        <v>6.97</v>
      </c>
    </row>
    <row r="41" spans="3:4" ht="23.25" thickBot="1" x14ac:dyDescent="0.25">
      <c r="C41" s="6" t="s">
        <v>52</v>
      </c>
      <c r="D41" s="7">
        <v>6.95</v>
      </c>
    </row>
    <row r="42" spans="3:4" ht="23.25" thickBot="1" x14ac:dyDescent="0.25">
      <c r="C42" s="6" t="s">
        <v>53</v>
      </c>
      <c r="D42" s="7">
        <v>6.94</v>
      </c>
    </row>
    <row r="43" spans="3:4" ht="23.25" thickBot="1" x14ac:dyDescent="0.25">
      <c r="C43" s="6" t="s">
        <v>54</v>
      </c>
      <c r="D43" s="7">
        <v>6.88</v>
      </c>
    </row>
    <row r="44" spans="3:4" ht="13.5" thickBot="1" x14ac:dyDescent="0.25">
      <c r="C44" s="6" t="s">
        <v>55</v>
      </c>
      <c r="D44" s="7">
        <v>6.87</v>
      </c>
    </row>
    <row r="45" spans="3:4" ht="13.5" thickBot="1" x14ac:dyDescent="0.25">
      <c r="C45" s="6" t="s">
        <v>56</v>
      </c>
      <c r="D45" s="7">
        <v>6.84</v>
      </c>
    </row>
    <row r="46" spans="3:4" ht="23.25" thickBot="1" x14ac:dyDescent="0.25">
      <c r="C46" s="6" t="s">
        <v>57</v>
      </c>
      <c r="D46" s="7">
        <v>6.72</v>
      </c>
    </row>
    <row r="47" spans="3:4" ht="23.25" thickBot="1" x14ac:dyDescent="0.25">
      <c r="C47" s="6" t="s">
        <v>58</v>
      </c>
      <c r="D47" s="7">
        <v>6.66</v>
      </c>
    </row>
    <row r="48" spans="3:4" ht="23.25" thickBot="1" x14ac:dyDescent="0.25">
      <c r="C48" s="6" t="s">
        <v>59</v>
      </c>
      <c r="D48" s="7">
        <v>6.5</v>
      </c>
    </row>
    <row r="49" spans="3:4" ht="23.25" thickBot="1" x14ac:dyDescent="0.25">
      <c r="C49" s="6" t="s">
        <v>60</v>
      </c>
      <c r="D49" s="7">
        <v>6.48</v>
      </c>
    </row>
    <row r="50" spans="3:4" ht="13.5" thickBot="1" x14ac:dyDescent="0.25">
      <c r="C50" s="6" t="s">
        <v>61</v>
      </c>
      <c r="D50" s="7">
        <v>6.35</v>
      </c>
    </row>
    <row r="51" spans="3:4" ht="23.25" thickBot="1" x14ac:dyDescent="0.25">
      <c r="C51" s="6" t="s">
        <v>62</v>
      </c>
      <c r="D51" s="7">
        <v>6.35</v>
      </c>
    </row>
    <row r="52" spans="3:4" ht="23.25" thickBot="1" x14ac:dyDescent="0.25">
      <c r="C52" s="6" t="s">
        <v>63</v>
      </c>
      <c r="D52" s="7">
        <v>6.3</v>
      </c>
    </row>
    <row r="53" spans="3:4" ht="23.25" thickBot="1" x14ac:dyDescent="0.25">
      <c r="C53" s="6" t="s">
        <v>64</v>
      </c>
      <c r="D53" s="7">
        <v>6.27</v>
      </c>
    </row>
    <row r="54" spans="3:4" ht="23.25" thickBot="1" x14ac:dyDescent="0.25">
      <c r="C54" s="6" t="s">
        <v>65</v>
      </c>
      <c r="D54" s="7">
        <v>6.2</v>
      </c>
    </row>
    <row r="55" spans="3:4" ht="23.25" thickBot="1" x14ac:dyDescent="0.25">
      <c r="C55" s="6" t="s">
        <v>66</v>
      </c>
      <c r="D55" s="7">
        <v>6.18</v>
      </c>
    </row>
    <row r="56" spans="3:4" ht="23.25" thickBot="1" x14ac:dyDescent="0.25">
      <c r="C56" s="6" t="s">
        <v>67</v>
      </c>
      <c r="D56" s="7">
        <v>6</v>
      </c>
    </row>
    <row r="57" spans="3:4" ht="23.25" thickBot="1" x14ac:dyDescent="0.25">
      <c r="C57" s="6" t="s">
        <v>68</v>
      </c>
      <c r="D57" s="7">
        <v>5.9</v>
      </c>
    </row>
    <row r="58" spans="3:4" ht="23.25" thickBot="1" x14ac:dyDescent="0.25">
      <c r="C58" s="6" t="s">
        <v>69</v>
      </c>
      <c r="D58" s="7">
        <v>5.9</v>
      </c>
    </row>
    <row r="59" spans="3:4" ht="23.25" thickBot="1" x14ac:dyDescent="0.25">
      <c r="C59" s="6" t="s">
        <v>70</v>
      </c>
      <c r="D59" s="7">
        <v>5.9</v>
      </c>
    </row>
    <row r="60" spans="3:4" ht="34.5" thickBot="1" x14ac:dyDescent="0.25">
      <c r="C60" s="6" t="s">
        <v>71</v>
      </c>
      <c r="D60" s="7">
        <v>5.9</v>
      </c>
    </row>
    <row r="61" spans="3:4" ht="13.5" thickBot="1" x14ac:dyDescent="0.25">
      <c r="C61" s="6" t="s">
        <v>72</v>
      </c>
      <c r="D61" s="7">
        <v>5.9</v>
      </c>
    </row>
    <row r="62" spans="3:4" ht="23.25" thickBot="1" x14ac:dyDescent="0.25">
      <c r="C62" s="6" t="s">
        <v>73</v>
      </c>
      <c r="D62" s="7">
        <v>5.61</v>
      </c>
    </row>
    <row r="63" spans="3:4" ht="13.5" thickBot="1" x14ac:dyDescent="0.25">
      <c r="C63" s="6" t="s">
        <v>74</v>
      </c>
      <c r="D63" s="7">
        <v>5.59</v>
      </c>
    </row>
    <row r="64" spans="3:4" ht="23.25" thickBot="1" x14ac:dyDescent="0.25">
      <c r="C64" s="6" t="s">
        <v>75</v>
      </c>
      <c r="D64" s="7">
        <v>5.51</v>
      </c>
    </row>
    <row r="65" spans="3:4" ht="23.25" thickBot="1" x14ac:dyDescent="0.25">
      <c r="C65" s="6" t="s">
        <v>76</v>
      </c>
      <c r="D65" s="7">
        <v>5.5</v>
      </c>
    </row>
    <row r="66" spans="3:4" ht="34.5" thickBot="1" x14ac:dyDescent="0.25">
      <c r="C66" s="6" t="s">
        <v>77</v>
      </c>
      <c r="D66" s="7">
        <v>5.5</v>
      </c>
    </row>
    <row r="67" spans="3:4" ht="13.5" thickBot="1" x14ac:dyDescent="0.25">
      <c r="C67" s="6" t="s">
        <v>78</v>
      </c>
      <c r="D67" s="7">
        <v>5.48</v>
      </c>
    </row>
    <row r="68" spans="3:4" ht="23.25" thickBot="1" x14ac:dyDescent="0.25">
      <c r="C68" s="6" t="s">
        <v>79</v>
      </c>
      <c r="D68" s="7">
        <v>5.4</v>
      </c>
    </row>
    <row r="69" spans="3:4" ht="23.25" thickBot="1" x14ac:dyDescent="0.25">
      <c r="C69" s="6" t="s">
        <v>80</v>
      </c>
      <c r="D69" s="7">
        <v>5.39</v>
      </c>
    </row>
    <row r="70" spans="3:4" ht="23.25" thickBot="1" x14ac:dyDescent="0.25">
      <c r="C70" s="6" t="s">
        <v>81</v>
      </c>
      <c r="D70" s="7">
        <v>5.39</v>
      </c>
    </row>
    <row r="71" spans="3:4" ht="23.25" thickBot="1" x14ac:dyDescent="0.25">
      <c r="C71" s="6" t="s">
        <v>82</v>
      </c>
      <c r="D71" s="7">
        <v>5.39</v>
      </c>
    </row>
    <row r="72" spans="3:4" ht="23.25" thickBot="1" x14ac:dyDescent="0.25">
      <c r="C72" s="6" t="s">
        <v>83</v>
      </c>
      <c r="D72" s="7">
        <v>5.39</v>
      </c>
    </row>
    <row r="73" spans="3:4" ht="23.25" thickBot="1" x14ac:dyDescent="0.25">
      <c r="C73" s="6" t="s">
        <v>84</v>
      </c>
      <c r="D73" s="7">
        <v>5.39</v>
      </c>
    </row>
    <row r="74" spans="3:4" ht="23.25" thickBot="1" x14ac:dyDescent="0.25">
      <c r="C74" s="6" t="s">
        <v>85</v>
      </c>
      <c r="D74" s="7">
        <v>5.39</v>
      </c>
    </row>
    <row r="75" spans="3:4" ht="23.25" thickBot="1" x14ac:dyDescent="0.25">
      <c r="C75" s="6" t="s">
        <v>86</v>
      </c>
      <c r="D75" s="7">
        <v>5.25</v>
      </c>
    </row>
    <row r="76" spans="3:4" ht="13.5" thickBot="1" x14ac:dyDescent="0.25">
      <c r="C76" s="6" t="s">
        <v>87</v>
      </c>
      <c r="D76" s="7">
        <v>5.2</v>
      </c>
    </row>
    <row r="77" spans="3:4" ht="23.25" thickBot="1" x14ac:dyDescent="0.25">
      <c r="C77" s="6" t="s">
        <v>88</v>
      </c>
      <c r="D77" s="7">
        <v>5.07</v>
      </c>
    </row>
    <row r="78" spans="3:4" ht="23.25" thickBot="1" x14ac:dyDescent="0.25">
      <c r="C78" s="6" t="s">
        <v>89</v>
      </c>
      <c r="D78" s="7">
        <v>5.0199999999999996</v>
      </c>
    </row>
    <row r="79" spans="3:4" ht="23.25" thickBot="1" x14ac:dyDescent="0.25">
      <c r="C79" s="6" t="s">
        <v>90</v>
      </c>
      <c r="D79" s="7">
        <v>5</v>
      </c>
    </row>
    <row r="80" spans="3:4" ht="23.25" thickBot="1" x14ac:dyDescent="0.25">
      <c r="C80" s="6" t="s">
        <v>91</v>
      </c>
      <c r="D80" s="7">
        <v>5</v>
      </c>
    </row>
    <row r="81" spans="3:4" ht="23.25" thickBot="1" x14ac:dyDescent="0.25">
      <c r="C81" s="6" t="s">
        <v>92</v>
      </c>
      <c r="D81" s="7">
        <v>5</v>
      </c>
    </row>
    <row r="82" spans="3:4" ht="23.25" thickBot="1" x14ac:dyDescent="0.25">
      <c r="C82" s="6" t="s">
        <v>93</v>
      </c>
      <c r="D82" s="7">
        <v>5</v>
      </c>
    </row>
    <row r="83" spans="3:4" ht="13.5" thickBot="1" x14ac:dyDescent="0.25">
      <c r="C83" s="6" t="s">
        <v>94</v>
      </c>
      <c r="D83" s="7">
        <v>5</v>
      </c>
    </row>
    <row r="84" spans="3:4" ht="23.25" thickBot="1" x14ac:dyDescent="0.25">
      <c r="C84" s="6" t="s">
        <v>95</v>
      </c>
      <c r="D84" s="7">
        <v>5</v>
      </c>
    </row>
    <row r="85" spans="3:4" ht="13.5" thickBot="1" x14ac:dyDescent="0.25">
      <c r="C85" s="6" t="s">
        <v>96</v>
      </c>
      <c r="D85" s="7">
        <v>5</v>
      </c>
    </row>
    <row r="86" spans="3:4" ht="34.5" thickBot="1" x14ac:dyDescent="0.25">
      <c r="C86" s="6" t="s">
        <v>97</v>
      </c>
      <c r="D86" s="7">
        <v>5</v>
      </c>
    </row>
    <row r="87" spans="3:4" ht="23.25" thickBot="1" x14ac:dyDescent="0.25">
      <c r="C87" s="6" t="s">
        <v>98</v>
      </c>
      <c r="D87" s="7">
        <v>5</v>
      </c>
    </row>
    <row r="88" spans="3:4" ht="23.25" thickBot="1" x14ac:dyDescent="0.25">
      <c r="C88" s="6" t="s">
        <v>99</v>
      </c>
      <c r="D88" s="7">
        <v>5</v>
      </c>
    </row>
    <row r="89" spans="3:4" ht="23.25" thickBot="1" x14ac:dyDescent="0.25">
      <c r="C89" s="6" t="s">
        <v>100</v>
      </c>
      <c r="D89" s="7">
        <v>4.95</v>
      </c>
    </row>
    <row r="90" spans="3:4" ht="23.25" thickBot="1" x14ac:dyDescent="0.25">
      <c r="C90" s="6" t="s">
        <v>101</v>
      </c>
      <c r="D90" s="7">
        <v>4.9000000000000004</v>
      </c>
    </row>
    <row r="91" spans="3:4" ht="23.25" thickBot="1" x14ac:dyDescent="0.25">
      <c r="C91" s="6" t="s">
        <v>102</v>
      </c>
      <c r="D91" s="7">
        <v>4.79</v>
      </c>
    </row>
    <row r="92" spans="3:4" ht="23.25" thickBot="1" x14ac:dyDescent="0.25">
      <c r="C92" s="6" t="s">
        <v>103</v>
      </c>
      <c r="D92" s="7">
        <v>4.75</v>
      </c>
    </row>
    <row r="93" spans="3:4" ht="13.5" thickBot="1" x14ac:dyDescent="0.25">
      <c r="C93" s="6" t="s">
        <v>104</v>
      </c>
      <c r="D93" s="7">
        <v>4.6900000000000004</v>
      </c>
    </row>
    <row r="94" spans="3:4" ht="23.25" thickBot="1" x14ac:dyDescent="0.25">
      <c r="C94" s="6" t="s">
        <v>105</v>
      </c>
      <c r="D94" s="7">
        <v>4.62</v>
      </c>
    </row>
    <row r="95" spans="3:4" ht="23.25" thickBot="1" x14ac:dyDescent="0.25">
      <c r="C95" s="6" t="s">
        <v>106</v>
      </c>
      <c r="D95" s="7">
        <v>4.5999999999999996</v>
      </c>
    </row>
    <row r="96" spans="3:4" ht="23.25" thickBot="1" x14ac:dyDescent="0.25">
      <c r="C96" s="6" t="s">
        <v>107</v>
      </c>
      <c r="D96" s="7">
        <v>4.55</v>
      </c>
    </row>
    <row r="97" spans="3:4" ht="23.25" thickBot="1" x14ac:dyDescent="0.25">
      <c r="C97" s="6" t="s">
        <v>108</v>
      </c>
      <c r="D97" s="7">
        <v>4.55</v>
      </c>
    </row>
    <row r="98" spans="3:4" ht="23.25" thickBot="1" x14ac:dyDescent="0.25">
      <c r="C98" s="6" t="s">
        <v>109</v>
      </c>
      <c r="D98" s="7">
        <v>4.5</v>
      </c>
    </row>
    <row r="99" spans="3:4" ht="23.25" thickBot="1" x14ac:dyDescent="0.25">
      <c r="C99" s="6" t="s">
        <v>110</v>
      </c>
      <c r="D99" s="7">
        <v>4.5</v>
      </c>
    </row>
    <row r="100" spans="3:4" ht="23.25" thickBot="1" x14ac:dyDescent="0.25">
      <c r="C100" s="6" t="s">
        <v>111</v>
      </c>
      <c r="D100" s="7">
        <v>4.49</v>
      </c>
    </row>
    <row r="101" spans="3:4" ht="23.25" thickBot="1" x14ac:dyDescent="0.25">
      <c r="C101" s="6" t="s">
        <v>112</v>
      </c>
      <c r="D101" s="7">
        <v>4.4000000000000004</v>
      </c>
    </row>
    <row r="102" spans="3:4" ht="23.25" thickBot="1" x14ac:dyDescent="0.25">
      <c r="C102" s="6" t="s">
        <v>113</v>
      </c>
      <c r="D102" s="7">
        <v>4.3499999999999996</v>
      </c>
    </row>
    <row r="103" spans="3:4" ht="23.25" thickBot="1" x14ac:dyDescent="0.25">
      <c r="C103" s="6" t="s">
        <v>114</v>
      </c>
      <c r="D103" s="7">
        <v>4.34</v>
      </c>
    </row>
    <row r="104" spans="3:4" ht="13.5" thickBot="1" x14ac:dyDescent="0.25">
      <c r="C104" s="6" t="s">
        <v>115</v>
      </c>
      <c r="D104" s="7">
        <v>4.25</v>
      </c>
    </row>
    <row r="105" spans="3:4" ht="23.25" thickBot="1" x14ac:dyDescent="0.25">
      <c r="C105" s="6" t="s">
        <v>116</v>
      </c>
      <c r="D105" s="7">
        <v>4.2</v>
      </c>
    </row>
    <row r="106" spans="3:4" ht="23.25" thickBot="1" x14ac:dyDescent="0.25">
      <c r="C106" s="6" t="s">
        <v>117</v>
      </c>
      <c r="D106" s="7">
        <v>4.1900000000000004</v>
      </c>
    </row>
    <row r="107" spans="3:4" ht="23.25" thickBot="1" x14ac:dyDescent="0.25">
      <c r="C107" s="6" t="s">
        <v>118</v>
      </c>
      <c r="D107" s="7">
        <v>4.13</v>
      </c>
    </row>
    <row r="108" spans="3:4" ht="23.25" thickBot="1" x14ac:dyDescent="0.25">
      <c r="C108" s="6" t="s">
        <v>119</v>
      </c>
      <c r="D108" s="7">
        <v>4.0599999999999996</v>
      </c>
    </row>
    <row r="109" spans="3:4" ht="23.25" thickBot="1" x14ac:dyDescent="0.25">
      <c r="C109" s="6" t="s">
        <v>120</v>
      </c>
      <c r="D109" s="7">
        <v>4.0199999999999996</v>
      </c>
    </row>
    <row r="110" spans="3:4" ht="23.25" thickBot="1" x14ac:dyDescent="0.25">
      <c r="C110" s="6" t="s">
        <v>121</v>
      </c>
      <c r="D110" s="7">
        <v>4</v>
      </c>
    </row>
    <row r="111" spans="3:4" ht="23.25" thickBot="1" x14ac:dyDescent="0.25">
      <c r="C111" s="6" t="s">
        <v>122</v>
      </c>
      <c r="D111" s="7">
        <v>4</v>
      </c>
    </row>
    <row r="112" spans="3:4" ht="23.25" thickBot="1" x14ac:dyDescent="0.25">
      <c r="C112" s="6" t="s">
        <v>123</v>
      </c>
      <c r="D112" s="7">
        <v>4</v>
      </c>
    </row>
    <row r="113" spans="3:4" ht="34.5" thickBot="1" x14ac:dyDescent="0.25">
      <c r="C113" s="6" t="s">
        <v>124</v>
      </c>
      <c r="D113" s="7">
        <v>4</v>
      </c>
    </row>
    <row r="114" spans="3:4" ht="23.25" thickBot="1" x14ac:dyDescent="0.25">
      <c r="C114" s="6" t="s">
        <v>125</v>
      </c>
      <c r="D114" s="7">
        <v>4</v>
      </c>
    </row>
    <row r="115" spans="3:4" ht="23.25" thickBot="1" x14ac:dyDescent="0.25">
      <c r="C115" s="6" t="s">
        <v>126</v>
      </c>
      <c r="D115" s="7">
        <v>3.93</v>
      </c>
    </row>
    <row r="116" spans="3:4" ht="23.25" thickBot="1" x14ac:dyDescent="0.25">
      <c r="C116" s="6" t="s">
        <v>127</v>
      </c>
      <c r="D116" s="7">
        <v>3.88</v>
      </c>
    </row>
    <row r="117" spans="3:4" ht="23.25" thickBot="1" x14ac:dyDescent="0.25">
      <c r="C117" s="6" t="s">
        <v>128</v>
      </c>
      <c r="D117" s="7">
        <v>3.85</v>
      </c>
    </row>
    <row r="118" spans="3:4" ht="13.5" thickBot="1" x14ac:dyDescent="0.25">
      <c r="C118" s="6" t="s">
        <v>129</v>
      </c>
      <c r="D118" s="7">
        <v>3.79</v>
      </c>
    </row>
    <row r="119" spans="3:4" ht="34.5" thickBot="1" x14ac:dyDescent="0.25">
      <c r="C119" s="6" t="s">
        <v>130</v>
      </c>
      <c r="D119" s="7">
        <v>3.75</v>
      </c>
    </row>
    <row r="120" spans="3:4" ht="23.25" thickBot="1" x14ac:dyDescent="0.25">
      <c r="C120" s="6" t="s">
        <v>131</v>
      </c>
      <c r="D120" s="7">
        <v>3.71</v>
      </c>
    </row>
    <row r="121" spans="3:4" ht="23.25" thickBot="1" x14ac:dyDescent="0.25">
      <c r="C121" s="6" t="s">
        <v>132</v>
      </c>
      <c r="D121" s="7">
        <v>3.7</v>
      </c>
    </row>
    <row r="122" spans="3:4" ht="13.5" thickBot="1" x14ac:dyDescent="0.25">
      <c r="C122" s="6" t="s">
        <v>133</v>
      </c>
      <c r="D122" s="7">
        <v>3.63</v>
      </c>
    </row>
    <row r="123" spans="3:4" ht="23.25" thickBot="1" x14ac:dyDescent="0.25">
      <c r="C123" s="6" t="s">
        <v>134</v>
      </c>
      <c r="D123" s="7">
        <v>3.61</v>
      </c>
    </row>
    <row r="124" spans="3:4" ht="23.25" thickBot="1" x14ac:dyDescent="0.25">
      <c r="C124" s="6" t="s">
        <v>135</v>
      </c>
      <c r="D124" s="7">
        <v>3.6</v>
      </c>
    </row>
    <row r="125" spans="3:4" ht="23.25" thickBot="1" x14ac:dyDescent="0.25">
      <c r="C125" s="6" t="s">
        <v>136</v>
      </c>
      <c r="D125" s="7">
        <v>3.59</v>
      </c>
    </row>
    <row r="126" spans="3:4" ht="13.5" thickBot="1" x14ac:dyDescent="0.25">
      <c r="C126" s="6" t="s">
        <v>137</v>
      </c>
      <c r="D126" s="7">
        <v>3.52</v>
      </c>
    </row>
    <row r="127" spans="3:4" ht="23.25" thickBot="1" x14ac:dyDescent="0.25">
      <c r="C127" s="6" t="s">
        <v>138</v>
      </c>
      <c r="D127" s="7">
        <v>3.52</v>
      </c>
    </row>
    <row r="128" spans="3:4" ht="23.25" thickBot="1" x14ac:dyDescent="0.25">
      <c r="C128" s="6" t="s">
        <v>139</v>
      </c>
      <c r="D128" s="7">
        <v>3.5</v>
      </c>
    </row>
    <row r="129" spans="3:4" ht="13.5" thickBot="1" x14ac:dyDescent="0.25">
      <c r="C129" s="6" t="s">
        <v>140</v>
      </c>
      <c r="D129" s="7">
        <v>3.5</v>
      </c>
    </row>
    <row r="130" spans="3:4" ht="23.25" thickBot="1" x14ac:dyDescent="0.25">
      <c r="C130" s="6" t="s">
        <v>141</v>
      </c>
      <c r="D130" s="7">
        <v>3.5</v>
      </c>
    </row>
    <row r="131" spans="3:4" ht="13.5" thickBot="1" x14ac:dyDescent="0.25">
      <c r="C131" s="6" t="s">
        <v>142</v>
      </c>
      <c r="D131" s="7">
        <v>3.5</v>
      </c>
    </row>
    <row r="132" spans="3:4" ht="23.25" thickBot="1" x14ac:dyDescent="0.25">
      <c r="C132" s="6" t="s">
        <v>143</v>
      </c>
      <c r="D132" s="7">
        <v>3.48</v>
      </c>
    </row>
    <row r="133" spans="3:4" ht="13.5" thickBot="1" x14ac:dyDescent="0.25">
      <c r="C133" s="6" t="s">
        <v>144</v>
      </c>
      <c r="D133" s="7">
        <v>3.41</v>
      </c>
    </row>
    <row r="134" spans="3:4" ht="23.25" thickBot="1" x14ac:dyDescent="0.25">
      <c r="C134" s="6" t="s">
        <v>145</v>
      </c>
      <c r="D134" s="7">
        <v>3.4</v>
      </c>
    </row>
    <row r="135" spans="3:4" ht="23.25" thickBot="1" x14ac:dyDescent="0.25">
      <c r="C135" s="6" t="s">
        <v>146</v>
      </c>
      <c r="D135" s="7">
        <v>3.37</v>
      </c>
    </row>
    <row r="136" spans="3:4" ht="23.25" thickBot="1" x14ac:dyDescent="0.25">
      <c r="C136" s="6" t="s">
        <v>147</v>
      </c>
      <c r="D136" s="7">
        <v>3.37</v>
      </c>
    </row>
    <row r="137" spans="3:4" ht="23.25" thickBot="1" x14ac:dyDescent="0.25">
      <c r="C137" s="6" t="s">
        <v>148</v>
      </c>
      <c r="D137" s="7">
        <v>3.37</v>
      </c>
    </row>
    <row r="138" spans="3:4" ht="13.5" thickBot="1" x14ac:dyDescent="0.25">
      <c r="C138" s="6" t="s">
        <v>149</v>
      </c>
      <c r="D138" s="7">
        <v>3.34</v>
      </c>
    </row>
    <row r="139" spans="3:4" ht="23.25" thickBot="1" x14ac:dyDescent="0.25">
      <c r="C139" s="6" t="s">
        <v>150</v>
      </c>
      <c r="D139" s="7">
        <v>3.32</v>
      </c>
    </row>
    <row r="140" spans="3:4" ht="23.25" thickBot="1" x14ac:dyDescent="0.25">
      <c r="C140" s="6" t="s">
        <v>151</v>
      </c>
      <c r="D140" s="7">
        <v>3.25</v>
      </c>
    </row>
    <row r="141" spans="3:4" ht="13.5" thickBot="1" x14ac:dyDescent="0.25">
      <c r="C141" s="6" t="s">
        <v>152</v>
      </c>
      <c r="D141" s="7">
        <v>3.23</v>
      </c>
    </row>
    <row r="142" spans="3:4" ht="34.5" thickBot="1" x14ac:dyDescent="0.25">
      <c r="C142" s="6" t="s">
        <v>153</v>
      </c>
      <c r="D142" s="7">
        <v>3.16</v>
      </c>
    </row>
    <row r="143" spans="3:4" ht="23.25" thickBot="1" x14ac:dyDescent="0.25">
      <c r="C143" s="6" t="s">
        <v>154</v>
      </c>
      <c r="D143" s="7">
        <v>3.15</v>
      </c>
    </row>
    <row r="144" spans="3:4" ht="13.5" thickBot="1" x14ac:dyDescent="0.25">
      <c r="C144" s="6" t="s">
        <v>155</v>
      </c>
      <c r="D144" s="7">
        <v>3.14</v>
      </c>
    </row>
    <row r="145" spans="3:4" ht="23.25" thickBot="1" x14ac:dyDescent="0.25">
      <c r="C145" s="6" t="s">
        <v>156</v>
      </c>
      <c r="D145" s="7">
        <v>3.1</v>
      </c>
    </row>
    <row r="146" spans="3:4" ht="23.25" thickBot="1" x14ac:dyDescent="0.25">
      <c r="C146" s="6" t="s">
        <v>157</v>
      </c>
      <c r="D146" s="7">
        <v>3.03</v>
      </c>
    </row>
    <row r="147" spans="3:4" ht="13.5" thickBot="1" x14ac:dyDescent="0.25">
      <c r="C147" s="6" t="s">
        <v>158</v>
      </c>
      <c r="D147" s="7">
        <v>3.03</v>
      </c>
    </row>
    <row r="148" spans="3:4" ht="23.25" thickBot="1" x14ac:dyDescent="0.25">
      <c r="C148" s="6" t="s">
        <v>159</v>
      </c>
      <c r="D148" s="7">
        <v>3</v>
      </c>
    </row>
    <row r="149" spans="3:4" ht="23.25" thickBot="1" x14ac:dyDescent="0.25">
      <c r="C149" s="6" t="s">
        <v>160</v>
      </c>
      <c r="D149" s="7">
        <v>3</v>
      </c>
    </row>
    <row r="150" spans="3:4" ht="23.25" thickBot="1" x14ac:dyDescent="0.25">
      <c r="C150" s="6" t="s">
        <v>161</v>
      </c>
      <c r="D150" s="7">
        <v>3</v>
      </c>
    </row>
    <row r="151" spans="3:4" ht="34.5" thickBot="1" x14ac:dyDescent="0.25">
      <c r="C151" s="6" t="s">
        <v>162</v>
      </c>
      <c r="D151" s="7">
        <v>3</v>
      </c>
    </row>
    <row r="152" spans="3:4" ht="23.25" thickBot="1" x14ac:dyDescent="0.25">
      <c r="C152" s="6" t="s">
        <v>163</v>
      </c>
      <c r="D152" s="7">
        <v>3</v>
      </c>
    </row>
    <row r="153" spans="3:4" ht="23.25" thickBot="1" x14ac:dyDescent="0.25">
      <c r="C153" s="6" t="s">
        <v>164</v>
      </c>
      <c r="D153" s="7">
        <v>20</v>
      </c>
    </row>
    <row r="154" spans="3:4" ht="13.5" thickBot="1" x14ac:dyDescent="0.25">
      <c r="C154" s="6" t="s">
        <v>165</v>
      </c>
      <c r="D154" s="7">
        <v>2.95</v>
      </c>
    </row>
    <row r="155" spans="3:4" ht="13.5" thickBot="1" x14ac:dyDescent="0.25">
      <c r="C155" s="6" t="s">
        <v>166</v>
      </c>
      <c r="D155" s="7">
        <v>2.95</v>
      </c>
    </row>
    <row r="156" spans="3:4" ht="23.25" thickBot="1" x14ac:dyDescent="0.25">
      <c r="C156" s="6" t="s">
        <v>167</v>
      </c>
      <c r="D156" s="7">
        <v>2.94</v>
      </c>
    </row>
    <row r="157" spans="3:4" ht="13.5" thickBot="1" x14ac:dyDescent="0.25">
      <c r="C157" s="6" t="s">
        <v>168</v>
      </c>
      <c r="D157" s="7">
        <v>2.92</v>
      </c>
    </row>
    <row r="158" spans="3:4" ht="23.25" thickBot="1" x14ac:dyDescent="0.25">
      <c r="C158" s="6" t="s">
        <v>169</v>
      </c>
      <c r="D158" s="7">
        <v>2.9</v>
      </c>
    </row>
    <row r="159" spans="3:4" ht="23.25" thickBot="1" x14ac:dyDescent="0.25">
      <c r="C159" s="6" t="s">
        <v>170</v>
      </c>
      <c r="D159" s="7">
        <v>2.84</v>
      </c>
    </row>
    <row r="160" spans="3:4" ht="23.25" thickBot="1" x14ac:dyDescent="0.25">
      <c r="C160" s="6" t="s">
        <v>171</v>
      </c>
      <c r="D160" s="7">
        <v>2.81</v>
      </c>
    </row>
    <row r="161" spans="3:4" ht="23.25" thickBot="1" x14ac:dyDescent="0.25">
      <c r="C161" s="6" t="s">
        <v>172</v>
      </c>
      <c r="D161" s="7">
        <v>2.8</v>
      </c>
    </row>
    <row r="162" spans="3:4" ht="23.25" thickBot="1" x14ac:dyDescent="0.25">
      <c r="C162" s="6" t="s">
        <v>173</v>
      </c>
      <c r="D162" s="7">
        <v>2.8</v>
      </c>
    </row>
    <row r="163" spans="3:4" ht="23.25" thickBot="1" x14ac:dyDescent="0.25">
      <c r="C163" s="6" t="s">
        <v>174</v>
      </c>
      <c r="D163" s="7">
        <v>2.75</v>
      </c>
    </row>
    <row r="164" spans="3:4" ht="23.25" thickBot="1" x14ac:dyDescent="0.25">
      <c r="C164" s="6" t="s">
        <v>175</v>
      </c>
      <c r="D164" s="7">
        <v>2.75</v>
      </c>
    </row>
    <row r="165" spans="3:4" ht="23.25" thickBot="1" x14ac:dyDescent="0.25">
      <c r="C165" s="6" t="s">
        <v>176</v>
      </c>
      <c r="D165" s="7">
        <v>2.75</v>
      </c>
    </row>
    <row r="166" spans="3:4" ht="23.25" thickBot="1" x14ac:dyDescent="0.25">
      <c r="C166" s="6" t="s">
        <v>177</v>
      </c>
      <c r="D166" s="7">
        <v>2.75</v>
      </c>
    </row>
    <row r="167" spans="3:4" ht="23.25" thickBot="1" x14ac:dyDescent="0.25">
      <c r="C167" s="6" t="s">
        <v>178</v>
      </c>
      <c r="D167" s="7">
        <v>2.67</v>
      </c>
    </row>
    <row r="168" spans="3:4" ht="23.25" thickBot="1" x14ac:dyDescent="0.25">
      <c r="C168" s="6" t="s">
        <v>179</v>
      </c>
      <c r="D168" s="7">
        <v>2.67</v>
      </c>
    </row>
    <row r="169" spans="3:4" ht="23.25" thickBot="1" x14ac:dyDescent="0.25">
      <c r="C169" s="6" t="s">
        <v>180</v>
      </c>
      <c r="D169" s="7">
        <v>2.64</v>
      </c>
    </row>
    <row r="170" spans="3:4" ht="23.25" thickBot="1" x14ac:dyDescent="0.25">
      <c r="C170" s="6" t="s">
        <v>181</v>
      </c>
      <c r="D170" s="7">
        <v>2.64</v>
      </c>
    </row>
    <row r="171" spans="3:4" ht="34.5" thickBot="1" x14ac:dyDescent="0.25">
      <c r="C171" s="6" t="s">
        <v>182</v>
      </c>
      <c r="D171" s="7">
        <v>2.58</v>
      </c>
    </row>
    <row r="172" spans="3:4" ht="23.25" thickBot="1" x14ac:dyDescent="0.25">
      <c r="C172" s="6" t="s">
        <v>183</v>
      </c>
      <c r="D172" s="7">
        <v>2.58</v>
      </c>
    </row>
    <row r="173" spans="3:4" ht="23.25" thickBot="1" x14ac:dyDescent="0.25">
      <c r="C173" s="6" t="s">
        <v>184</v>
      </c>
      <c r="D173" s="7">
        <v>2.58</v>
      </c>
    </row>
    <row r="174" spans="3:4" ht="13.5" thickBot="1" x14ac:dyDescent="0.25">
      <c r="C174" s="6" t="s">
        <v>185</v>
      </c>
      <c r="D174" s="7">
        <v>2.5099999999999998</v>
      </c>
    </row>
    <row r="175" spans="3:4" ht="23.25" thickBot="1" x14ac:dyDescent="0.25">
      <c r="C175" s="6" t="s">
        <v>186</v>
      </c>
      <c r="D175" s="7">
        <v>2.5</v>
      </c>
    </row>
    <row r="176" spans="3:4" ht="34.5" thickBot="1" x14ac:dyDescent="0.25">
      <c r="C176" s="6" t="s">
        <v>187</v>
      </c>
      <c r="D176" s="7">
        <v>2.5</v>
      </c>
    </row>
    <row r="177" spans="3:4" ht="23.25" thickBot="1" x14ac:dyDescent="0.25">
      <c r="C177" s="6" t="s">
        <v>188</v>
      </c>
      <c r="D177" s="7">
        <v>2.5</v>
      </c>
    </row>
    <row r="178" spans="3:4" ht="23.25" thickBot="1" x14ac:dyDescent="0.25">
      <c r="C178" s="6" t="s">
        <v>189</v>
      </c>
      <c r="D178" s="7">
        <v>2.5</v>
      </c>
    </row>
    <row r="179" spans="3:4" ht="23.25" thickBot="1" x14ac:dyDescent="0.25">
      <c r="C179" s="6" t="s">
        <v>190</v>
      </c>
      <c r="D179" s="7">
        <v>2.5</v>
      </c>
    </row>
    <row r="180" spans="3:4" ht="23.25" thickBot="1" x14ac:dyDescent="0.25">
      <c r="C180" s="6" t="s">
        <v>191</v>
      </c>
      <c r="D180" s="7">
        <v>2.5</v>
      </c>
    </row>
    <row r="181" spans="3:4" ht="23.25" thickBot="1" x14ac:dyDescent="0.25">
      <c r="C181" s="6" t="s">
        <v>192</v>
      </c>
      <c r="D181" s="7">
        <v>2.5</v>
      </c>
    </row>
    <row r="182" spans="3:4" ht="13.5" thickBot="1" x14ac:dyDescent="0.25">
      <c r="C182" s="6" t="s">
        <v>193</v>
      </c>
      <c r="D182" s="7">
        <v>2.5</v>
      </c>
    </row>
    <row r="183" spans="3:4" ht="23.25" thickBot="1" x14ac:dyDescent="0.25">
      <c r="C183" s="6" t="s">
        <v>194</v>
      </c>
      <c r="D183" s="7">
        <v>2.46</v>
      </c>
    </row>
    <row r="184" spans="3:4" ht="13.5" thickBot="1" x14ac:dyDescent="0.25">
      <c r="C184" s="6" t="s">
        <v>195</v>
      </c>
      <c r="D184" s="7">
        <v>2.44</v>
      </c>
    </row>
    <row r="185" spans="3:4" ht="23.25" thickBot="1" x14ac:dyDescent="0.25">
      <c r="C185" s="6" t="s">
        <v>196</v>
      </c>
      <c r="D185" s="7">
        <v>2.4300000000000002</v>
      </c>
    </row>
    <row r="186" spans="3:4" ht="23.25" thickBot="1" x14ac:dyDescent="0.25">
      <c r="C186" s="6" t="s">
        <v>197</v>
      </c>
      <c r="D186" s="7">
        <v>2.42</v>
      </c>
    </row>
    <row r="187" spans="3:4" ht="23.25" thickBot="1" x14ac:dyDescent="0.25">
      <c r="C187" s="6" t="s">
        <v>198</v>
      </c>
      <c r="D187" s="7">
        <v>2.4</v>
      </c>
    </row>
    <row r="188" spans="3:4" ht="13.5" thickBot="1" x14ac:dyDescent="0.25">
      <c r="C188" s="6" t="s">
        <v>199</v>
      </c>
      <c r="D188" s="7">
        <v>2.4</v>
      </c>
    </row>
    <row r="189" spans="3:4" ht="23.25" thickBot="1" x14ac:dyDescent="0.25">
      <c r="C189" s="6" t="s">
        <v>200</v>
      </c>
      <c r="D189" s="7">
        <v>2.36</v>
      </c>
    </row>
    <row r="190" spans="3:4" ht="23.25" thickBot="1" x14ac:dyDescent="0.25">
      <c r="C190" s="6" t="s">
        <v>201</v>
      </c>
      <c r="D190" s="7">
        <v>2.3199999999999998</v>
      </c>
    </row>
    <row r="191" spans="3:4" ht="13.5" thickBot="1" x14ac:dyDescent="0.25">
      <c r="C191" s="6" t="s">
        <v>202</v>
      </c>
      <c r="D191" s="7">
        <v>2.3199999999999998</v>
      </c>
    </row>
    <row r="192" spans="3:4" ht="13.5" thickBot="1" x14ac:dyDescent="0.25">
      <c r="C192" s="6" t="s">
        <v>203</v>
      </c>
      <c r="D192" s="7">
        <v>2.2999999999999998</v>
      </c>
    </row>
    <row r="193" spans="3:4" ht="13.5" thickBot="1" x14ac:dyDescent="0.25">
      <c r="C193" s="6" t="s">
        <v>204</v>
      </c>
      <c r="D193" s="7">
        <v>2.25</v>
      </c>
    </row>
    <row r="194" spans="3:4" ht="23.25" thickBot="1" x14ac:dyDescent="0.25">
      <c r="C194" s="6" t="s">
        <v>205</v>
      </c>
      <c r="D194" s="7">
        <v>2.23</v>
      </c>
    </row>
    <row r="195" spans="3:4" ht="23.25" thickBot="1" x14ac:dyDescent="0.25">
      <c r="C195" s="6" t="s">
        <v>206</v>
      </c>
      <c r="D195" s="7">
        <v>2.2000000000000002</v>
      </c>
    </row>
    <row r="196" spans="3:4" ht="23.25" thickBot="1" x14ac:dyDescent="0.25">
      <c r="C196" s="6" t="s">
        <v>207</v>
      </c>
      <c r="D196" s="7">
        <v>2.19</v>
      </c>
    </row>
    <row r="197" spans="3:4" ht="13.5" thickBot="1" x14ac:dyDescent="0.25">
      <c r="C197" s="6" t="s">
        <v>208</v>
      </c>
      <c r="D197" s="7">
        <v>2.17</v>
      </c>
    </row>
    <row r="198" spans="3:4" ht="23.25" thickBot="1" x14ac:dyDescent="0.25">
      <c r="C198" s="6" t="s">
        <v>209</v>
      </c>
      <c r="D198" s="7">
        <v>2.16</v>
      </c>
    </row>
    <row r="199" spans="3:4" ht="23.25" thickBot="1" x14ac:dyDescent="0.25">
      <c r="C199" s="6" t="s">
        <v>210</v>
      </c>
      <c r="D199" s="7">
        <v>2.11</v>
      </c>
    </row>
    <row r="200" spans="3:4" ht="23.25" thickBot="1" x14ac:dyDescent="0.25">
      <c r="C200" s="6" t="s">
        <v>211</v>
      </c>
      <c r="D200" s="7">
        <v>2.0499999999999998</v>
      </c>
    </row>
    <row r="201" spans="3:4" ht="23.25" thickBot="1" x14ac:dyDescent="0.25">
      <c r="C201" s="6" t="s">
        <v>212</v>
      </c>
      <c r="D201" s="7">
        <v>2.0099999999999998</v>
      </c>
    </row>
    <row r="202" spans="3:4" ht="23.25" thickBot="1" x14ac:dyDescent="0.25">
      <c r="C202" s="6" t="s">
        <v>213</v>
      </c>
      <c r="D202" s="7">
        <v>2.0099999999999998</v>
      </c>
    </row>
    <row r="203" spans="3:4" ht="23.25" thickBot="1" x14ac:dyDescent="0.25">
      <c r="C203" s="6" t="s">
        <v>214</v>
      </c>
      <c r="D203" s="7">
        <v>2</v>
      </c>
    </row>
    <row r="204" spans="3:4" ht="23.25" thickBot="1" x14ac:dyDescent="0.25">
      <c r="C204" s="6" t="s">
        <v>215</v>
      </c>
      <c r="D204" s="7">
        <v>2</v>
      </c>
    </row>
    <row r="205" spans="3:4" ht="23.25" thickBot="1" x14ac:dyDescent="0.25">
      <c r="C205" s="6" t="s">
        <v>216</v>
      </c>
      <c r="D205" s="7">
        <v>2</v>
      </c>
    </row>
    <row r="206" spans="3:4" ht="13.5" thickBot="1" x14ac:dyDescent="0.25">
      <c r="C206" s="6" t="s">
        <v>217</v>
      </c>
      <c r="D206" s="7">
        <v>2</v>
      </c>
    </row>
    <row r="207" spans="3:4" ht="23.25" thickBot="1" x14ac:dyDescent="0.25">
      <c r="C207" s="6" t="s">
        <v>218</v>
      </c>
      <c r="D207" s="7">
        <v>19.100000000000001</v>
      </c>
    </row>
    <row r="208" spans="3:4" ht="23.25" thickBot="1" x14ac:dyDescent="0.25">
      <c r="C208" s="6" t="s">
        <v>219</v>
      </c>
      <c r="D208" s="7">
        <v>18</v>
      </c>
    </row>
    <row r="209" spans="3:4" ht="13.5" thickBot="1" x14ac:dyDescent="0.25">
      <c r="C209" s="6" t="s">
        <v>220</v>
      </c>
      <c r="D209" s="7">
        <v>16.399999999999999</v>
      </c>
    </row>
    <row r="210" spans="3:4" ht="23.25" thickBot="1" x14ac:dyDescent="0.25">
      <c r="C210" s="6" t="s">
        <v>221</v>
      </c>
      <c r="D210" s="7">
        <v>16.399999999999999</v>
      </c>
    </row>
    <row r="211" spans="3:4" ht="23.25" thickBot="1" x14ac:dyDescent="0.25">
      <c r="C211" s="6" t="s">
        <v>222</v>
      </c>
      <c r="D211" s="7">
        <v>15.9</v>
      </c>
    </row>
    <row r="212" spans="3:4" ht="23.25" thickBot="1" x14ac:dyDescent="0.25">
      <c r="C212" s="6" t="s">
        <v>223</v>
      </c>
      <c r="D212" s="7">
        <v>15.8</v>
      </c>
    </row>
    <row r="213" spans="3:4" ht="23.25" thickBot="1" x14ac:dyDescent="0.25">
      <c r="C213" s="6" t="s">
        <v>224</v>
      </c>
      <c r="D213" s="7">
        <v>15.7</v>
      </c>
    </row>
    <row r="214" spans="3:4" ht="13.5" thickBot="1" x14ac:dyDescent="0.25">
      <c r="C214" s="6" t="s">
        <v>225</v>
      </c>
      <c r="D214" s="7">
        <v>15.6</v>
      </c>
    </row>
    <row r="215" spans="3:4" ht="13.5" thickBot="1" x14ac:dyDescent="0.25">
      <c r="C215" s="6" t="s">
        <v>226</v>
      </c>
      <c r="D215" s="7">
        <v>15.6</v>
      </c>
    </row>
    <row r="216" spans="3:4" ht="23.25" thickBot="1" x14ac:dyDescent="0.25">
      <c r="C216" s="6" t="s">
        <v>227</v>
      </c>
      <c r="D216" s="7">
        <v>15.6</v>
      </c>
    </row>
    <row r="217" spans="3:4" ht="23.25" thickBot="1" x14ac:dyDescent="0.25">
      <c r="C217" s="6" t="s">
        <v>228</v>
      </c>
      <c r="D217" s="7">
        <v>15.6</v>
      </c>
    </row>
    <row r="218" spans="3:4" ht="23.25" thickBot="1" x14ac:dyDescent="0.25">
      <c r="C218" s="6" t="s">
        <v>229</v>
      </c>
      <c r="D218" s="7">
        <v>15.3</v>
      </c>
    </row>
    <row r="219" spans="3:4" ht="23.25" thickBot="1" x14ac:dyDescent="0.25">
      <c r="C219" s="6" t="s">
        <v>230</v>
      </c>
      <c r="D219" s="7">
        <v>15.3</v>
      </c>
    </row>
    <row r="220" spans="3:4" ht="23.25" thickBot="1" x14ac:dyDescent="0.25">
      <c r="C220" s="6" t="s">
        <v>231</v>
      </c>
      <c r="D220" s="7">
        <v>14.5</v>
      </c>
    </row>
    <row r="221" spans="3:4" ht="23.25" thickBot="1" x14ac:dyDescent="0.25">
      <c r="C221" s="6" t="s">
        <v>232</v>
      </c>
      <c r="D221" s="7">
        <v>13.9</v>
      </c>
    </row>
    <row r="222" spans="3:4" ht="23.25" thickBot="1" x14ac:dyDescent="0.25">
      <c r="C222" s="6" t="s">
        <v>233</v>
      </c>
      <c r="D222" s="7">
        <v>13.8</v>
      </c>
    </row>
    <row r="223" spans="3:4" ht="23.25" thickBot="1" x14ac:dyDescent="0.25">
      <c r="C223" s="6" t="s">
        <v>234</v>
      </c>
      <c r="D223" s="7">
        <v>13.8</v>
      </c>
    </row>
    <row r="224" spans="3:4" ht="23.25" thickBot="1" x14ac:dyDescent="0.25">
      <c r="C224" s="6" t="s">
        <v>235</v>
      </c>
      <c r="D224" s="7">
        <v>13.8</v>
      </c>
    </row>
    <row r="225" spans="3:4" ht="13.5" thickBot="1" x14ac:dyDescent="0.25">
      <c r="C225" s="6" t="s">
        <v>236</v>
      </c>
      <c r="D225" s="7">
        <v>13.8</v>
      </c>
    </row>
    <row r="226" spans="3:4" ht="23.25" thickBot="1" x14ac:dyDescent="0.25">
      <c r="C226" s="6" t="s">
        <v>237</v>
      </c>
      <c r="D226" s="7">
        <v>13.8</v>
      </c>
    </row>
    <row r="227" spans="3:4" ht="23.25" thickBot="1" x14ac:dyDescent="0.25">
      <c r="C227" s="6" t="s">
        <v>238</v>
      </c>
      <c r="D227" s="7">
        <v>13.7</v>
      </c>
    </row>
    <row r="228" spans="3:4" ht="23.25" thickBot="1" x14ac:dyDescent="0.25">
      <c r="C228" s="6" t="s">
        <v>239</v>
      </c>
      <c r="D228" s="7">
        <v>13.7</v>
      </c>
    </row>
    <row r="229" spans="3:4" ht="23.25" thickBot="1" x14ac:dyDescent="0.25">
      <c r="C229" s="6" t="s">
        <v>240</v>
      </c>
      <c r="D229" s="7">
        <v>13.7</v>
      </c>
    </row>
    <row r="230" spans="3:4" ht="13.5" thickBot="1" x14ac:dyDescent="0.25">
      <c r="C230" s="6" t="s">
        <v>241</v>
      </c>
      <c r="D230" s="7">
        <v>13.2</v>
      </c>
    </row>
    <row r="231" spans="3:4" ht="23.25" thickBot="1" x14ac:dyDescent="0.25">
      <c r="C231" s="6" t="s">
        <v>242</v>
      </c>
      <c r="D231" s="7">
        <v>13.1</v>
      </c>
    </row>
    <row r="232" spans="3:4" ht="23.25" thickBot="1" x14ac:dyDescent="0.25">
      <c r="C232" s="6" t="s">
        <v>243</v>
      </c>
      <c r="D232" s="7">
        <v>12</v>
      </c>
    </row>
    <row r="233" spans="3:4" ht="23.25" thickBot="1" x14ac:dyDescent="0.25">
      <c r="C233" s="6" t="s">
        <v>244</v>
      </c>
      <c r="D233" s="7">
        <v>12</v>
      </c>
    </row>
    <row r="234" spans="3:4" ht="13.5" thickBot="1" x14ac:dyDescent="0.25">
      <c r="C234" s="6" t="s">
        <v>245</v>
      </c>
      <c r="D234" s="7">
        <v>11.6</v>
      </c>
    </row>
    <row r="235" spans="3:4" ht="13.5" thickBot="1" x14ac:dyDescent="0.25">
      <c r="C235" s="6" t="s">
        <v>246</v>
      </c>
      <c r="D235" s="7">
        <v>11.5</v>
      </c>
    </row>
    <row r="236" spans="3:4" ht="23.25" thickBot="1" x14ac:dyDescent="0.25">
      <c r="C236" s="6" t="s">
        <v>247</v>
      </c>
      <c r="D236" s="7">
        <v>11.4</v>
      </c>
    </row>
    <row r="237" spans="3:4" ht="23.25" thickBot="1" x14ac:dyDescent="0.25">
      <c r="C237" s="6" t="s">
        <v>248</v>
      </c>
      <c r="D237" s="7">
        <v>11.2</v>
      </c>
    </row>
    <row r="238" spans="3:4" ht="23.25" thickBot="1" x14ac:dyDescent="0.25">
      <c r="C238" s="6" t="s">
        <v>249</v>
      </c>
      <c r="D238" s="7">
        <v>10.9</v>
      </c>
    </row>
    <row r="239" spans="3:4" ht="13.5" thickBot="1" x14ac:dyDescent="0.25">
      <c r="C239" s="6" t="s">
        <v>250</v>
      </c>
      <c r="D239" s="7">
        <v>10.9</v>
      </c>
    </row>
    <row r="240" spans="3:4" ht="23.25" thickBot="1" x14ac:dyDescent="0.25">
      <c r="C240" s="6" t="s">
        <v>251</v>
      </c>
      <c r="D240" s="7">
        <v>10.8</v>
      </c>
    </row>
    <row r="241" spans="3:4" ht="23.25" thickBot="1" x14ac:dyDescent="0.25">
      <c r="C241" s="6" t="s">
        <v>252</v>
      </c>
      <c r="D241" s="7">
        <v>10.7</v>
      </c>
    </row>
    <row r="242" spans="3:4" ht="23.25" thickBot="1" x14ac:dyDescent="0.25">
      <c r="C242" s="6" t="s">
        <v>253</v>
      </c>
      <c r="D242" s="7">
        <v>10.6</v>
      </c>
    </row>
    <row r="243" spans="3:4" ht="23.25" thickBot="1" x14ac:dyDescent="0.25">
      <c r="C243" s="6" t="s">
        <v>254</v>
      </c>
      <c r="D243" s="7">
        <v>10.6</v>
      </c>
    </row>
    <row r="244" spans="3:4" ht="23.25" thickBot="1" x14ac:dyDescent="0.25">
      <c r="C244" s="6" t="s">
        <v>255</v>
      </c>
      <c r="D244" s="7">
        <v>10.5</v>
      </c>
    </row>
    <row r="245" spans="3:4" ht="23.25" thickBot="1" x14ac:dyDescent="0.25">
      <c r="C245" s="6" t="s">
        <v>256</v>
      </c>
      <c r="D245" s="7">
        <v>10.3</v>
      </c>
    </row>
    <row r="246" spans="3:4" ht="23.25" thickBot="1" x14ac:dyDescent="0.25">
      <c r="C246" s="6" t="s">
        <v>257</v>
      </c>
      <c r="D246" s="7">
        <v>10.199999999999999</v>
      </c>
    </row>
    <row r="247" spans="3:4" ht="23.25" thickBot="1" x14ac:dyDescent="0.25">
      <c r="C247" s="6" t="s">
        <v>258</v>
      </c>
      <c r="D247" s="7">
        <v>10.199999999999999</v>
      </c>
    </row>
    <row r="248" spans="3:4" ht="23.25" thickBot="1" x14ac:dyDescent="0.25">
      <c r="C248" s="6" t="s">
        <v>259</v>
      </c>
      <c r="D248" s="7">
        <v>10.199999999999999</v>
      </c>
    </row>
    <row r="249" spans="3:4" ht="23.25" thickBot="1" x14ac:dyDescent="0.25">
      <c r="C249" s="6" t="s">
        <v>260</v>
      </c>
      <c r="D249" s="7">
        <v>10</v>
      </c>
    </row>
    <row r="250" spans="3:4" ht="23.25" thickBot="1" x14ac:dyDescent="0.25">
      <c r="C250" s="6" t="s">
        <v>261</v>
      </c>
      <c r="D250" s="7">
        <v>10</v>
      </c>
    </row>
    <row r="251" spans="3:4" ht="13.5" thickBot="1" x14ac:dyDescent="0.25">
      <c r="C251" s="6" t="s">
        <v>262</v>
      </c>
      <c r="D251" s="7">
        <v>1.98</v>
      </c>
    </row>
    <row r="252" spans="3:4" ht="23.25" thickBot="1" x14ac:dyDescent="0.25">
      <c r="C252" s="6" t="s">
        <v>263</v>
      </c>
      <c r="D252" s="7">
        <v>1.95</v>
      </c>
    </row>
    <row r="253" spans="3:4" ht="23.25" thickBot="1" x14ac:dyDescent="0.25">
      <c r="C253" s="6" t="s">
        <v>264</v>
      </c>
      <c r="D253" s="7">
        <v>1.91</v>
      </c>
    </row>
    <row r="254" spans="3:4" ht="23.25" thickBot="1" x14ac:dyDescent="0.25">
      <c r="C254" s="6" t="s">
        <v>265</v>
      </c>
      <c r="D254" s="7">
        <v>1.88</v>
      </c>
    </row>
    <row r="255" spans="3:4" ht="23.25" thickBot="1" x14ac:dyDescent="0.25">
      <c r="C255" s="6" t="s">
        <v>266</v>
      </c>
      <c r="D255" s="7">
        <v>1.87</v>
      </c>
    </row>
    <row r="256" spans="3:4" ht="23.25" thickBot="1" x14ac:dyDescent="0.25">
      <c r="C256" s="6" t="s">
        <v>267</v>
      </c>
      <c r="D256" s="7">
        <v>1.85</v>
      </c>
    </row>
    <row r="257" spans="3:4" ht="23.25" thickBot="1" x14ac:dyDescent="0.25">
      <c r="C257" s="6" t="s">
        <v>268</v>
      </c>
      <c r="D257" s="7">
        <v>1.85</v>
      </c>
    </row>
    <row r="258" spans="3:4" ht="23.25" thickBot="1" x14ac:dyDescent="0.25">
      <c r="C258" s="6" t="s">
        <v>269</v>
      </c>
      <c r="D258" s="7">
        <v>1.81</v>
      </c>
    </row>
    <row r="259" spans="3:4" ht="13.5" thickBot="1" x14ac:dyDescent="0.25">
      <c r="C259" s="6" t="s">
        <v>270</v>
      </c>
      <c r="D259" s="7">
        <v>1.8</v>
      </c>
    </row>
    <row r="260" spans="3:4" ht="23.25" thickBot="1" x14ac:dyDescent="0.25">
      <c r="C260" s="6" t="s">
        <v>271</v>
      </c>
      <c r="D260" s="7">
        <v>1.76</v>
      </c>
    </row>
    <row r="261" spans="3:4" ht="23.25" thickBot="1" x14ac:dyDescent="0.25">
      <c r="C261" s="6" t="s">
        <v>272</v>
      </c>
      <c r="D261" s="7">
        <v>1.76</v>
      </c>
    </row>
    <row r="262" spans="3:4" ht="23.25" thickBot="1" x14ac:dyDescent="0.25">
      <c r="C262" s="6" t="s">
        <v>273</v>
      </c>
      <c r="D262" s="7">
        <v>1.76</v>
      </c>
    </row>
    <row r="263" spans="3:4" ht="23.25" thickBot="1" x14ac:dyDescent="0.25">
      <c r="C263" s="6" t="s">
        <v>274</v>
      </c>
      <c r="D263" s="7">
        <v>1.76</v>
      </c>
    </row>
    <row r="264" spans="3:4" ht="23.25" thickBot="1" x14ac:dyDescent="0.25">
      <c r="C264" s="6" t="s">
        <v>275</v>
      </c>
      <c r="D264" s="7">
        <v>1.76</v>
      </c>
    </row>
    <row r="265" spans="3:4" ht="23.25" thickBot="1" x14ac:dyDescent="0.25">
      <c r="C265" s="6" t="s">
        <v>276</v>
      </c>
      <c r="D265" s="7">
        <v>1.72</v>
      </c>
    </row>
    <row r="266" spans="3:4" ht="23.25" thickBot="1" x14ac:dyDescent="0.25">
      <c r="C266" s="6" t="s">
        <v>277</v>
      </c>
      <c r="D266" s="7">
        <v>1.7</v>
      </c>
    </row>
    <row r="267" spans="3:4" ht="13.5" thickBot="1" x14ac:dyDescent="0.25">
      <c r="C267" s="6" t="s">
        <v>278</v>
      </c>
      <c r="D267" s="7">
        <v>1.67</v>
      </c>
    </row>
    <row r="268" spans="3:4" ht="23.25" thickBot="1" x14ac:dyDescent="0.25">
      <c r="C268" s="6" t="s">
        <v>279</v>
      </c>
      <c r="D268" s="7">
        <v>1.67</v>
      </c>
    </row>
    <row r="269" spans="3:4" ht="23.25" thickBot="1" x14ac:dyDescent="0.25">
      <c r="C269" s="6" t="s">
        <v>280</v>
      </c>
      <c r="D269" s="7">
        <v>1.67</v>
      </c>
    </row>
    <row r="270" spans="3:4" ht="13.5" thickBot="1" x14ac:dyDescent="0.25">
      <c r="C270" s="6" t="s">
        <v>281</v>
      </c>
      <c r="D270" s="7">
        <v>1.67</v>
      </c>
    </row>
    <row r="271" spans="3:4" ht="23.25" thickBot="1" x14ac:dyDescent="0.25">
      <c r="C271" s="6" t="s">
        <v>282</v>
      </c>
      <c r="D271" s="7">
        <v>1.67</v>
      </c>
    </row>
    <row r="272" spans="3:4" ht="23.25" thickBot="1" x14ac:dyDescent="0.25">
      <c r="C272" s="6" t="s">
        <v>283</v>
      </c>
      <c r="D272" s="7">
        <v>1.67</v>
      </c>
    </row>
    <row r="273" spans="3:4" ht="23.25" thickBot="1" x14ac:dyDescent="0.25">
      <c r="C273" s="6" t="s">
        <v>284</v>
      </c>
      <c r="D273" s="7">
        <v>1.67</v>
      </c>
    </row>
    <row r="274" spans="3:4" ht="23.25" thickBot="1" x14ac:dyDescent="0.25">
      <c r="C274" s="6" t="s">
        <v>285</v>
      </c>
      <c r="D274" s="7">
        <v>1.66</v>
      </c>
    </row>
    <row r="275" spans="3:4" ht="23.25" thickBot="1" x14ac:dyDescent="0.25">
      <c r="C275" s="6" t="s">
        <v>286</v>
      </c>
      <c r="D275" s="7">
        <v>1.66</v>
      </c>
    </row>
    <row r="276" spans="3:4" ht="23.25" thickBot="1" x14ac:dyDescent="0.25">
      <c r="C276" s="6" t="s">
        <v>287</v>
      </c>
      <c r="D276" s="7">
        <v>1.63</v>
      </c>
    </row>
    <row r="277" spans="3:4" ht="13.5" thickBot="1" x14ac:dyDescent="0.25">
      <c r="C277" s="6" t="s">
        <v>288</v>
      </c>
      <c r="D277" s="7">
        <v>1.61</v>
      </c>
    </row>
    <row r="278" spans="3:4" ht="23.25" thickBot="1" x14ac:dyDescent="0.25">
      <c r="C278" s="6" t="s">
        <v>289</v>
      </c>
      <c r="D278" s="7">
        <v>1.6</v>
      </c>
    </row>
    <row r="279" spans="3:4" ht="23.25" thickBot="1" x14ac:dyDescent="0.25">
      <c r="C279" s="6" t="s">
        <v>290</v>
      </c>
      <c r="D279" s="7">
        <v>1.59</v>
      </c>
    </row>
    <row r="280" spans="3:4" ht="23.25" thickBot="1" x14ac:dyDescent="0.25">
      <c r="C280" s="6" t="s">
        <v>291</v>
      </c>
      <c r="D280" s="7">
        <v>1.55</v>
      </c>
    </row>
    <row r="281" spans="3:4" ht="13.5" thickBot="1" x14ac:dyDescent="0.25">
      <c r="C281" s="6" t="s">
        <v>292</v>
      </c>
      <c r="D281" s="7">
        <v>1.54</v>
      </c>
    </row>
    <row r="282" spans="3:4" ht="23.25" thickBot="1" x14ac:dyDescent="0.25">
      <c r="C282" s="6" t="s">
        <v>293</v>
      </c>
      <c r="D282" s="7">
        <v>1.53</v>
      </c>
    </row>
    <row r="283" spans="3:4" ht="23.25" thickBot="1" x14ac:dyDescent="0.25">
      <c r="C283" s="6" t="s">
        <v>294</v>
      </c>
      <c r="D283" s="7">
        <v>1.51</v>
      </c>
    </row>
    <row r="284" spans="3:4" ht="23.25" thickBot="1" x14ac:dyDescent="0.25">
      <c r="C284" s="6" t="s">
        <v>295</v>
      </c>
      <c r="D284" s="7">
        <v>1.5</v>
      </c>
    </row>
    <row r="285" spans="3:4" ht="23.25" thickBot="1" x14ac:dyDescent="0.25">
      <c r="C285" s="6" t="s">
        <v>296</v>
      </c>
      <c r="D285" s="7">
        <v>1.46</v>
      </c>
    </row>
    <row r="286" spans="3:4" ht="13.5" thickBot="1" x14ac:dyDescent="0.25">
      <c r="C286" s="6" t="s">
        <v>297</v>
      </c>
      <c r="D286" s="7">
        <v>1.43</v>
      </c>
    </row>
    <row r="287" spans="3:4" ht="13.5" thickBot="1" x14ac:dyDescent="0.25">
      <c r="C287" s="6" t="s">
        <v>298</v>
      </c>
      <c r="D287" s="7">
        <v>1.4</v>
      </c>
    </row>
    <row r="288" spans="3:4" ht="23.25" thickBot="1" x14ac:dyDescent="0.25">
      <c r="C288" s="6" t="s">
        <v>299</v>
      </c>
      <c r="D288" s="7">
        <v>1.4</v>
      </c>
    </row>
    <row r="289" spans="3:4" ht="23.25" thickBot="1" x14ac:dyDescent="0.25">
      <c r="C289" s="6" t="s">
        <v>300</v>
      </c>
      <c r="D289" s="7">
        <v>1.38</v>
      </c>
    </row>
    <row r="290" spans="3:4" ht="13.5" thickBot="1" x14ac:dyDescent="0.25">
      <c r="C290" s="6" t="s">
        <v>301</v>
      </c>
      <c r="D290" s="7">
        <v>1.36</v>
      </c>
    </row>
    <row r="291" spans="3:4" ht="23.25" thickBot="1" x14ac:dyDescent="0.25">
      <c r="C291" s="6" t="s">
        <v>302</v>
      </c>
      <c r="D291" s="7">
        <v>1.33</v>
      </c>
    </row>
    <row r="292" spans="3:4" ht="23.25" thickBot="1" x14ac:dyDescent="0.25">
      <c r="C292" s="6" t="s">
        <v>303</v>
      </c>
      <c r="D292" s="7">
        <v>1.31</v>
      </c>
    </row>
    <row r="293" spans="3:4" ht="23.25" thickBot="1" x14ac:dyDescent="0.25">
      <c r="C293" s="6" t="s">
        <v>304</v>
      </c>
      <c r="D293" s="7">
        <v>1.3</v>
      </c>
    </row>
    <row r="294" spans="3:4" ht="13.5" thickBot="1" x14ac:dyDescent="0.25">
      <c r="C294" s="6" t="s">
        <v>305</v>
      </c>
      <c r="D294" s="7">
        <v>1.29</v>
      </c>
    </row>
    <row r="295" spans="3:4" ht="23.25" thickBot="1" x14ac:dyDescent="0.25">
      <c r="C295" s="6" t="s">
        <v>306</v>
      </c>
      <c r="D295" s="7">
        <v>1.27</v>
      </c>
    </row>
    <row r="296" spans="3:4" ht="23.25" thickBot="1" x14ac:dyDescent="0.25">
      <c r="C296" s="6" t="s">
        <v>307</v>
      </c>
      <c r="D296" s="7">
        <v>1.25</v>
      </c>
    </row>
    <row r="297" spans="3:4" ht="23.25" thickBot="1" x14ac:dyDescent="0.25">
      <c r="C297" s="6" t="s">
        <v>308</v>
      </c>
      <c r="D297" s="7">
        <v>1.25</v>
      </c>
    </row>
    <row r="298" spans="3:4" ht="23.25" thickBot="1" x14ac:dyDescent="0.25">
      <c r="C298" s="6" t="s">
        <v>309</v>
      </c>
      <c r="D298" s="7">
        <v>1.25</v>
      </c>
    </row>
    <row r="299" spans="3:4" ht="23.25" thickBot="1" x14ac:dyDescent="0.25">
      <c r="C299" s="6" t="s">
        <v>310</v>
      </c>
      <c r="D299" s="7">
        <v>1.23</v>
      </c>
    </row>
    <row r="300" spans="3:4" ht="23.25" thickBot="1" x14ac:dyDescent="0.25">
      <c r="C300" s="6" t="s">
        <v>311</v>
      </c>
      <c r="D300" s="7">
        <v>1.22</v>
      </c>
    </row>
    <row r="301" spans="3:4" ht="23.25" thickBot="1" x14ac:dyDescent="0.25">
      <c r="C301" s="6" t="s">
        <v>312</v>
      </c>
      <c r="D301" s="7">
        <v>1.19</v>
      </c>
    </row>
    <row r="302" spans="3:4" ht="23.25" thickBot="1" x14ac:dyDescent="0.25">
      <c r="C302" s="6" t="s">
        <v>313</v>
      </c>
      <c r="D302" s="7">
        <v>1.18</v>
      </c>
    </row>
    <row r="303" spans="3:4" ht="13.5" thickBot="1" x14ac:dyDescent="0.25">
      <c r="C303" s="6" t="s">
        <v>314</v>
      </c>
      <c r="D303" s="7">
        <v>1.17</v>
      </c>
    </row>
    <row r="304" spans="3:4" ht="23.25" thickBot="1" x14ac:dyDescent="0.25">
      <c r="C304" s="6" t="s">
        <v>315</v>
      </c>
      <c r="D304" s="7">
        <v>1.1399999999999999</v>
      </c>
    </row>
    <row r="305" spans="3:4" ht="23.25" thickBot="1" x14ac:dyDescent="0.25">
      <c r="C305" s="6" t="s">
        <v>316</v>
      </c>
      <c r="D305" s="7">
        <v>1.1399999999999999</v>
      </c>
    </row>
    <row r="306" spans="3:4" ht="23.25" thickBot="1" x14ac:dyDescent="0.25">
      <c r="C306" s="6" t="s">
        <v>317</v>
      </c>
      <c r="D306" s="7">
        <v>1.1299999999999999</v>
      </c>
    </row>
    <row r="307" spans="3:4" ht="23.25" thickBot="1" x14ac:dyDescent="0.25">
      <c r="C307" s="6" t="s">
        <v>318</v>
      </c>
      <c r="D307" s="7">
        <v>1.1299999999999999</v>
      </c>
    </row>
    <row r="308" spans="3:4" ht="23.25" thickBot="1" x14ac:dyDescent="0.25">
      <c r="C308" s="6" t="s">
        <v>319</v>
      </c>
      <c r="D308" s="7">
        <v>1.1200000000000001</v>
      </c>
    </row>
    <row r="309" spans="3:4" ht="23.25" thickBot="1" x14ac:dyDescent="0.25">
      <c r="C309" s="6" t="s">
        <v>320</v>
      </c>
      <c r="D309" s="7">
        <v>1.1000000000000001</v>
      </c>
    </row>
    <row r="310" spans="3:4" ht="23.25" thickBot="1" x14ac:dyDescent="0.25">
      <c r="C310" s="6" t="s">
        <v>321</v>
      </c>
      <c r="D310" s="7">
        <v>1.1000000000000001</v>
      </c>
    </row>
    <row r="311" spans="3:4" ht="23.25" thickBot="1" x14ac:dyDescent="0.25">
      <c r="C311" s="6" t="s">
        <v>322</v>
      </c>
      <c r="D311" s="7">
        <v>1.1000000000000001</v>
      </c>
    </row>
    <row r="312" spans="3:4" ht="23.25" thickBot="1" x14ac:dyDescent="0.25">
      <c r="C312" s="6" t="s">
        <v>323</v>
      </c>
      <c r="D312" s="7">
        <v>1.1000000000000001</v>
      </c>
    </row>
    <row r="313" spans="3:4" ht="23.25" thickBot="1" x14ac:dyDescent="0.25">
      <c r="C313" s="6" t="s">
        <v>324</v>
      </c>
      <c r="D313" s="7">
        <v>1.0900000000000001</v>
      </c>
    </row>
    <row r="314" spans="3:4" ht="23.25" thickBot="1" x14ac:dyDescent="0.25">
      <c r="C314" s="6" t="s">
        <v>325</v>
      </c>
      <c r="D314" s="7">
        <v>1.08</v>
      </c>
    </row>
    <row r="315" spans="3:4" ht="13.5" thickBot="1" x14ac:dyDescent="0.25">
      <c r="C315" s="6" t="s">
        <v>326</v>
      </c>
      <c r="D315" s="7">
        <v>1.05</v>
      </c>
    </row>
    <row r="316" spans="3:4" ht="13.5" thickBot="1" x14ac:dyDescent="0.25">
      <c r="C316" s="6" t="s">
        <v>327</v>
      </c>
      <c r="D316" s="7">
        <v>1.03</v>
      </c>
    </row>
    <row r="317" spans="3:4" ht="23.25" thickBot="1" x14ac:dyDescent="0.25">
      <c r="C317" s="6" t="s">
        <v>328</v>
      </c>
      <c r="D317" s="7">
        <v>1.02</v>
      </c>
    </row>
    <row r="318" spans="3:4" ht="23.25" thickBot="1" x14ac:dyDescent="0.25">
      <c r="C318" s="6" t="s">
        <v>329</v>
      </c>
      <c r="D318" s="7">
        <v>1.02</v>
      </c>
    </row>
    <row r="319" spans="3:4" ht="23.25" thickBot="1" x14ac:dyDescent="0.25">
      <c r="C319" s="6" t="s">
        <v>330</v>
      </c>
      <c r="D319" s="7">
        <v>1.01</v>
      </c>
    </row>
    <row r="320" spans="3:4" ht="23.25" thickBot="1" x14ac:dyDescent="0.25">
      <c r="C320" s="6" t="s">
        <v>331</v>
      </c>
      <c r="D320" s="7">
        <v>1.01</v>
      </c>
    </row>
    <row r="321" spans="3:4" ht="23.25" thickBot="1" x14ac:dyDescent="0.25">
      <c r="C321" s="6" t="s">
        <v>332</v>
      </c>
      <c r="D321" s="7">
        <v>1.01</v>
      </c>
    </row>
    <row r="322" spans="3:4" ht="23.25" thickBot="1" x14ac:dyDescent="0.25">
      <c r="C322" s="6" t="s">
        <v>333</v>
      </c>
      <c r="D322" s="7">
        <v>1</v>
      </c>
    </row>
    <row r="323" spans="3:4" ht="23.25" thickBot="1" x14ac:dyDescent="0.25">
      <c r="C323" s="6" t="s">
        <v>334</v>
      </c>
      <c r="D323" s="7">
        <v>1</v>
      </c>
    </row>
    <row r="324" spans="3:4" ht="23.25" thickBot="1" x14ac:dyDescent="0.25">
      <c r="C324" s="6" t="s">
        <v>335</v>
      </c>
      <c r="D324" s="7">
        <v>0.97499999999999998</v>
      </c>
    </row>
    <row r="325" spans="3:4" ht="23.25" thickBot="1" x14ac:dyDescent="0.25">
      <c r="C325" s="6" t="s">
        <v>336</v>
      </c>
      <c r="D325" s="7">
        <v>0.96899999999999997</v>
      </c>
    </row>
    <row r="326" spans="3:4" ht="13.5" thickBot="1" x14ac:dyDescent="0.25">
      <c r="C326" s="6" t="s">
        <v>337</v>
      </c>
      <c r="D326" s="7">
        <v>0.96899999999999997</v>
      </c>
    </row>
    <row r="327" spans="3:4" ht="23.25" thickBot="1" x14ac:dyDescent="0.25">
      <c r="C327" s="6" t="s">
        <v>338</v>
      </c>
      <c r="D327" s="7">
        <v>0.93700000000000006</v>
      </c>
    </row>
    <row r="328" spans="3:4" ht="23.25" thickBot="1" x14ac:dyDescent="0.25">
      <c r="C328" s="6" t="s">
        <v>339</v>
      </c>
      <c r="D328" s="7">
        <v>0.93600000000000005</v>
      </c>
    </row>
    <row r="329" spans="3:4" ht="23.25" thickBot="1" x14ac:dyDescent="0.25">
      <c r="C329" s="6" t="s">
        <v>340</v>
      </c>
      <c r="D329" s="7">
        <v>0.93600000000000005</v>
      </c>
    </row>
    <row r="330" spans="3:4" ht="23.25" thickBot="1" x14ac:dyDescent="0.25">
      <c r="C330" s="6" t="s">
        <v>341</v>
      </c>
      <c r="D330" s="7">
        <v>0.93</v>
      </c>
    </row>
    <row r="331" spans="3:4" ht="23.25" thickBot="1" x14ac:dyDescent="0.25">
      <c r="C331" s="6" t="s">
        <v>342</v>
      </c>
      <c r="D331" s="7">
        <v>0.92300000000000004</v>
      </c>
    </row>
    <row r="332" spans="3:4" ht="23.25" thickBot="1" x14ac:dyDescent="0.25">
      <c r="C332" s="6" t="s">
        <v>343</v>
      </c>
      <c r="D332" s="7">
        <v>0.91</v>
      </c>
    </row>
    <row r="333" spans="3:4" ht="23.25" thickBot="1" x14ac:dyDescent="0.25">
      <c r="C333" s="6" t="s">
        <v>344</v>
      </c>
      <c r="D333" s="7">
        <v>0.90500000000000003</v>
      </c>
    </row>
    <row r="334" spans="3:4" ht="13.5" thickBot="1" x14ac:dyDescent="0.25">
      <c r="C334" s="6" t="s">
        <v>345</v>
      </c>
      <c r="D334" s="7">
        <v>0.90400000000000003</v>
      </c>
    </row>
    <row r="335" spans="3:4" ht="23.25" thickBot="1" x14ac:dyDescent="0.25">
      <c r="C335" s="6" t="s">
        <v>346</v>
      </c>
      <c r="D335" s="7">
        <v>0.9</v>
      </c>
    </row>
    <row r="336" spans="3:4" ht="23.25" thickBot="1" x14ac:dyDescent="0.25">
      <c r="C336" s="6" t="s">
        <v>347</v>
      </c>
      <c r="D336" s="7">
        <v>0.9</v>
      </c>
    </row>
    <row r="337" spans="3:4" ht="23.25" thickBot="1" x14ac:dyDescent="0.25">
      <c r="C337" s="6" t="s">
        <v>348</v>
      </c>
      <c r="D337" s="7">
        <v>0.89800000000000002</v>
      </c>
    </row>
    <row r="338" spans="3:4" ht="23.25" thickBot="1" x14ac:dyDescent="0.25">
      <c r="C338" s="6" t="s">
        <v>349</v>
      </c>
      <c r="D338" s="7">
        <v>0.89500000000000002</v>
      </c>
    </row>
    <row r="339" spans="3:4" ht="23.25" thickBot="1" x14ac:dyDescent="0.25">
      <c r="C339" s="6" t="s">
        <v>350</v>
      </c>
      <c r="D339" s="7">
        <v>0.89500000000000002</v>
      </c>
    </row>
    <row r="340" spans="3:4" ht="23.25" thickBot="1" x14ac:dyDescent="0.25">
      <c r="C340" s="6" t="s">
        <v>351</v>
      </c>
      <c r="D340" s="7">
        <v>0.88</v>
      </c>
    </row>
    <row r="341" spans="3:4" ht="23.25" thickBot="1" x14ac:dyDescent="0.25">
      <c r="C341" s="6" t="s">
        <v>352</v>
      </c>
      <c r="D341" s="7">
        <v>0.879</v>
      </c>
    </row>
    <row r="342" spans="3:4" ht="23.25" thickBot="1" x14ac:dyDescent="0.25">
      <c r="C342" s="6" t="s">
        <v>353</v>
      </c>
      <c r="D342" s="7">
        <v>0.86899999999999999</v>
      </c>
    </row>
    <row r="343" spans="3:4" ht="23.25" thickBot="1" x14ac:dyDescent="0.25">
      <c r="C343" s="6" t="s">
        <v>354</v>
      </c>
      <c r="D343" s="7">
        <v>0.86699999999999999</v>
      </c>
    </row>
    <row r="344" spans="3:4" ht="23.25" thickBot="1" x14ac:dyDescent="0.25">
      <c r="C344" s="6" t="s">
        <v>355</v>
      </c>
      <c r="D344" s="7">
        <v>0.86599999999999999</v>
      </c>
    </row>
    <row r="345" spans="3:4" ht="13.5" thickBot="1" x14ac:dyDescent="0.25">
      <c r="C345" s="6" t="s">
        <v>356</v>
      </c>
      <c r="D345" s="7">
        <v>0.86099999999999999</v>
      </c>
    </row>
    <row r="346" spans="3:4" ht="23.25" thickBot="1" x14ac:dyDescent="0.25">
      <c r="C346" s="6" t="s">
        <v>357</v>
      </c>
      <c r="D346" s="7">
        <v>0.85799999999999998</v>
      </c>
    </row>
    <row r="347" spans="3:4" ht="23.25" thickBot="1" x14ac:dyDescent="0.25">
      <c r="C347" s="6" t="s">
        <v>358</v>
      </c>
      <c r="D347" s="7">
        <v>0.84699999999999998</v>
      </c>
    </row>
    <row r="348" spans="3:4" ht="13.5" thickBot="1" x14ac:dyDescent="0.25">
      <c r="C348" s="6" t="s">
        <v>359</v>
      </c>
      <c r="D348" s="7">
        <v>0.83499999999999996</v>
      </c>
    </row>
    <row r="349" spans="3:4" ht="23.25" thickBot="1" x14ac:dyDescent="0.25">
      <c r="C349" s="6" t="s">
        <v>360</v>
      </c>
      <c r="D349" s="7">
        <v>0.83499999999999996</v>
      </c>
    </row>
    <row r="350" spans="3:4" ht="23.25" thickBot="1" x14ac:dyDescent="0.25">
      <c r="C350" s="6" t="s">
        <v>361</v>
      </c>
      <c r="D350" s="7">
        <v>0.83499999999999996</v>
      </c>
    </row>
    <row r="351" spans="3:4" ht="13.5" thickBot="1" x14ac:dyDescent="0.25">
      <c r="C351" s="6" t="s">
        <v>362</v>
      </c>
      <c r="D351" s="7">
        <v>0.79100000000000004</v>
      </c>
    </row>
    <row r="352" spans="3:4" ht="23.25" thickBot="1" x14ac:dyDescent="0.25">
      <c r="C352" s="6" t="s">
        <v>363</v>
      </c>
      <c r="D352" s="7">
        <v>0.78</v>
      </c>
    </row>
    <row r="353" spans="3:4" ht="23.25" thickBot="1" x14ac:dyDescent="0.25">
      <c r="C353" s="6" t="s">
        <v>364</v>
      </c>
      <c r="D353" s="7">
        <v>0.77100000000000002</v>
      </c>
    </row>
    <row r="354" spans="3:4" ht="13.5" thickBot="1" x14ac:dyDescent="0.25">
      <c r="C354" s="6" t="s">
        <v>365</v>
      </c>
      <c r="D354" s="7">
        <v>0.75</v>
      </c>
    </row>
    <row r="355" spans="3:4" ht="23.25" thickBot="1" x14ac:dyDescent="0.25">
      <c r="C355" s="6" t="s">
        <v>366</v>
      </c>
      <c r="D355" s="7">
        <v>0.745</v>
      </c>
    </row>
    <row r="356" spans="3:4" ht="23.25" thickBot="1" x14ac:dyDescent="0.25">
      <c r="C356" s="6" t="s">
        <v>367</v>
      </c>
      <c r="D356" s="7">
        <v>0.745</v>
      </c>
    </row>
    <row r="357" spans="3:4" ht="23.25" thickBot="1" x14ac:dyDescent="0.25">
      <c r="C357" s="6" t="s">
        <v>368</v>
      </c>
      <c r="D357" s="7">
        <v>0.71899999999999997</v>
      </c>
    </row>
    <row r="358" spans="3:4" ht="23.25" thickBot="1" x14ac:dyDescent="0.25">
      <c r="C358" s="6" t="s">
        <v>369</v>
      </c>
      <c r="D358" s="7">
        <v>0.71899999999999997</v>
      </c>
    </row>
    <row r="359" spans="3:4" ht="23.25" thickBot="1" x14ac:dyDescent="0.25">
      <c r="C359" s="6" t="s">
        <v>370</v>
      </c>
      <c r="D359" s="7">
        <v>0.71899999999999997</v>
      </c>
    </row>
    <row r="360" spans="3:4" ht="13.5" thickBot="1" x14ac:dyDescent="0.25">
      <c r="C360" s="6" t="s">
        <v>371</v>
      </c>
      <c r="D360" s="7">
        <v>0.71899999999999997</v>
      </c>
    </row>
    <row r="361" spans="3:4" ht="23.25" thickBot="1" x14ac:dyDescent="0.25">
      <c r="C361" s="6" t="s">
        <v>372</v>
      </c>
      <c r="D361" s="7">
        <v>0.71899999999999997</v>
      </c>
    </row>
    <row r="362" spans="3:4" ht="23.25" thickBot="1" x14ac:dyDescent="0.25">
      <c r="C362" s="6" t="s">
        <v>373</v>
      </c>
      <c r="D362" s="7">
        <v>0.71899999999999997</v>
      </c>
    </row>
    <row r="363" spans="3:4" ht="23.25" thickBot="1" x14ac:dyDescent="0.25">
      <c r="C363" s="6" t="s">
        <v>374</v>
      </c>
      <c r="D363" s="7">
        <v>0.71899999999999997</v>
      </c>
    </row>
    <row r="364" spans="3:4" ht="23.25" thickBot="1" x14ac:dyDescent="0.25">
      <c r="C364" s="6" t="s">
        <v>375</v>
      </c>
      <c r="D364" s="7">
        <v>0.71899999999999997</v>
      </c>
    </row>
    <row r="365" spans="3:4" ht="23.25" thickBot="1" x14ac:dyDescent="0.25">
      <c r="C365" s="6" t="s">
        <v>376</v>
      </c>
      <c r="D365" s="7">
        <v>0.71899999999999997</v>
      </c>
    </row>
    <row r="366" spans="3:4" ht="23.25" thickBot="1" x14ac:dyDescent="0.25">
      <c r="C366" s="6" t="s">
        <v>377</v>
      </c>
      <c r="D366" s="7">
        <v>0.71899999999999997</v>
      </c>
    </row>
    <row r="367" spans="3:4" ht="23.25" thickBot="1" x14ac:dyDescent="0.25">
      <c r="C367" s="6" t="s">
        <v>378</v>
      </c>
      <c r="D367" s="7">
        <v>0.71899999999999997</v>
      </c>
    </row>
    <row r="368" spans="3:4" ht="23.25" thickBot="1" x14ac:dyDescent="0.25">
      <c r="C368" s="6" t="s">
        <v>379</v>
      </c>
      <c r="D368" s="7">
        <v>0.71899999999999997</v>
      </c>
    </row>
    <row r="369" spans="3:4" ht="23.25" thickBot="1" x14ac:dyDescent="0.25">
      <c r="C369" s="6" t="s">
        <v>380</v>
      </c>
      <c r="D369" s="7">
        <v>0.71899999999999997</v>
      </c>
    </row>
    <row r="370" spans="3:4" ht="23.25" thickBot="1" x14ac:dyDescent="0.25">
      <c r="C370" s="6" t="s">
        <v>381</v>
      </c>
      <c r="D370" s="7">
        <v>0.71899999999999997</v>
      </c>
    </row>
    <row r="371" spans="3:4" ht="23.25" thickBot="1" x14ac:dyDescent="0.25">
      <c r="C371" s="6" t="s">
        <v>382</v>
      </c>
      <c r="D371" s="7">
        <v>0.71899999999999997</v>
      </c>
    </row>
    <row r="372" spans="3:4" ht="13.5" thickBot="1" x14ac:dyDescent="0.25">
      <c r="C372" s="6" t="s">
        <v>383</v>
      </c>
      <c r="D372" s="7">
        <v>0.71899999999999997</v>
      </c>
    </row>
    <row r="373" spans="3:4" ht="23.25" thickBot="1" x14ac:dyDescent="0.25">
      <c r="C373" s="6" t="s">
        <v>384</v>
      </c>
      <c r="D373" s="7">
        <v>0.71899999999999997</v>
      </c>
    </row>
    <row r="374" spans="3:4" ht="23.25" thickBot="1" x14ac:dyDescent="0.25">
      <c r="C374" s="6" t="s">
        <v>385</v>
      </c>
      <c r="D374" s="7">
        <v>0.71899999999999997</v>
      </c>
    </row>
    <row r="375" spans="3:4" ht="23.25" thickBot="1" x14ac:dyDescent="0.25">
      <c r="C375" s="6" t="s">
        <v>386</v>
      </c>
      <c r="D375" s="7">
        <v>0.71899999999999997</v>
      </c>
    </row>
    <row r="376" spans="3:4" ht="23.25" thickBot="1" x14ac:dyDescent="0.25">
      <c r="C376" s="6" t="s">
        <v>387</v>
      </c>
      <c r="D376" s="7">
        <v>0.71899999999999997</v>
      </c>
    </row>
    <row r="377" spans="3:4" ht="13.5" thickBot="1" x14ac:dyDescent="0.25">
      <c r="C377" s="6" t="s">
        <v>388</v>
      </c>
      <c r="D377" s="7">
        <v>0.71899999999999997</v>
      </c>
    </row>
    <row r="378" spans="3:4" ht="23.25" thickBot="1" x14ac:dyDescent="0.25">
      <c r="C378" s="6" t="s">
        <v>389</v>
      </c>
      <c r="D378" s="7">
        <v>0.71899999999999997</v>
      </c>
    </row>
    <row r="379" spans="3:4" ht="23.25" thickBot="1" x14ac:dyDescent="0.25">
      <c r="C379" s="6" t="s">
        <v>390</v>
      </c>
      <c r="D379" s="7">
        <v>0.71899999999999997</v>
      </c>
    </row>
    <row r="380" spans="3:4" ht="23.25" thickBot="1" x14ac:dyDescent="0.25">
      <c r="C380" s="6" t="s">
        <v>391</v>
      </c>
      <c r="D380" s="7">
        <v>0.71899999999999997</v>
      </c>
    </row>
    <row r="381" spans="3:4" ht="23.25" thickBot="1" x14ac:dyDescent="0.25">
      <c r="C381" s="6" t="s">
        <v>392</v>
      </c>
      <c r="D381" s="7">
        <v>0.71899999999999997</v>
      </c>
    </row>
    <row r="382" spans="3:4" ht="23.25" thickBot="1" x14ac:dyDescent="0.25">
      <c r="C382" s="6" t="s">
        <v>393</v>
      </c>
      <c r="D382" s="7">
        <v>0.71899999999999997</v>
      </c>
    </row>
    <row r="383" spans="3:4" ht="23.25" thickBot="1" x14ac:dyDescent="0.25">
      <c r="C383" s="6" t="s">
        <v>394</v>
      </c>
      <c r="D383" s="7">
        <v>0.71899999999999997</v>
      </c>
    </row>
    <row r="384" spans="3:4" ht="23.25" thickBot="1" x14ac:dyDescent="0.25">
      <c r="C384" s="6" t="s">
        <v>395</v>
      </c>
      <c r="D384" s="7">
        <v>0.71899999999999997</v>
      </c>
    </row>
    <row r="385" spans="3:4" ht="23.25" thickBot="1" x14ac:dyDescent="0.25">
      <c r="C385" s="6" t="s">
        <v>396</v>
      </c>
      <c r="D385" s="7">
        <v>0.71899999999999997</v>
      </c>
    </row>
    <row r="386" spans="3:4" ht="23.25" thickBot="1" x14ac:dyDescent="0.25">
      <c r="C386" s="6" t="s">
        <v>397</v>
      </c>
      <c r="D386" s="7">
        <v>0.71899999999999997</v>
      </c>
    </row>
    <row r="387" spans="3:4" ht="23.25" thickBot="1" x14ac:dyDescent="0.25">
      <c r="C387" s="6" t="s">
        <v>398</v>
      </c>
      <c r="D387" s="7">
        <v>0.71899999999999997</v>
      </c>
    </row>
    <row r="388" spans="3:4" ht="23.25" thickBot="1" x14ac:dyDescent="0.25">
      <c r="C388" s="6" t="s">
        <v>399</v>
      </c>
      <c r="D388" s="7">
        <v>0.71899999999999997</v>
      </c>
    </row>
    <row r="389" spans="3:4" ht="34.5" thickBot="1" x14ac:dyDescent="0.25">
      <c r="C389" s="6" t="s">
        <v>400</v>
      </c>
      <c r="D389" s="7">
        <v>0.67500000000000004</v>
      </c>
    </row>
    <row r="390" spans="3:4" ht="23.25" thickBot="1" x14ac:dyDescent="0.25">
      <c r="C390" s="6" t="s">
        <v>401</v>
      </c>
      <c r="D390" s="7">
        <v>0.66</v>
      </c>
    </row>
    <row r="391" spans="3:4" ht="23.25" thickBot="1" x14ac:dyDescent="0.25">
      <c r="C391" s="6" t="s">
        <v>402</v>
      </c>
      <c r="D391" s="7">
        <v>0.64100000000000001</v>
      </c>
    </row>
    <row r="392" spans="3:4" ht="23.25" thickBot="1" x14ac:dyDescent="0.25">
      <c r="C392" s="6" t="s">
        <v>403</v>
      </c>
      <c r="D392" s="7">
        <v>0.64100000000000001</v>
      </c>
    </row>
    <row r="393" spans="3:4" ht="23.25" thickBot="1" x14ac:dyDescent="0.25">
      <c r="C393" s="6" t="s">
        <v>404</v>
      </c>
      <c r="D393" s="7">
        <v>0.64100000000000001</v>
      </c>
    </row>
    <row r="394" spans="3:4" ht="13.5" thickBot="1" x14ac:dyDescent="0.25">
      <c r="C394" s="6" t="s">
        <v>405</v>
      </c>
      <c r="D394" s="7">
        <v>0.64100000000000001</v>
      </c>
    </row>
    <row r="395" spans="3:4" ht="23.25" thickBot="1" x14ac:dyDescent="0.25">
      <c r="C395" s="6" t="s">
        <v>406</v>
      </c>
      <c r="D395" s="7">
        <v>0.64100000000000001</v>
      </c>
    </row>
    <row r="396" spans="3:4" ht="13.5" thickBot="1" x14ac:dyDescent="0.25">
      <c r="C396" s="6" t="s">
        <v>407</v>
      </c>
      <c r="D396" s="7">
        <v>0.64100000000000001</v>
      </c>
    </row>
    <row r="397" spans="3:4" ht="23.25" thickBot="1" x14ac:dyDescent="0.25">
      <c r="C397" s="6" t="s">
        <v>408</v>
      </c>
      <c r="D397" s="7">
        <v>0.64100000000000001</v>
      </c>
    </row>
    <row r="398" spans="3:4" ht="23.25" thickBot="1" x14ac:dyDescent="0.25">
      <c r="C398" s="6" t="s">
        <v>409</v>
      </c>
      <c r="D398" s="7">
        <v>0.64100000000000001</v>
      </c>
    </row>
    <row r="399" spans="3:4" ht="23.25" thickBot="1" x14ac:dyDescent="0.25">
      <c r="C399" s="6" t="s">
        <v>410</v>
      </c>
      <c r="D399" s="7">
        <v>0.64100000000000001</v>
      </c>
    </row>
    <row r="400" spans="3:4" ht="23.25" thickBot="1" x14ac:dyDescent="0.25">
      <c r="C400" s="6" t="s">
        <v>411</v>
      </c>
      <c r="D400" s="7">
        <v>0.64100000000000001</v>
      </c>
    </row>
    <row r="401" spans="3:4" ht="23.25" thickBot="1" x14ac:dyDescent="0.25">
      <c r="C401" s="6" t="s">
        <v>412</v>
      </c>
      <c r="D401" s="7">
        <v>0.64100000000000001</v>
      </c>
    </row>
    <row r="402" spans="3:4" ht="23.25" thickBot="1" x14ac:dyDescent="0.25">
      <c r="C402" s="6" t="s">
        <v>413</v>
      </c>
      <c r="D402" s="7">
        <v>0.64100000000000001</v>
      </c>
    </row>
    <row r="403" spans="3:4" ht="23.25" thickBot="1" x14ac:dyDescent="0.25">
      <c r="C403" s="6" t="s">
        <v>414</v>
      </c>
      <c r="D403" s="7">
        <v>0.64100000000000001</v>
      </c>
    </row>
    <row r="404" spans="3:4" ht="23.25" thickBot="1" x14ac:dyDescent="0.25">
      <c r="C404" s="6" t="s">
        <v>415</v>
      </c>
      <c r="D404" s="7">
        <v>0.64100000000000001</v>
      </c>
    </row>
    <row r="405" spans="3:4" ht="13.5" thickBot="1" x14ac:dyDescent="0.25">
      <c r="C405" s="6" t="s">
        <v>416</v>
      </c>
      <c r="D405" s="7">
        <v>0.64100000000000001</v>
      </c>
    </row>
    <row r="406" spans="3:4" ht="13.5" thickBot="1" x14ac:dyDescent="0.25">
      <c r="C406" s="6" t="s">
        <v>417</v>
      </c>
      <c r="D406" s="7">
        <v>0.64100000000000001</v>
      </c>
    </row>
    <row r="407" spans="3:4" ht="23.25" thickBot="1" x14ac:dyDescent="0.25">
      <c r="C407" s="6" t="s">
        <v>418</v>
      </c>
      <c r="D407" s="7">
        <v>0.64100000000000001</v>
      </c>
    </row>
    <row r="408" spans="3:4" ht="23.25" thickBot="1" x14ac:dyDescent="0.25">
      <c r="C408" s="6" t="s">
        <v>419</v>
      </c>
      <c r="D408" s="7">
        <v>0.625</v>
      </c>
    </row>
    <row r="409" spans="3:4" ht="23.25" thickBot="1" x14ac:dyDescent="0.25">
      <c r="C409" s="6" t="s">
        <v>420</v>
      </c>
      <c r="D409" s="7">
        <v>0.45</v>
      </c>
    </row>
    <row r="410" spans="3:4" ht="23.25" thickBot="1" x14ac:dyDescent="0.25">
      <c r="C410" s="6" t="s">
        <v>421</v>
      </c>
      <c r="D410" s="7">
        <v>0.45</v>
      </c>
    </row>
    <row r="411" spans="3:4" ht="13.5" thickBot="1" x14ac:dyDescent="0.25">
      <c r="C411" s="6" t="s">
        <v>422</v>
      </c>
      <c r="D411" s="7">
        <v>0.44800000000000001</v>
      </c>
    </row>
    <row r="412" spans="3:4" ht="23.25" thickBot="1" x14ac:dyDescent="0.25">
      <c r="C412" s="6" t="s">
        <v>423</v>
      </c>
      <c r="D412" s="7">
        <v>0.42799999999999999</v>
      </c>
    </row>
    <row r="413" spans="3:4" ht="13.5" thickBot="1" x14ac:dyDescent="0.25">
      <c r="C413" s="6" t="s">
        <v>424</v>
      </c>
      <c r="D413" s="7">
        <v>0.42299999999999999</v>
      </c>
    </row>
    <row r="414" spans="3:4" ht="23.25" thickBot="1" x14ac:dyDescent="0.25">
      <c r="C414" s="6" t="s">
        <v>425</v>
      </c>
      <c r="D414" s="7">
        <v>0.39800000000000002</v>
      </c>
    </row>
    <row r="415" spans="3:4" ht="23.25" thickBot="1" x14ac:dyDescent="0.25">
      <c r="C415" s="6" t="s">
        <v>426</v>
      </c>
      <c r="D415" s="7">
        <v>0.39800000000000002</v>
      </c>
    </row>
    <row r="416" spans="3:4" ht="13.5" thickBot="1" x14ac:dyDescent="0.25">
      <c r="C416" s="6" t="s">
        <v>427</v>
      </c>
      <c r="D416" s="7">
        <v>0.39800000000000002</v>
      </c>
    </row>
    <row r="417" spans="3:4" ht="23.25" thickBot="1" x14ac:dyDescent="0.25">
      <c r="C417" s="6" t="s">
        <v>428</v>
      </c>
      <c r="D417" s="7">
        <v>0.39800000000000002</v>
      </c>
    </row>
    <row r="418" spans="3:4" ht="23.25" thickBot="1" x14ac:dyDescent="0.25">
      <c r="C418" s="6" t="s">
        <v>429</v>
      </c>
      <c r="D418" s="7">
        <v>0.39800000000000002</v>
      </c>
    </row>
    <row r="419" spans="3:4" ht="23.25" thickBot="1" x14ac:dyDescent="0.25">
      <c r="C419" s="6" t="s">
        <v>430</v>
      </c>
      <c r="D419" s="7">
        <v>0.39800000000000002</v>
      </c>
    </row>
    <row r="420" spans="3:4" ht="23.25" thickBot="1" x14ac:dyDescent="0.25">
      <c r="C420" s="6" t="s">
        <v>431</v>
      </c>
      <c r="D420" s="7">
        <v>0.39800000000000002</v>
      </c>
    </row>
    <row r="421" spans="3:4" ht="23.25" thickBot="1" x14ac:dyDescent="0.25">
      <c r="C421" s="6" t="s">
        <v>432</v>
      </c>
      <c r="D421" s="7">
        <v>0.39800000000000002</v>
      </c>
    </row>
    <row r="422" spans="3:4" ht="23.25" thickBot="1" x14ac:dyDescent="0.25">
      <c r="C422" s="6" t="s">
        <v>433</v>
      </c>
      <c r="D422" s="7">
        <v>0.39800000000000002</v>
      </c>
    </row>
    <row r="423" spans="3:4" ht="13.5" thickBot="1" x14ac:dyDescent="0.25">
      <c r="C423" s="6" t="s">
        <v>434</v>
      </c>
      <c r="D423" s="7">
        <v>0.39800000000000002</v>
      </c>
    </row>
    <row r="424" spans="3:4" ht="13.5" thickBot="1" x14ac:dyDescent="0.25">
      <c r="C424" s="6" t="s">
        <v>435</v>
      </c>
      <c r="D424" s="7">
        <v>0.39800000000000002</v>
      </c>
    </row>
    <row r="425" spans="3:4" ht="23.25" thickBot="1" x14ac:dyDescent="0.25">
      <c r="C425" s="6" t="s">
        <v>436</v>
      </c>
      <c r="D425" s="7">
        <v>0.39800000000000002</v>
      </c>
    </row>
    <row r="426" spans="3:4" ht="23.25" thickBot="1" x14ac:dyDescent="0.25">
      <c r="C426" s="6" t="s">
        <v>437</v>
      </c>
      <c r="D426" s="7">
        <v>0.39800000000000002</v>
      </c>
    </row>
    <row r="427" spans="3:4" ht="23.25" thickBot="1" x14ac:dyDescent="0.25">
      <c r="C427" s="6" t="s">
        <v>438</v>
      </c>
      <c r="D427" s="7">
        <v>0.39800000000000002</v>
      </c>
    </row>
    <row r="428" spans="3:4" ht="23.25" thickBot="1" x14ac:dyDescent="0.25">
      <c r="C428" s="6" t="s">
        <v>439</v>
      </c>
      <c r="D428" s="7">
        <v>0.39800000000000002</v>
      </c>
    </row>
    <row r="429" spans="3:4" ht="23.25" thickBot="1" x14ac:dyDescent="0.25">
      <c r="C429" s="6" t="s">
        <v>440</v>
      </c>
      <c r="D429" s="7">
        <v>0.39800000000000002</v>
      </c>
    </row>
    <row r="430" spans="3:4" ht="23.25" thickBot="1" x14ac:dyDescent="0.25">
      <c r="C430" s="6" t="s">
        <v>441</v>
      </c>
      <c r="D430" s="7">
        <v>0.39800000000000002</v>
      </c>
    </row>
    <row r="431" spans="3:4" ht="23.25" thickBot="1" x14ac:dyDescent="0.25">
      <c r="C431" s="6" t="s">
        <v>442</v>
      </c>
      <c r="D431" s="7">
        <v>0.39800000000000002</v>
      </c>
    </row>
    <row r="432" spans="3:4" ht="23.25" thickBot="1" x14ac:dyDescent="0.25">
      <c r="C432" s="6" t="s">
        <v>443</v>
      </c>
      <c r="D432" s="7">
        <v>0.39800000000000002</v>
      </c>
    </row>
    <row r="433" spans="3:4" ht="23.25" thickBot="1" x14ac:dyDescent="0.25">
      <c r="C433" s="6" t="s">
        <v>444</v>
      </c>
      <c r="D433" s="7">
        <v>0.39800000000000002</v>
      </c>
    </row>
    <row r="434" spans="3:4" ht="34.5" thickBot="1" x14ac:dyDescent="0.25">
      <c r="C434" s="6" t="s">
        <v>445</v>
      </c>
      <c r="D434" s="7">
        <v>0.39800000000000002</v>
      </c>
    </row>
    <row r="435" spans="3:4" ht="13.5" thickBot="1" x14ac:dyDescent="0.25">
      <c r="C435" s="6" t="s">
        <v>446</v>
      </c>
      <c r="D435" s="7">
        <v>0.39800000000000002</v>
      </c>
    </row>
    <row r="436" spans="3:4" ht="23.25" thickBot="1" x14ac:dyDescent="0.25">
      <c r="C436" s="6" t="s">
        <v>447</v>
      </c>
      <c r="D436" s="7">
        <v>0.39800000000000002</v>
      </c>
    </row>
    <row r="437" spans="3:4" ht="23.25" thickBot="1" x14ac:dyDescent="0.25">
      <c r="C437" s="6" t="s">
        <v>448</v>
      </c>
      <c r="D437" s="7">
        <v>0.39800000000000002</v>
      </c>
    </row>
    <row r="438" spans="3:4" ht="23.25" thickBot="1" x14ac:dyDescent="0.25">
      <c r="C438" s="6" t="s">
        <v>449</v>
      </c>
      <c r="D438" s="7">
        <v>0.39800000000000002</v>
      </c>
    </row>
    <row r="439" spans="3:4" ht="23.25" thickBot="1" x14ac:dyDescent="0.25">
      <c r="C439" s="6" t="s">
        <v>450</v>
      </c>
      <c r="D439" s="7">
        <v>0.39800000000000002</v>
      </c>
    </row>
    <row r="440" spans="3:4" ht="23.25" thickBot="1" x14ac:dyDescent="0.25">
      <c r="C440" s="6" t="s">
        <v>451</v>
      </c>
      <c r="D440" s="7">
        <v>0.39800000000000002</v>
      </c>
    </row>
    <row r="441" spans="3:4" ht="23.25" thickBot="1" x14ac:dyDescent="0.25">
      <c r="C441" s="6" t="s">
        <v>452</v>
      </c>
      <c r="D441" s="7">
        <v>0.39800000000000002</v>
      </c>
    </row>
    <row r="442" spans="3:4" ht="23.25" thickBot="1" x14ac:dyDescent="0.25">
      <c r="C442" s="6" t="s">
        <v>453</v>
      </c>
      <c r="D442" s="7">
        <v>0.39800000000000002</v>
      </c>
    </row>
    <row r="443" spans="3:4" ht="23.25" thickBot="1" x14ac:dyDescent="0.25">
      <c r="C443" s="6" t="s">
        <v>454</v>
      </c>
      <c r="D443" s="7">
        <v>0.39800000000000002</v>
      </c>
    </row>
    <row r="444" spans="3:4" ht="13.5" thickBot="1" x14ac:dyDescent="0.25">
      <c r="C444" s="6" t="s">
        <v>455</v>
      </c>
      <c r="D444" s="7">
        <v>0.39800000000000002</v>
      </c>
    </row>
    <row r="445" spans="3:4" ht="23.25" thickBot="1" x14ac:dyDescent="0.25">
      <c r="C445" s="6" t="s">
        <v>456</v>
      </c>
      <c r="D445" s="7">
        <v>0.39600000000000002</v>
      </c>
    </row>
    <row r="446" spans="3:4" ht="23.25" thickBot="1" x14ac:dyDescent="0.25">
      <c r="C446" s="6" t="s">
        <v>457</v>
      </c>
      <c r="D446" s="7">
        <v>0.38900000000000001</v>
      </c>
    </row>
    <row r="447" spans="3:4" ht="13.5" thickBot="1" x14ac:dyDescent="0.25">
      <c r="C447" s="8"/>
      <c r="D447" s="9"/>
    </row>
    <row r="448" spans="3:4" x14ac:dyDescent="0.2">
      <c r="C448" s="39"/>
      <c r="D448" s="39"/>
    </row>
    <row r="449" spans="3:4" ht="21" customHeight="1" x14ac:dyDescent="0.2">
      <c r="C449" s="40"/>
      <c r="D449" s="40"/>
    </row>
    <row r="450" spans="3:4" ht="13.5" thickBot="1" x14ac:dyDescent="0.25">
      <c r="C450" s="41"/>
      <c r="D450" s="41"/>
    </row>
    <row r="451" spans="3:4" ht="22.5" customHeight="1" thickBot="1" x14ac:dyDescent="0.25">
      <c r="C451" s="10"/>
    </row>
    <row r="452" spans="3:4" ht="13.5" thickBot="1" x14ac:dyDescent="0.25">
      <c r="C452" s="4"/>
    </row>
    <row r="453" spans="3:4" ht="13.5" thickBot="1" x14ac:dyDescent="0.25">
      <c r="C453" s="6"/>
    </row>
    <row r="454" spans="3:4" ht="13.5" thickBot="1" x14ac:dyDescent="0.25">
      <c r="C454" s="4"/>
    </row>
    <row r="455" spans="3:4" ht="13.5" thickBot="1" x14ac:dyDescent="0.25">
      <c r="C455" s="6"/>
    </row>
    <row r="456" spans="3:4" ht="13.5" thickBot="1" x14ac:dyDescent="0.25">
      <c r="C456" s="6"/>
    </row>
    <row r="457" spans="3:4" ht="13.5" thickBot="1" x14ac:dyDescent="0.25">
      <c r="C457" s="6"/>
    </row>
    <row r="458" spans="3:4" ht="13.5" thickBot="1" x14ac:dyDescent="0.25">
      <c r="C458" s="6"/>
    </row>
    <row r="459" spans="3:4" ht="13.5" thickBot="1" x14ac:dyDescent="0.25">
      <c r="C459" s="8"/>
    </row>
    <row r="460" spans="3:4" ht="13.5" thickBot="1" x14ac:dyDescent="0.25">
      <c r="C460" s="6"/>
    </row>
    <row r="461" spans="3:4" ht="13.5" thickBot="1" x14ac:dyDescent="0.25">
      <c r="C461" s="6"/>
    </row>
    <row r="462" spans="3:4" ht="13.5" thickBot="1" x14ac:dyDescent="0.25">
      <c r="C462" s="6"/>
    </row>
    <row r="463" spans="3:4" ht="13.5" thickBot="1" x14ac:dyDescent="0.25">
      <c r="C463" s="8"/>
    </row>
    <row r="464" spans="3:4" ht="13.5" thickBot="1" x14ac:dyDescent="0.25">
      <c r="C464" s="6"/>
    </row>
    <row r="465" spans="3:3" ht="13.5" thickBot="1" x14ac:dyDescent="0.25">
      <c r="C465" s="6"/>
    </row>
    <row r="466" spans="3:3" ht="13.5" thickBot="1" x14ac:dyDescent="0.25">
      <c r="C466" s="6"/>
    </row>
    <row r="467" spans="3:3" ht="13.5" thickBot="1" x14ac:dyDescent="0.25">
      <c r="C467" s="6"/>
    </row>
    <row r="468" spans="3:3" ht="13.5" thickBot="1" x14ac:dyDescent="0.25">
      <c r="C468" s="6"/>
    </row>
    <row r="469" spans="3:3" ht="13.5" thickBot="1" x14ac:dyDescent="0.25">
      <c r="C469" s="6"/>
    </row>
    <row r="470" spans="3:3" ht="13.5" thickBot="1" x14ac:dyDescent="0.25">
      <c r="C470" s="6"/>
    </row>
    <row r="471" spans="3:3" ht="13.5" thickBot="1" x14ac:dyDescent="0.25">
      <c r="C471" s="6"/>
    </row>
    <row r="472" spans="3:3" ht="13.5" thickBot="1" x14ac:dyDescent="0.25">
      <c r="C472" s="6"/>
    </row>
    <row r="473" spans="3:3" ht="13.5" thickBot="1" x14ac:dyDescent="0.25">
      <c r="C473" s="6"/>
    </row>
    <row r="474" spans="3:3" ht="13.5" thickBot="1" x14ac:dyDescent="0.25">
      <c r="C474" s="6"/>
    </row>
    <row r="475" spans="3:3" ht="13.5" thickBot="1" x14ac:dyDescent="0.25">
      <c r="C475" s="6"/>
    </row>
    <row r="476" spans="3:3" ht="13.5" thickBot="1" x14ac:dyDescent="0.25">
      <c r="C476" s="6"/>
    </row>
    <row r="477" spans="3:3" ht="13.5" thickBot="1" x14ac:dyDescent="0.25">
      <c r="C477" s="6"/>
    </row>
    <row r="478" spans="3:3" ht="13.5" thickBot="1" x14ac:dyDescent="0.25">
      <c r="C478" s="6"/>
    </row>
    <row r="479" spans="3:3" ht="13.5" thickBot="1" x14ac:dyDescent="0.25">
      <c r="C479" s="6"/>
    </row>
    <row r="480" spans="3:3" ht="13.5" thickBot="1" x14ac:dyDescent="0.25">
      <c r="C480" s="6"/>
    </row>
    <row r="481" spans="3:4" ht="13.5" thickBot="1" x14ac:dyDescent="0.25">
      <c r="C481" s="6"/>
    </row>
    <row r="482" spans="3:4" ht="13.5" thickBot="1" x14ac:dyDescent="0.25">
      <c r="C482" s="6"/>
    </row>
    <row r="483" spans="3:4" ht="13.5" thickBot="1" x14ac:dyDescent="0.25">
      <c r="C483" s="42"/>
      <c r="D483" s="42"/>
    </row>
    <row r="484" spans="3:4" ht="13.5" thickBot="1" x14ac:dyDescent="0.25">
      <c r="C484" s="43"/>
      <c r="D484" s="43"/>
    </row>
    <row r="485" spans="3:4" ht="13.5" thickBot="1" x14ac:dyDescent="0.25">
      <c r="C485" s="4" t="s">
        <v>16</v>
      </c>
      <c r="D485" s="5" t="s">
        <v>458</v>
      </c>
    </row>
    <row r="486" spans="3:4" ht="23.25" thickBot="1" x14ac:dyDescent="0.25">
      <c r="C486" s="6" t="s">
        <v>164</v>
      </c>
      <c r="D486" s="7" t="s">
        <v>459</v>
      </c>
    </row>
    <row r="487" spans="3:4" ht="23.25" thickBot="1" x14ac:dyDescent="0.25">
      <c r="C487" s="6" t="s">
        <v>218</v>
      </c>
      <c r="D487" s="7" t="s">
        <v>460</v>
      </c>
    </row>
    <row r="488" spans="3:4" ht="23.25" thickBot="1" x14ac:dyDescent="0.25">
      <c r="C488" s="6" t="s">
        <v>219</v>
      </c>
      <c r="D488" s="7" t="s">
        <v>461</v>
      </c>
    </row>
    <row r="489" spans="3:4" ht="23.25" thickBot="1" x14ac:dyDescent="0.25">
      <c r="C489" s="6" t="s">
        <v>221</v>
      </c>
      <c r="D489" s="7" t="s">
        <v>462</v>
      </c>
    </row>
    <row r="490" spans="3:4" ht="23.25" thickBot="1" x14ac:dyDescent="0.25">
      <c r="C490" s="6" t="s">
        <v>220</v>
      </c>
      <c r="D490" s="7" t="s">
        <v>463</v>
      </c>
    </row>
    <row r="491" spans="3:4" ht="23.25" thickBot="1" x14ac:dyDescent="0.25">
      <c r="C491" s="6" t="s">
        <v>222</v>
      </c>
      <c r="D491" s="7" t="s">
        <v>464</v>
      </c>
    </row>
    <row r="492" spans="3:4" ht="23.25" thickBot="1" x14ac:dyDescent="0.25">
      <c r="C492" s="8" t="s">
        <v>223</v>
      </c>
      <c r="D492" s="9" t="s">
        <v>465</v>
      </c>
    </row>
    <row r="493" spans="3:4" ht="23.25" thickBot="1" x14ac:dyDescent="0.25">
      <c r="C493" s="6" t="s">
        <v>224</v>
      </c>
      <c r="D493" s="7" t="s">
        <v>466</v>
      </c>
    </row>
    <row r="494" spans="3:4" ht="23.25" thickBot="1" x14ac:dyDescent="0.25">
      <c r="C494" s="8" t="s">
        <v>228</v>
      </c>
      <c r="D494" s="9" t="s">
        <v>467</v>
      </c>
    </row>
    <row r="495" spans="3:4" ht="23.25" thickBot="1" x14ac:dyDescent="0.25">
      <c r="C495" s="4" t="s">
        <v>227</v>
      </c>
      <c r="D495" s="5" t="s">
        <v>468</v>
      </c>
    </row>
    <row r="496" spans="3:4" ht="13.5" thickBot="1" x14ac:dyDescent="0.25">
      <c r="C496" s="6" t="s">
        <v>225</v>
      </c>
      <c r="D496" s="7" t="s">
        <v>469</v>
      </c>
    </row>
    <row r="497" spans="3:4" ht="13.5" thickBot="1" x14ac:dyDescent="0.25">
      <c r="C497" s="6" t="s">
        <v>226</v>
      </c>
      <c r="D497" s="7" t="s">
        <v>470</v>
      </c>
    </row>
    <row r="498" spans="3:4" ht="23.25" thickBot="1" x14ac:dyDescent="0.25">
      <c r="C498" s="6" t="s">
        <v>229</v>
      </c>
      <c r="D498" s="7" t="s">
        <v>460</v>
      </c>
    </row>
    <row r="499" spans="3:4" ht="23.25" thickBot="1" x14ac:dyDescent="0.25">
      <c r="C499" s="6" t="s">
        <v>230</v>
      </c>
      <c r="D499" s="7" t="s">
        <v>466</v>
      </c>
    </row>
    <row r="500" spans="3:4" ht="23.25" thickBot="1" x14ac:dyDescent="0.25">
      <c r="C500" s="6" t="s">
        <v>231</v>
      </c>
      <c r="D500" s="7" t="s">
        <v>471</v>
      </c>
    </row>
    <row r="501" spans="3:4" ht="23.25" thickBot="1" x14ac:dyDescent="0.25">
      <c r="C501" s="6" t="s">
        <v>232</v>
      </c>
      <c r="D501" s="7" t="s">
        <v>472</v>
      </c>
    </row>
    <row r="502" spans="3:4" x14ac:dyDescent="0.2">
      <c r="C502" s="44"/>
      <c r="D502" s="44"/>
    </row>
  </sheetData>
  <mergeCells count="6">
    <mergeCell ref="C502:D502"/>
    <mergeCell ref="C448:D448"/>
    <mergeCell ref="C449:D449"/>
    <mergeCell ref="C450:D450"/>
    <mergeCell ref="C483:D483"/>
    <mergeCell ref="C484:D484"/>
  </mergeCells>
  <conditionalFormatting sqref="D5">
    <cfRule type="dataBar" priority="3">
      <formula>MAX(IF(ISBLANK($D$5:$D$5), "", IF(ISERROR($D$5:$D$5), "", $D$5:$D$5)))</formula>
      <dataBar>
        <cfvo type="min"/>
        <cfvo type="max"/>
        <color rgb="FF638EC6"/>
      </dataBar>
    </cfRule>
  </conditionalFormatting>
  <conditionalFormatting sqref="D5">
    <cfRule type="dataBar" priority="2">
      <formula>MAX(IF(ISBLANK($D$5:$D$5), "", IF(ISERROR($D$5:$D$5), "", $D$5:$D$5)))</formula>
      <dataBar>
        <cfvo type="min"/>
        <cfvo type="max"/>
        <color rgb="FF63C384"/>
      </dataBar>
    </cfRule>
  </conditionalFormatting>
  <conditionalFormatting sqref="D6:D446">
    <cfRule type="dataBar" priority="1">
      <dataBar>
        <cfvo type="num" val="1"/>
        <cfvo type="num" val="15"/>
        <color rgb="FF638EC6"/>
      </dataBar>
    </cfRule>
  </conditionalFormatting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2E95E-F2AA-44ED-9541-06E4C91581CF}">
  <sheetPr codeName="Sheet6"/>
  <dimension ref="C4:D502"/>
  <sheetViews>
    <sheetView topLeftCell="A139" workbookViewId="0">
      <selection activeCell="A146" sqref="A146"/>
    </sheetView>
  </sheetViews>
  <sheetFormatPr defaultRowHeight="12.75" x14ac:dyDescent="0.2"/>
  <cols>
    <col min="1" max="2" width="9" style="2"/>
    <col min="3" max="3" width="9.75" style="2" customWidth="1"/>
    <col min="4" max="4" width="9.375" style="3" bestFit="1" customWidth="1"/>
    <col min="5" max="16384" width="9" style="2"/>
  </cols>
  <sheetData>
    <row r="4" spans="3:4" ht="13.5" thickBot="1" x14ac:dyDescent="0.25">
      <c r="C4" s="2" t="s">
        <v>14</v>
      </c>
      <c r="D4" s="3" t="s">
        <v>15</v>
      </c>
    </row>
    <row r="5" spans="3:4" ht="13.5" thickBot="1" x14ac:dyDescent="0.25">
      <c r="C5" s="4" t="s">
        <v>16</v>
      </c>
      <c r="D5" s="5" t="s">
        <v>15</v>
      </c>
    </row>
    <row r="6" spans="3:4" ht="23.25" thickBot="1" x14ac:dyDescent="0.25">
      <c r="C6" s="6" t="s">
        <v>17</v>
      </c>
      <c r="D6" s="7">
        <v>9.6</v>
      </c>
    </row>
    <row r="7" spans="3:4" ht="23.25" thickBot="1" x14ac:dyDescent="0.25">
      <c r="C7" s="6" t="s">
        <v>18</v>
      </c>
      <c r="D7" s="7">
        <v>9.1</v>
      </c>
    </row>
    <row r="8" spans="3:4" ht="23.25" thickBot="1" x14ac:dyDescent="0.25">
      <c r="C8" s="6" t="s">
        <v>19</v>
      </c>
      <c r="D8" s="7">
        <v>9</v>
      </c>
    </row>
    <row r="9" spans="3:4" ht="23.25" thickBot="1" x14ac:dyDescent="0.25">
      <c r="C9" s="6" t="s">
        <v>20</v>
      </c>
      <c r="D9" s="7">
        <v>8.8800000000000008</v>
      </c>
    </row>
    <row r="10" spans="3:4" ht="13.5" thickBot="1" x14ac:dyDescent="0.25">
      <c r="C10" s="6" t="s">
        <v>21</v>
      </c>
      <c r="D10" s="7">
        <v>8.75</v>
      </c>
    </row>
    <row r="11" spans="3:4" ht="23.25" thickBot="1" x14ac:dyDescent="0.25">
      <c r="C11" s="6" t="s">
        <v>22</v>
      </c>
      <c r="D11" s="7">
        <v>8.74</v>
      </c>
    </row>
    <row r="12" spans="3:4" ht="23.25" thickBot="1" x14ac:dyDescent="0.25">
      <c r="C12" s="6" t="s">
        <v>23</v>
      </c>
      <c r="D12" s="7">
        <v>8.66</v>
      </c>
    </row>
    <row r="13" spans="3:4" ht="13.5" thickBot="1" x14ac:dyDescent="0.25">
      <c r="C13" s="6" t="s">
        <v>24</v>
      </c>
      <c r="D13" s="7">
        <v>8.64</v>
      </c>
    </row>
    <row r="14" spans="3:4" ht="23.25" thickBot="1" x14ac:dyDescent="0.25">
      <c r="C14" s="6" t="s">
        <v>25</v>
      </c>
      <c r="D14" s="7">
        <v>8.4700000000000006</v>
      </c>
    </row>
    <row r="15" spans="3:4" ht="23.25" thickBot="1" x14ac:dyDescent="0.25">
      <c r="C15" s="6" t="s">
        <v>26</v>
      </c>
      <c r="D15" s="7">
        <v>8.42</v>
      </c>
    </row>
    <row r="16" spans="3:4" ht="23.25" thickBot="1" x14ac:dyDescent="0.25">
      <c r="C16" s="6" t="s">
        <v>27</v>
      </c>
      <c r="D16" s="7">
        <v>8.4</v>
      </c>
    </row>
    <row r="17" spans="3:4" ht="34.5" thickBot="1" x14ac:dyDescent="0.25">
      <c r="C17" s="6" t="s">
        <v>28</v>
      </c>
      <c r="D17" s="7">
        <v>8.36</v>
      </c>
    </row>
    <row r="18" spans="3:4" ht="23.25" thickBot="1" x14ac:dyDescent="0.25">
      <c r="C18" s="6" t="s">
        <v>29</v>
      </c>
      <c r="D18" s="7">
        <v>8.33</v>
      </c>
    </row>
    <row r="19" spans="3:4" ht="23.25" thickBot="1" x14ac:dyDescent="0.25">
      <c r="C19" s="6" t="s">
        <v>30</v>
      </c>
      <c r="D19" s="7">
        <v>8.25</v>
      </c>
    </row>
    <row r="20" spans="3:4" ht="23.25" thickBot="1" x14ac:dyDescent="0.25">
      <c r="C20" s="6" t="s">
        <v>31</v>
      </c>
      <c r="D20" s="7">
        <v>8.1</v>
      </c>
    </row>
    <row r="21" spans="3:4" ht="23.25" thickBot="1" x14ac:dyDescent="0.25">
      <c r="C21" s="6" t="s">
        <v>32</v>
      </c>
      <c r="D21" s="7">
        <v>8</v>
      </c>
    </row>
    <row r="22" spans="3:4" ht="23.25" thickBot="1" x14ac:dyDescent="0.25">
      <c r="C22" s="6" t="s">
        <v>33</v>
      </c>
      <c r="D22" s="7">
        <v>8</v>
      </c>
    </row>
    <row r="23" spans="3:4" ht="13.5" thickBot="1" x14ac:dyDescent="0.25">
      <c r="C23" s="6" t="s">
        <v>34</v>
      </c>
      <c r="D23" s="7">
        <v>8</v>
      </c>
    </row>
    <row r="24" spans="3:4" ht="23.25" thickBot="1" x14ac:dyDescent="0.25">
      <c r="C24" s="6" t="s">
        <v>35</v>
      </c>
      <c r="D24" s="7">
        <v>7.9</v>
      </c>
    </row>
    <row r="25" spans="3:4" ht="23.25" thickBot="1" x14ac:dyDescent="0.25">
      <c r="C25" s="6" t="s">
        <v>36</v>
      </c>
      <c r="D25" s="7">
        <v>7.7</v>
      </c>
    </row>
    <row r="26" spans="3:4" ht="23.25" thickBot="1" x14ac:dyDescent="0.25">
      <c r="C26" s="6" t="s">
        <v>37</v>
      </c>
      <c r="D26" s="7">
        <v>7.56</v>
      </c>
    </row>
    <row r="27" spans="3:4" ht="23.25" thickBot="1" x14ac:dyDescent="0.25">
      <c r="C27" s="6" t="s">
        <v>38</v>
      </c>
      <c r="D27" s="7">
        <v>7.52</v>
      </c>
    </row>
    <row r="28" spans="3:4" ht="23.25" thickBot="1" x14ac:dyDescent="0.25">
      <c r="C28" s="6" t="s">
        <v>39</v>
      </c>
      <c r="D28" s="7">
        <v>7.5</v>
      </c>
    </row>
    <row r="29" spans="3:4" ht="23.25" thickBot="1" x14ac:dyDescent="0.25">
      <c r="C29" s="6" t="s">
        <v>40</v>
      </c>
      <c r="D29" s="7">
        <v>7.42</v>
      </c>
    </row>
    <row r="30" spans="3:4" ht="13.5" thickBot="1" x14ac:dyDescent="0.25">
      <c r="C30" s="6" t="s">
        <v>41</v>
      </c>
      <c r="D30" s="7">
        <v>7.39</v>
      </c>
    </row>
    <row r="31" spans="3:4" ht="23.25" thickBot="1" x14ac:dyDescent="0.25">
      <c r="C31" s="6" t="s">
        <v>42</v>
      </c>
      <c r="D31" s="7">
        <v>7.36</v>
      </c>
    </row>
    <row r="32" spans="3:4" ht="23.25" thickBot="1" x14ac:dyDescent="0.25">
      <c r="C32" s="6" t="s">
        <v>43</v>
      </c>
      <c r="D32" s="7">
        <v>7.35</v>
      </c>
    </row>
    <row r="33" spans="3:4" ht="23.25" thickBot="1" x14ac:dyDescent="0.25">
      <c r="C33" s="6" t="s">
        <v>44</v>
      </c>
      <c r="D33" s="7">
        <v>7.31</v>
      </c>
    </row>
    <row r="34" spans="3:4" ht="23.25" thickBot="1" x14ac:dyDescent="0.25">
      <c r="C34" s="6" t="s">
        <v>45</v>
      </c>
      <c r="D34" s="7">
        <v>7.25</v>
      </c>
    </row>
    <row r="35" spans="3:4" ht="23.25" thickBot="1" x14ac:dyDescent="0.25">
      <c r="C35" s="6" t="s">
        <v>46</v>
      </c>
      <c r="D35" s="7">
        <v>7.23</v>
      </c>
    </row>
    <row r="36" spans="3:4" ht="23.25" thickBot="1" x14ac:dyDescent="0.25">
      <c r="C36" s="6" t="s">
        <v>47</v>
      </c>
      <c r="D36" s="7">
        <v>7.2</v>
      </c>
    </row>
    <row r="37" spans="3:4" ht="23.25" thickBot="1" x14ac:dyDescent="0.25">
      <c r="C37" s="6" t="s">
        <v>48</v>
      </c>
      <c r="D37" s="7">
        <v>7.17</v>
      </c>
    </row>
    <row r="38" spans="3:4" ht="23.25" thickBot="1" x14ac:dyDescent="0.25">
      <c r="C38" s="6" t="s">
        <v>49</v>
      </c>
      <c r="D38" s="7">
        <v>7.08</v>
      </c>
    </row>
    <row r="39" spans="3:4" ht="23.25" thickBot="1" x14ac:dyDescent="0.25">
      <c r="C39" s="6" t="s">
        <v>50</v>
      </c>
      <c r="D39" s="7">
        <v>7</v>
      </c>
    </row>
    <row r="40" spans="3:4" ht="13.5" thickBot="1" x14ac:dyDescent="0.25">
      <c r="C40" s="6" t="s">
        <v>51</v>
      </c>
      <c r="D40" s="7">
        <v>6.97</v>
      </c>
    </row>
    <row r="41" spans="3:4" ht="23.25" thickBot="1" x14ac:dyDescent="0.25">
      <c r="C41" s="6" t="s">
        <v>52</v>
      </c>
      <c r="D41" s="7">
        <v>6.95</v>
      </c>
    </row>
    <row r="42" spans="3:4" ht="23.25" thickBot="1" x14ac:dyDescent="0.25">
      <c r="C42" s="6" t="s">
        <v>53</v>
      </c>
      <c r="D42" s="7">
        <v>6.94</v>
      </c>
    </row>
    <row r="43" spans="3:4" ht="23.25" thickBot="1" x14ac:dyDescent="0.25">
      <c r="C43" s="6" t="s">
        <v>54</v>
      </c>
      <c r="D43" s="7">
        <v>6.88</v>
      </c>
    </row>
    <row r="44" spans="3:4" ht="13.5" thickBot="1" x14ac:dyDescent="0.25">
      <c r="C44" s="6" t="s">
        <v>55</v>
      </c>
      <c r="D44" s="7">
        <v>6.87</v>
      </c>
    </row>
    <row r="45" spans="3:4" ht="13.5" thickBot="1" x14ac:dyDescent="0.25">
      <c r="C45" s="6" t="s">
        <v>56</v>
      </c>
      <c r="D45" s="7">
        <v>6.84</v>
      </c>
    </row>
    <row r="46" spans="3:4" ht="23.25" thickBot="1" x14ac:dyDescent="0.25">
      <c r="C46" s="6" t="s">
        <v>57</v>
      </c>
      <c r="D46" s="7">
        <v>6.72</v>
      </c>
    </row>
    <row r="47" spans="3:4" ht="23.25" thickBot="1" x14ac:dyDescent="0.25">
      <c r="C47" s="6" t="s">
        <v>58</v>
      </c>
      <c r="D47" s="7">
        <v>6.66</v>
      </c>
    </row>
    <row r="48" spans="3:4" ht="23.25" thickBot="1" x14ac:dyDescent="0.25">
      <c r="C48" s="6" t="s">
        <v>59</v>
      </c>
      <c r="D48" s="7">
        <v>6.5</v>
      </c>
    </row>
    <row r="49" spans="3:4" ht="23.25" thickBot="1" x14ac:dyDescent="0.25">
      <c r="C49" s="6" t="s">
        <v>60</v>
      </c>
      <c r="D49" s="7">
        <v>6.48</v>
      </c>
    </row>
    <row r="50" spans="3:4" ht="13.5" thickBot="1" x14ac:dyDescent="0.25">
      <c r="C50" s="6" t="s">
        <v>61</v>
      </c>
      <c r="D50" s="7">
        <v>6.35</v>
      </c>
    </row>
    <row r="51" spans="3:4" ht="23.25" thickBot="1" x14ac:dyDescent="0.25">
      <c r="C51" s="6" t="s">
        <v>62</v>
      </c>
      <c r="D51" s="7">
        <v>6.35</v>
      </c>
    </row>
    <row r="52" spans="3:4" ht="23.25" thickBot="1" x14ac:dyDescent="0.25">
      <c r="C52" s="6" t="s">
        <v>63</v>
      </c>
      <c r="D52" s="7">
        <v>6.3</v>
      </c>
    </row>
    <row r="53" spans="3:4" ht="23.25" thickBot="1" x14ac:dyDescent="0.25">
      <c r="C53" s="6" t="s">
        <v>64</v>
      </c>
      <c r="D53" s="7">
        <v>6.27</v>
      </c>
    </row>
    <row r="54" spans="3:4" ht="23.25" thickBot="1" x14ac:dyDescent="0.25">
      <c r="C54" s="6" t="s">
        <v>65</v>
      </c>
      <c r="D54" s="7">
        <v>6.2</v>
      </c>
    </row>
    <row r="55" spans="3:4" ht="23.25" thickBot="1" x14ac:dyDescent="0.25">
      <c r="C55" s="6" t="s">
        <v>66</v>
      </c>
      <c r="D55" s="7">
        <v>6.18</v>
      </c>
    </row>
    <row r="56" spans="3:4" ht="23.25" thickBot="1" x14ac:dyDescent="0.25">
      <c r="C56" s="6" t="s">
        <v>67</v>
      </c>
      <c r="D56" s="7">
        <v>6</v>
      </c>
    </row>
    <row r="57" spans="3:4" ht="23.25" thickBot="1" x14ac:dyDescent="0.25">
      <c r="C57" s="6" t="s">
        <v>68</v>
      </c>
      <c r="D57" s="7">
        <v>5.9</v>
      </c>
    </row>
    <row r="58" spans="3:4" ht="23.25" thickBot="1" x14ac:dyDescent="0.25">
      <c r="C58" s="6" t="s">
        <v>69</v>
      </c>
      <c r="D58" s="7">
        <v>5.9</v>
      </c>
    </row>
    <row r="59" spans="3:4" ht="23.25" thickBot="1" x14ac:dyDescent="0.25">
      <c r="C59" s="6" t="s">
        <v>70</v>
      </c>
      <c r="D59" s="7">
        <v>5.9</v>
      </c>
    </row>
    <row r="60" spans="3:4" ht="34.5" thickBot="1" x14ac:dyDescent="0.25">
      <c r="C60" s="6" t="s">
        <v>71</v>
      </c>
      <c r="D60" s="7">
        <v>5.9</v>
      </c>
    </row>
    <row r="61" spans="3:4" ht="13.5" thickBot="1" x14ac:dyDescent="0.25">
      <c r="C61" s="6" t="s">
        <v>72</v>
      </c>
      <c r="D61" s="7">
        <v>5.9</v>
      </c>
    </row>
    <row r="62" spans="3:4" ht="23.25" thickBot="1" x14ac:dyDescent="0.25">
      <c r="C62" s="6" t="s">
        <v>73</v>
      </c>
      <c r="D62" s="7">
        <v>5.61</v>
      </c>
    </row>
    <row r="63" spans="3:4" ht="13.5" thickBot="1" x14ac:dyDescent="0.25">
      <c r="C63" s="6" t="s">
        <v>74</v>
      </c>
      <c r="D63" s="7">
        <v>5.59</v>
      </c>
    </row>
    <row r="64" spans="3:4" ht="23.25" thickBot="1" x14ac:dyDescent="0.25">
      <c r="C64" s="6" t="s">
        <v>75</v>
      </c>
      <c r="D64" s="7">
        <v>5.51</v>
      </c>
    </row>
    <row r="65" spans="3:4" ht="23.25" thickBot="1" x14ac:dyDescent="0.25">
      <c r="C65" s="6" t="s">
        <v>76</v>
      </c>
      <c r="D65" s="7">
        <v>5.5</v>
      </c>
    </row>
    <row r="66" spans="3:4" ht="34.5" thickBot="1" x14ac:dyDescent="0.25">
      <c r="C66" s="6" t="s">
        <v>77</v>
      </c>
      <c r="D66" s="7">
        <v>5.5</v>
      </c>
    </row>
    <row r="67" spans="3:4" ht="13.5" thickBot="1" x14ac:dyDescent="0.25">
      <c r="C67" s="6" t="s">
        <v>78</v>
      </c>
      <c r="D67" s="7">
        <v>5.48</v>
      </c>
    </row>
    <row r="68" spans="3:4" ht="23.25" thickBot="1" x14ac:dyDescent="0.25">
      <c r="C68" s="6" t="s">
        <v>79</v>
      </c>
      <c r="D68" s="7">
        <v>5.4</v>
      </c>
    </row>
    <row r="69" spans="3:4" ht="23.25" thickBot="1" x14ac:dyDescent="0.25">
      <c r="C69" s="6" t="s">
        <v>80</v>
      </c>
      <c r="D69" s="7">
        <v>5.39</v>
      </c>
    </row>
    <row r="70" spans="3:4" ht="23.25" thickBot="1" x14ac:dyDescent="0.25">
      <c r="C70" s="6" t="s">
        <v>81</v>
      </c>
      <c r="D70" s="7">
        <v>5.39</v>
      </c>
    </row>
    <row r="71" spans="3:4" ht="23.25" thickBot="1" x14ac:dyDescent="0.25">
      <c r="C71" s="6" t="s">
        <v>82</v>
      </c>
      <c r="D71" s="7">
        <v>5.39</v>
      </c>
    </row>
    <row r="72" spans="3:4" ht="23.25" thickBot="1" x14ac:dyDescent="0.25">
      <c r="C72" s="6" t="s">
        <v>83</v>
      </c>
      <c r="D72" s="7">
        <v>5.39</v>
      </c>
    </row>
    <row r="73" spans="3:4" ht="23.25" thickBot="1" x14ac:dyDescent="0.25">
      <c r="C73" s="6" t="s">
        <v>84</v>
      </c>
      <c r="D73" s="7">
        <v>5.39</v>
      </c>
    </row>
    <row r="74" spans="3:4" ht="23.25" thickBot="1" x14ac:dyDescent="0.25">
      <c r="C74" s="6" t="s">
        <v>85</v>
      </c>
      <c r="D74" s="7">
        <v>5.39</v>
      </c>
    </row>
    <row r="75" spans="3:4" ht="23.25" thickBot="1" x14ac:dyDescent="0.25">
      <c r="C75" s="6" t="s">
        <v>86</v>
      </c>
      <c r="D75" s="7">
        <v>5.25</v>
      </c>
    </row>
    <row r="76" spans="3:4" ht="13.5" thickBot="1" x14ac:dyDescent="0.25">
      <c r="C76" s="6" t="s">
        <v>87</v>
      </c>
      <c r="D76" s="7">
        <v>5.2</v>
      </c>
    </row>
    <row r="77" spans="3:4" ht="23.25" thickBot="1" x14ac:dyDescent="0.25">
      <c r="C77" s="6" t="s">
        <v>88</v>
      </c>
      <c r="D77" s="7">
        <v>5.07</v>
      </c>
    </row>
    <row r="78" spans="3:4" ht="23.25" thickBot="1" x14ac:dyDescent="0.25">
      <c r="C78" s="6" t="s">
        <v>89</v>
      </c>
      <c r="D78" s="7">
        <v>5.0199999999999996</v>
      </c>
    </row>
    <row r="79" spans="3:4" ht="23.25" thickBot="1" x14ac:dyDescent="0.25">
      <c r="C79" s="6" t="s">
        <v>90</v>
      </c>
      <c r="D79" s="7">
        <v>5</v>
      </c>
    </row>
    <row r="80" spans="3:4" ht="23.25" thickBot="1" x14ac:dyDescent="0.25">
      <c r="C80" s="6" t="s">
        <v>91</v>
      </c>
      <c r="D80" s="7">
        <v>5</v>
      </c>
    </row>
    <row r="81" spans="3:4" ht="23.25" thickBot="1" x14ac:dyDescent="0.25">
      <c r="C81" s="6" t="s">
        <v>92</v>
      </c>
      <c r="D81" s="7">
        <v>5</v>
      </c>
    </row>
    <row r="82" spans="3:4" ht="23.25" thickBot="1" x14ac:dyDescent="0.25">
      <c r="C82" s="6" t="s">
        <v>93</v>
      </c>
      <c r="D82" s="7">
        <v>5</v>
      </c>
    </row>
    <row r="83" spans="3:4" ht="13.5" thickBot="1" x14ac:dyDescent="0.25">
      <c r="C83" s="6" t="s">
        <v>94</v>
      </c>
      <c r="D83" s="7">
        <v>5</v>
      </c>
    </row>
    <row r="84" spans="3:4" ht="23.25" thickBot="1" x14ac:dyDescent="0.25">
      <c r="C84" s="6" t="s">
        <v>95</v>
      </c>
      <c r="D84" s="7">
        <v>5</v>
      </c>
    </row>
    <row r="85" spans="3:4" ht="13.5" thickBot="1" x14ac:dyDescent="0.25">
      <c r="C85" s="6" t="s">
        <v>96</v>
      </c>
      <c r="D85" s="7">
        <v>5</v>
      </c>
    </row>
    <row r="86" spans="3:4" ht="34.5" thickBot="1" x14ac:dyDescent="0.25">
      <c r="C86" s="6" t="s">
        <v>97</v>
      </c>
      <c r="D86" s="7">
        <v>5</v>
      </c>
    </row>
    <row r="87" spans="3:4" ht="23.25" thickBot="1" x14ac:dyDescent="0.25">
      <c r="C87" s="6" t="s">
        <v>98</v>
      </c>
      <c r="D87" s="7">
        <v>5</v>
      </c>
    </row>
    <row r="88" spans="3:4" ht="23.25" thickBot="1" x14ac:dyDescent="0.25">
      <c r="C88" s="6" t="s">
        <v>99</v>
      </c>
      <c r="D88" s="7">
        <v>5</v>
      </c>
    </row>
    <row r="89" spans="3:4" ht="23.25" thickBot="1" x14ac:dyDescent="0.25">
      <c r="C89" s="6" t="s">
        <v>100</v>
      </c>
      <c r="D89" s="7">
        <v>4.95</v>
      </c>
    </row>
    <row r="90" spans="3:4" ht="23.25" thickBot="1" x14ac:dyDescent="0.25">
      <c r="C90" s="6" t="s">
        <v>101</v>
      </c>
      <c r="D90" s="7">
        <v>4.9000000000000004</v>
      </c>
    </row>
    <row r="91" spans="3:4" ht="23.25" thickBot="1" x14ac:dyDescent="0.25">
      <c r="C91" s="6" t="s">
        <v>102</v>
      </c>
      <c r="D91" s="7">
        <v>4.79</v>
      </c>
    </row>
    <row r="92" spans="3:4" ht="23.25" thickBot="1" x14ac:dyDescent="0.25">
      <c r="C92" s="6" t="s">
        <v>103</v>
      </c>
      <c r="D92" s="7">
        <v>4.75</v>
      </c>
    </row>
    <row r="93" spans="3:4" ht="13.5" thickBot="1" x14ac:dyDescent="0.25">
      <c r="C93" s="6" t="s">
        <v>104</v>
      </c>
      <c r="D93" s="7">
        <v>4.6900000000000004</v>
      </c>
    </row>
    <row r="94" spans="3:4" ht="23.25" thickBot="1" x14ac:dyDescent="0.25">
      <c r="C94" s="6" t="s">
        <v>105</v>
      </c>
      <c r="D94" s="7">
        <v>4.62</v>
      </c>
    </row>
    <row r="95" spans="3:4" ht="23.25" thickBot="1" x14ac:dyDescent="0.25">
      <c r="C95" s="6" t="s">
        <v>106</v>
      </c>
      <c r="D95" s="7">
        <v>4.5999999999999996</v>
      </c>
    </row>
    <row r="96" spans="3:4" ht="23.25" thickBot="1" x14ac:dyDescent="0.25">
      <c r="C96" s="6" t="s">
        <v>107</v>
      </c>
      <c r="D96" s="7">
        <v>4.55</v>
      </c>
    </row>
    <row r="97" spans="3:4" ht="23.25" thickBot="1" x14ac:dyDescent="0.25">
      <c r="C97" s="6" t="s">
        <v>108</v>
      </c>
      <c r="D97" s="7">
        <v>4.55</v>
      </c>
    </row>
    <row r="98" spans="3:4" ht="23.25" thickBot="1" x14ac:dyDescent="0.25">
      <c r="C98" s="6" t="s">
        <v>109</v>
      </c>
      <c r="D98" s="7">
        <v>4.5</v>
      </c>
    </row>
    <row r="99" spans="3:4" ht="23.25" thickBot="1" x14ac:dyDescent="0.25">
      <c r="C99" s="6" t="s">
        <v>110</v>
      </c>
      <c r="D99" s="7">
        <v>4.5</v>
      </c>
    </row>
    <row r="100" spans="3:4" ht="23.25" thickBot="1" x14ac:dyDescent="0.25">
      <c r="C100" s="6" t="s">
        <v>111</v>
      </c>
      <c r="D100" s="7">
        <v>4.49</v>
      </c>
    </row>
    <row r="101" spans="3:4" ht="23.25" thickBot="1" x14ac:dyDescent="0.25">
      <c r="C101" s="6" t="s">
        <v>112</v>
      </c>
      <c r="D101" s="7">
        <v>4.4000000000000004</v>
      </c>
    </row>
    <row r="102" spans="3:4" ht="23.25" thickBot="1" x14ac:dyDescent="0.25">
      <c r="C102" s="6" t="s">
        <v>113</v>
      </c>
      <c r="D102" s="7">
        <v>4.3499999999999996</v>
      </c>
    </row>
    <row r="103" spans="3:4" ht="23.25" thickBot="1" x14ac:dyDescent="0.25">
      <c r="C103" s="6" t="s">
        <v>114</v>
      </c>
      <c r="D103" s="7">
        <v>4.34</v>
      </c>
    </row>
    <row r="104" spans="3:4" ht="13.5" thickBot="1" x14ac:dyDescent="0.25">
      <c r="C104" s="6" t="s">
        <v>115</v>
      </c>
      <c r="D104" s="7">
        <v>4.25</v>
      </c>
    </row>
    <row r="105" spans="3:4" ht="23.25" thickBot="1" x14ac:dyDescent="0.25">
      <c r="C105" s="6" t="s">
        <v>116</v>
      </c>
      <c r="D105" s="7">
        <v>4.2</v>
      </c>
    </row>
    <row r="106" spans="3:4" ht="23.25" thickBot="1" x14ac:dyDescent="0.25">
      <c r="C106" s="6" t="s">
        <v>117</v>
      </c>
      <c r="D106" s="7">
        <v>4.1900000000000004</v>
      </c>
    </row>
    <row r="107" spans="3:4" ht="23.25" thickBot="1" x14ac:dyDescent="0.25">
      <c r="C107" s="6" t="s">
        <v>118</v>
      </c>
      <c r="D107" s="7">
        <v>4.13</v>
      </c>
    </row>
    <row r="108" spans="3:4" ht="23.25" thickBot="1" x14ac:dyDescent="0.25">
      <c r="C108" s="6" t="s">
        <v>119</v>
      </c>
      <c r="D108" s="7">
        <v>4.0599999999999996</v>
      </c>
    </row>
    <row r="109" spans="3:4" ht="23.25" thickBot="1" x14ac:dyDescent="0.25">
      <c r="C109" s="6" t="s">
        <v>120</v>
      </c>
      <c r="D109" s="7">
        <v>4.0199999999999996</v>
      </c>
    </row>
    <row r="110" spans="3:4" ht="23.25" thickBot="1" x14ac:dyDescent="0.25">
      <c r="C110" s="6" t="s">
        <v>121</v>
      </c>
      <c r="D110" s="7">
        <v>4</v>
      </c>
    </row>
    <row r="111" spans="3:4" ht="23.25" thickBot="1" x14ac:dyDescent="0.25">
      <c r="C111" s="6" t="s">
        <v>122</v>
      </c>
      <c r="D111" s="7">
        <v>4</v>
      </c>
    </row>
    <row r="112" spans="3:4" ht="23.25" thickBot="1" x14ac:dyDescent="0.25">
      <c r="C112" s="6" t="s">
        <v>123</v>
      </c>
      <c r="D112" s="7">
        <v>4</v>
      </c>
    </row>
    <row r="113" spans="3:4" ht="34.5" thickBot="1" x14ac:dyDescent="0.25">
      <c r="C113" s="6" t="s">
        <v>124</v>
      </c>
      <c r="D113" s="7">
        <v>4</v>
      </c>
    </row>
    <row r="114" spans="3:4" ht="23.25" thickBot="1" x14ac:dyDescent="0.25">
      <c r="C114" s="6" t="s">
        <v>125</v>
      </c>
      <c r="D114" s="7">
        <v>4</v>
      </c>
    </row>
    <row r="115" spans="3:4" ht="23.25" thickBot="1" x14ac:dyDescent="0.25">
      <c r="C115" s="6" t="s">
        <v>126</v>
      </c>
      <c r="D115" s="7">
        <v>3.93</v>
      </c>
    </row>
    <row r="116" spans="3:4" ht="23.25" thickBot="1" x14ac:dyDescent="0.25">
      <c r="C116" s="6" t="s">
        <v>127</v>
      </c>
      <c r="D116" s="7">
        <v>3.88</v>
      </c>
    </row>
    <row r="117" spans="3:4" ht="23.25" thickBot="1" x14ac:dyDescent="0.25">
      <c r="C117" s="6" t="s">
        <v>128</v>
      </c>
      <c r="D117" s="7">
        <v>3.85</v>
      </c>
    </row>
    <row r="118" spans="3:4" ht="13.5" thickBot="1" x14ac:dyDescent="0.25">
      <c r="C118" s="6" t="s">
        <v>129</v>
      </c>
      <c r="D118" s="7">
        <v>3.79</v>
      </c>
    </row>
    <row r="119" spans="3:4" ht="34.5" thickBot="1" x14ac:dyDescent="0.25">
      <c r="C119" s="6" t="s">
        <v>130</v>
      </c>
      <c r="D119" s="7">
        <v>3.75</v>
      </c>
    </row>
    <row r="120" spans="3:4" ht="23.25" thickBot="1" x14ac:dyDescent="0.25">
      <c r="C120" s="6" t="s">
        <v>131</v>
      </c>
      <c r="D120" s="7">
        <v>3.71</v>
      </c>
    </row>
    <row r="121" spans="3:4" ht="23.25" thickBot="1" x14ac:dyDescent="0.25">
      <c r="C121" s="6" t="s">
        <v>132</v>
      </c>
      <c r="D121" s="7">
        <v>3.7</v>
      </c>
    </row>
    <row r="122" spans="3:4" ht="13.5" thickBot="1" x14ac:dyDescent="0.25">
      <c r="C122" s="6" t="s">
        <v>133</v>
      </c>
      <c r="D122" s="7">
        <v>3.63</v>
      </c>
    </row>
    <row r="123" spans="3:4" ht="23.25" thickBot="1" x14ac:dyDescent="0.25">
      <c r="C123" s="6" t="s">
        <v>134</v>
      </c>
      <c r="D123" s="7">
        <v>3.61</v>
      </c>
    </row>
    <row r="124" spans="3:4" ht="23.25" thickBot="1" x14ac:dyDescent="0.25">
      <c r="C124" s="6" t="s">
        <v>135</v>
      </c>
      <c r="D124" s="7">
        <v>3.6</v>
      </c>
    </row>
    <row r="125" spans="3:4" ht="23.25" thickBot="1" x14ac:dyDescent="0.25">
      <c r="C125" s="6" t="s">
        <v>136</v>
      </c>
      <c r="D125" s="7">
        <v>3.59</v>
      </c>
    </row>
    <row r="126" spans="3:4" ht="13.5" thickBot="1" x14ac:dyDescent="0.25">
      <c r="C126" s="6" t="s">
        <v>137</v>
      </c>
      <c r="D126" s="7">
        <v>3.52</v>
      </c>
    </row>
    <row r="127" spans="3:4" ht="23.25" thickBot="1" x14ac:dyDescent="0.25">
      <c r="C127" s="6" t="s">
        <v>138</v>
      </c>
      <c r="D127" s="7">
        <v>3.52</v>
      </c>
    </row>
    <row r="128" spans="3:4" ht="23.25" thickBot="1" x14ac:dyDescent="0.25">
      <c r="C128" s="6" t="s">
        <v>139</v>
      </c>
      <c r="D128" s="7">
        <v>3.5</v>
      </c>
    </row>
    <row r="129" spans="3:4" ht="13.5" thickBot="1" x14ac:dyDescent="0.25">
      <c r="C129" s="6" t="s">
        <v>140</v>
      </c>
      <c r="D129" s="7">
        <v>3.5</v>
      </c>
    </row>
    <row r="130" spans="3:4" ht="23.25" thickBot="1" x14ac:dyDescent="0.25">
      <c r="C130" s="6" t="s">
        <v>141</v>
      </c>
      <c r="D130" s="7">
        <v>3.5</v>
      </c>
    </row>
    <row r="131" spans="3:4" ht="13.5" thickBot="1" x14ac:dyDescent="0.25">
      <c r="C131" s="6" t="s">
        <v>142</v>
      </c>
      <c r="D131" s="7">
        <v>3.5</v>
      </c>
    </row>
    <row r="132" spans="3:4" ht="23.25" thickBot="1" x14ac:dyDescent="0.25">
      <c r="C132" s="6" t="s">
        <v>143</v>
      </c>
      <c r="D132" s="7">
        <v>3.48</v>
      </c>
    </row>
    <row r="133" spans="3:4" ht="13.5" thickBot="1" x14ac:dyDescent="0.25">
      <c r="C133" s="6" t="s">
        <v>144</v>
      </c>
      <c r="D133" s="7">
        <v>3.41</v>
      </c>
    </row>
    <row r="134" spans="3:4" ht="23.25" thickBot="1" x14ac:dyDescent="0.25">
      <c r="C134" s="6" t="s">
        <v>145</v>
      </c>
      <c r="D134" s="7">
        <v>3.4</v>
      </c>
    </row>
    <row r="135" spans="3:4" ht="23.25" thickBot="1" x14ac:dyDescent="0.25">
      <c r="C135" s="6" t="s">
        <v>146</v>
      </c>
      <c r="D135" s="7">
        <v>3.37</v>
      </c>
    </row>
    <row r="136" spans="3:4" ht="23.25" thickBot="1" x14ac:dyDescent="0.25">
      <c r="C136" s="6" t="s">
        <v>147</v>
      </c>
      <c r="D136" s="7">
        <v>3.37</v>
      </c>
    </row>
    <row r="137" spans="3:4" ht="23.25" thickBot="1" x14ac:dyDescent="0.25">
      <c r="C137" s="6" t="s">
        <v>148</v>
      </c>
      <c r="D137" s="7">
        <v>3.37</v>
      </c>
    </row>
    <row r="138" spans="3:4" ht="13.5" thickBot="1" x14ac:dyDescent="0.25">
      <c r="C138" s="6" t="s">
        <v>149</v>
      </c>
      <c r="D138" s="7">
        <v>3.34</v>
      </c>
    </row>
    <row r="139" spans="3:4" ht="23.25" thickBot="1" x14ac:dyDescent="0.25">
      <c r="C139" s="6" t="s">
        <v>150</v>
      </c>
      <c r="D139" s="7">
        <v>3.32</v>
      </c>
    </row>
    <row r="140" spans="3:4" ht="23.25" thickBot="1" x14ac:dyDescent="0.25">
      <c r="C140" s="6" t="s">
        <v>151</v>
      </c>
      <c r="D140" s="7">
        <v>3.25</v>
      </c>
    </row>
    <row r="141" spans="3:4" ht="13.5" thickBot="1" x14ac:dyDescent="0.25">
      <c r="C141" s="6" t="s">
        <v>152</v>
      </c>
      <c r="D141" s="7">
        <v>3.23</v>
      </c>
    </row>
    <row r="142" spans="3:4" ht="34.5" thickBot="1" x14ac:dyDescent="0.25">
      <c r="C142" s="6" t="s">
        <v>153</v>
      </c>
      <c r="D142" s="7">
        <v>3.16</v>
      </c>
    </row>
    <row r="143" spans="3:4" ht="23.25" thickBot="1" x14ac:dyDescent="0.25">
      <c r="C143" s="6" t="s">
        <v>154</v>
      </c>
      <c r="D143" s="7">
        <v>3.15</v>
      </c>
    </row>
    <row r="144" spans="3:4" ht="13.5" thickBot="1" x14ac:dyDescent="0.25">
      <c r="C144" s="6" t="s">
        <v>155</v>
      </c>
      <c r="D144" s="7">
        <v>3.14</v>
      </c>
    </row>
    <row r="145" spans="3:4" ht="23.25" thickBot="1" x14ac:dyDescent="0.25">
      <c r="C145" s="6" t="s">
        <v>156</v>
      </c>
      <c r="D145" s="7">
        <v>3.1</v>
      </c>
    </row>
    <row r="146" spans="3:4" ht="23.25" thickBot="1" x14ac:dyDescent="0.25">
      <c r="C146" s="6" t="s">
        <v>157</v>
      </c>
      <c r="D146" s="7">
        <v>3.03</v>
      </c>
    </row>
    <row r="147" spans="3:4" ht="13.5" thickBot="1" x14ac:dyDescent="0.25">
      <c r="C147" s="6" t="s">
        <v>158</v>
      </c>
      <c r="D147" s="7">
        <v>3.03</v>
      </c>
    </row>
    <row r="148" spans="3:4" ht="23.25" thickBot="1" x14ac:dyDescent="0.25">
      <c r="C148" s="6" t="s">
        <v>159</v>
      </c>
      <c r="D148" s="7">
        <v>3</v>
      </c>
    </row>
    <row r="149" spans="3:4" ht="23.25" thickBot="1" x14ac:dyDescent="0.25">
      <c r="C149" s="6" t="s">
        <v>160</v>
      </c>
      <c r="D149" s="7">
        <v>3</v>
      </c>
    </row>
    <row r="150" spans="3:4" ht="23.25" thickBot="1" x14ac:dyDescent="0.25">
      <c r="C150" s="6" t="s">
        <v>161</v>
      </c>
      <c r="D150" s="7">
        <v>3</v>
      </c>
    </row>
    <row r="151" spans="3:4" ht="34.5" thickBot="1" x14ac:dyDescent="0.25">
      <c r="C151" s="6" t="s">
        <v>162</v>
      </c>
      <c r="D151" s="7">
        <v>3</v>
      </c>
    </row>
    <row r="152" spans="3:4" ht="23.25" thickBot="1" x14ac:dyDescent="0.25">
      <c r="C152" s="6" t="s">
        <v>163</v>
      </c>
      <c r="D152" s="7">
        <v>3</v>
      </c>
    </row>
    <row r="153" spans="3:4" ht="23.25" thickBot="1" x14ac:dyDescent="0.25">
      <c r="C153" s="6" t="s">
        <v>164</v>
      </c>
      <c r="D153" s="7">
        <v>20</v>
      </c>
    </row>
    <row r="154" spans="3:4" ht="13.5" thickBot="1" x14ac:dyDescent="0.25">
      <c r="C154" s="6" t="s">
        <v>165</v>
      </c>
      <c r="D154" s="7">
        <v>2.95</v>
      </c>
    </row>
    <row r="155" spans="3:4" ht="13.5" thickBot="1" x14ac:dyDescent="0.25">
      <c r="C155" s="6" t="s">
        <v>166</v>
      </c>
      <c r="D155" s="7">
        <v>2.95</v>
      </c>
    </row>
    <row r="156" spans="3:4" ht="23.25" thickBot="1" x14ac:dyDescent="0.25">
      <c r="C156" s="6" t="s">
        <v>167</v>
      </c>
      <c r="D156" s="7">
        <v>2.94</v>
      </c>
    </row>
    <row r="157" spans="3:4" ht="13.5" thickBot="1" x14ac:dyDescent="0.25">
      <c r="C157" s="6" t="s">
        <v>168</v>
      </c>
      <c r="D157" s="7">
        <v>2.92</v>
      </c>
    </row>
    <row r="158" spans="3:4" ht="23.25" thickBot="1" x14ac:dyDescent="0.25">
      <c r="C158" s="6" t="s">
        <v>169</v>
      </c>
      <c r="D158" s="7">
        <v>2.9</v>
      </c>
    </row>
    <row r="159" spans="3:4" ht="23.25" thickBot="1" x14ac:dyDescent="0.25">
      <c r="C159" s="6" t="s">
        <v>170</v>
      </c>
      <c r="D159" s="7">
        <v>2.84</v>
      </c>
    </row>
    <row r="160" spans="3:4" ht="23.25" thickBot="1" x14ac:dyDescent="0.25">
      <c r="C160" s="6" t="s">
        <v>171</v>
      </c>
      <c r="D160" s="7">
        <v>2.81</v>
      </c>
    </row>
    <row r="161" spans="3:4" ht="23.25" thickBot="1" x14ac:dyDescent="0.25">
      <c r="C161" s="6" t="s">
        <v>172</v>
      </c>
      <c r="D161" s="7">
        <v>2.8</v>
      </c>
    </row>
    <row r="162" spans="3:4" ht="23.25" thickBot="1" x14ac:dyDescent="0.25">
      <c r="C162" s="6" t="s">
        <v>173</v>
      </c>
      <c r="D162" s="7">
        <v>2.8</v>
      </c>
    </row>
    <row r="163" spans="3:4" ht="23.25" thickBot="1" x14ac:dyDescent="0.25">
      <c r="C163" s="6" t="s">
        <v>174</v>
      </c>
      <c r="D163" s="7">
        <v>2.75</v>
      </c>
    </row>
    <row r="164" spans="3:4" ht="23.25" thickBot="1" x14ac:dyDescent="0.25">
      <c r="C164" s="6" t="s">
        <v>175</v>
      </c>
      <c r="D164" s="7">
        <v>2.75</v>
      </c>
    </row>
    <row r="165" spans="3:4" ht="23.25" thickBot="1" x14ac:dyDescent="0.25">
      <c r="C165" s="6" t="s">
        <v>176</v>
      </c>
      <c r="D165" s="7">
        <v>2.75</v>
      </c>
    </row>
    <row r="166" spans="3:4" ht="23.25" thickBot="1" x14ac:dyDescent="0.25">
      <c r="C166" s="6" t="s">
        <v>177</v>
      </c>
      <c r="D166" s="7">
        <v>2.75</v>
      </c>
    </row>
    <row r="167" spans="3:4" ht="23.25" thickBot="1" x14ac:dyDescent="0.25">
      <c r="C167" s="6" t="s">
        <v>178</v>
      </c>
      <c r="D167" s="7">
        <v>2.67</v>
      </c>
    </row>
    <row r="168" spans="3:4" ht="23.25" thickBot="1" x14ac:dyDescent="0.25">
      <c r="C168" s="6" t="s">
        <v>179</v>
      </c>
      <c r="D168" s="7">
        <v>2.67</v>
      </c>
    </row>
    <row r="169" spans="3:4" ht="23.25" thickBot="1" x14ac:dyDescent="0.25">
      <c r="C169" s="6" t="s">
        <v>180</v>
      </c>
      <c r="D169" s="7">
        <v>2.64</v>
      </c>
    </row>
    <row r="170" spans="3:4" ht="23.25" thickBot="1" x14ac:dyDescent="0.25">
      <c r="C170" s="6" t="s">
        <v>181</v>
      </c>
      <c r="D170" s="7">
        <v>2.64</v>
      </c>
    </row>
    <row r="171" spans="3:4" ht="34.5" thickBot="1" x14ac:dyDescent="0.25">
      <c r="C171" s="6" t="s">
        <v>182</v>
      </c>
      <c r="D171" s="7">
        <v>2.58</v>
      </c>
    </row>
    <row r="172" spans="3:4" ht="23.25" thickBot="1" x14ac:dyDescent="0.25">
      <c r="C172" s="6" t="s">
        <v>183</v>
      </c>
      <c r="D172" s="7">
        <v>2.58</v>
      </c>
    </row>
    <row r="173" spans="3:4" ht="23.25" thickBot="1" x14ac:dyDescent="0.25">
      <c r="C173" s="6" t="s">
        <v>184</v>
      </c>
      <c r="D173" s="7">
        <v>2.58</v>
      </c>
    </row>
    <row r="174" spans="3:4" ht="13.5" thickBot="1" x14ac:dyDescent="0.25">
      <c r="C174" s="6" t="s">
        <v>185</v>
      </c>
      <c r="D174" s="7">
        <v>2.5099999999999998</v>
      </c>
    </row>
    <row r="175" spans="3:4" ht="23.25" thickBot="1" x14ac:dyDescent="0.25">
      <c r="C175" s="6" t="s">
        <v>186</v>
      </c>
      <c r="D175" s="7">
        <v>2.5</v>
      </c>
    </row>
    <row r="176" spans="3:4" ht="34.5" thickBot="1" x14ac:dyDescent="0.25">
      <c r="C176" s="6" t="s">
        <v>187</v>
      </c>
      <c r="D176" s="7">
        <v>2.5</v>
      </c>
    </row>
    <row r="177" spans="3:4" ht="23.25" thickBot="1" x14ac:dyDescent="0.25">
      <c r="C177" s="6" t="s">
        <v>188</v>
      </c>
      <c r="D177" s="7">
        <v>2.5</v>
      </c>
    </row>
    <row r="178" spans="3:4" ht="23.25" thickBot="1" x14ac:dyDescent="0.25">
      <c r="C178" s="6" t="s">
        <v>189</v>
      </c>
      <c r="D178" s="7">
        <v>2.5</v>
      </c>
    </row>
    <row r="179" spans="3:4" ht="23.25" thickBot="1" x14ac:dyDescent="0.25">
      <c r="C179" s="6" t="s">
        <v>190</v>
      </c>
      <c r="D179" s="7">
        <v>2.5</v>
      </c>
    </row>
    <row r="180" spans="3:4" ht="23.25" thickBot="1" x14ac:dyDescent="0.25">
      <c r="C180" s="6" t="s">
        <v>191</v>
      </c>
      <c r="D180" s="7">
        <v>2.5</v>
      </c>
    </row>
    <row r="181" spans="3:4" ht="23.25" thickBot="1" x14ac:dyDescent="0.25">
      <c r="C181" s="6" t="s">
        <v>192</v>
      </c>
      <c r="D181" s="7">
        <v>2.5</v>
      </c>
    </row>
    <row r="182" spans="3:4" ht="13.5" thickBot="1" x14ac:dyDescent="0.25">
      <c r="C182" s="6" t="s">
        <v>193</v>
      </c>
      <c r="D182" s="7">
        <v>2.5</v>
      </c>
    </row>
    <row r="183" spans="3:4" ht="23.25" thickBot="1" x14ac:dyDescent="0.25">
      <c r="C183" s="6" t="s">
        <v>194</v>
      </c>
      <c r="D183" s="7">
        <v>2.46</v>
      </c>
    </row>
    <row r="184" spans="3:4" ht="13.5" thickBot="1" x14ac:dyDescent="0.25">
      <c r="C184" s="6" t="s">
        <v>195</v>
      </c>
      <c r="D184" s="7">
        <v>2.44</v>
      </c>
    </row>
    <row r="185" spans="3:4" ht="23.25" thickBot="1" x14ac:dyDescent="0.25">
      <c r="C185" s="6" t="s">
        <v>196</v>
      </c>
      <c r="D185" s="7">
        <v>2.4300000000000002</v>
      </c>
    </row>
    <row r="186" spans="3:4" ht="23.25" thickBot="1" x14ac:dyDescent="0.25">
      <c r="C186" s="6" t="s">
        <v>197</v>
      </c>
      <c r="D186" s="7">
        <v>2.42</v>
      </c>
    </row>
    <row r="187" spans="3:4" ht="23.25" thickBot="1" x14ac:dyDescent="0.25">
      <c r="C187" s="6" t="s">
        <v>198</v>
      </c>
      <c r="D187" s="7">
        <v>2.4</v>
      </c>
    </row>
    <row r="188" spans="3:4" ht="13.5" thickBot="1" x14ac:dyDescent="0.25">
      <c r="C188" s="6" t="s">
        <v>199</v>
      </c>
      <c r="D188" s="7">
        <v>2.4</v>
      </c>
    </row>
    <row r="189" spans="3:4" ht="23.25" thickBot="1" x14ac:dyDescent="0.25">
      <c r="C189" s="6" t="s">
        <v>200</v>
      </c>
      <c r="D189" s="7">
        <v>2.36</v>
      </c>
    </row>
    <row r="190" spans="3:4" ht="23.25" thickBot="1" x14ac:dyDescent="0.25">
      <c r="C190" s="6" t="s">
        <v>201</v>
      </c>
      <c r="D190" s="7">
        <v>2.3199999999999998</v>
      </c>
    </row>
    <row r="191" spans="3:4" ht="13.5" thickBot="1" x14ac:dyDescent="0.25">
      <c r="C191" s="6" t="s">
        <v>202</v>
      </c>
      <c r="D191" s="7">
        <v>2.3199999999999998</v>
      </c>
    </row>
    <row r="192" spans="3:4" ht="13.5" thickBot="1" x14ac:dyDescent="0.25">
      <c r="C192" s="6" t="s">
        <v>203</v>
      </c>
      <c r="D192" s="7">
        <v>2.2999999999999998</v>
      </c>
    </row>
    <row r="193" spans="3:4" ht="13.5" thickBot="1" x14ac:dyDescent="0.25">
      <c r="C193" s="6" t="s">
        <v>204</v>
      </c>
      <c r="D193" s="7">
        <v>2.25</v>
      </c>
    </row>
    <row r="194" spans="3:4" ht="23.25" thickBot="1" x14ac:dyDescent="0.25">
      <c r="C194" s="6" t="s">
        <v>205</v>
      </c>
      <c r="D194" s="7">
        <v>2.23</v>
      </c>
    </row>
    <row r="195" spans="3:4" ht="23.25" thickBot="1" x14ac:dyDescent="0.25">
      <c r="C195" s="6" t="s">
        <v>206</v>
      </c>
      <c r="D195" s="7">
        <v>2.2000000000000002</v>
      </c>
    </row>
    <row r="196" spans="3:4" ht="23.25" thickBot="1" x14ac:dyDescent="0.25">
      <c r="C196" s="6" t="s">
        <v>207</v>
      </c>
      <c r="D196" s="7">
        <v>2.19</v>
      </c>
    </row>
    <row r="197" spans="3:4" ht="13.5" thickBot="1" x14ac:dyDescent="0.25">
      <c r="C197" s="6" t="s">
        <v>208</v>
      </c>
      <c r="D197" s="7">
        <v>2.17</v>
      </c>
    </row>
    <row r="198" spans="3:4" ht="23.25" thickBot="1" x14ac:dyDescent="0.25">
      <c r="C198" s="6" t="s">
        <v>209</v>
      </c>
      <c r="D198" s="7">
        <v>2.16</v>
      </c>
    </row>
    <row r="199" spans="3:4" ht="23.25" thickBot="1" x14ac:dyDescent="0.25">
      <c r="C199" s="6" t="s">
        <v>210</v>
      </c>
      <c r="D199" s="7">
        <v>2.11</v>
      </c>
    </row>
    <row r="200" spans="3:4" ht="23.25" thickBot="1" x14ac:dyDescent="0.25">
      <c r="C200" s="6" t="s">
        <v>211</v>
      </c>
      <c r="D200" s="7">
        <v>2.0499999999999998</v>
      </c>
    </row>
    <row r="201" spans="3:4" ht="23.25" thickBot="1" x14ac:dyDescent="0.25">
      <c r="C201" s="6" t="s">
        <v>212</v>
      </c>
      <c r="D201" s="7">
        <v>2.0099999999999998</v>
      </c>
    </row>
    <row r="202" spans="3:4" ht="23.25" thickBot="1" x14ac:dyDescent="0.25">
      <c r="C202" s="6" t="s">
        <v>213</v>
      </c>
      <c r="D202" s="7">
        <v>2.0099999999999998</v>
      </c>
    </row>
    <row r="203" spans="3:4" ht="23.25" thickBot="1" x14ac:dyDescent="0.25">
      <c r="C203" s="6" t="s">
        <v>214</v>
      </c>
      <c r="D203" s="7">
        <v>2</v>
      </c>
    </row>
    <row r="204" spans="3:4" ht="23.25" thickBot="1" x14ac:dyDescent="0.25">
      <c r="C204" s="6" t="s">
        <v>215</v>
      </c>
      <c r="D204" s="7">
        <v>2</v>
      </c>
    </row>
    <row r="205" spans="3:4" ht="23.25" thickBot="1" x14ac:dyDescent="0.25">
      <c r="C205" s="6" t="s">
        <v>216</v>
      </c>
      <c r="D205" s="7">
        <v>2</v>
      </c>
    </row>
    <row r="206" spans="3:4" ht="13.5" thickBot="1" x14ac:dyDescent="0.25">
      <c r="C206" s="6" t="s">
        <v>217</v>
      </c>
      <c r="D206" s="7">
        <v>2</v>
      </c>
    </row>
    <row r="207" spans="3:4" ht="23.25" thickBot="1" x14ac:dyDescent="0.25">
      <c r="C207" s="6" t="s">
        <v>218</v>
      </c>
      <c r="D207" s="7">
        <v>19.100000000000001</v>
      </c>
    </row>
    <row r="208" spans="3:4" ht="23.25" thickBot="1" x14ac:dyDescent="0.25">
      <c r="C208" s="6" t="s">
        <v>219</v>
      </c>
      <c r="D208" s="7">
        <v>18</v>
      </c>
    </row>
    <row r="209" spans="3:4" ht="13.5" thickBot="1" x14ac:dyDescent="0.25">
      <c r="C209" s="6" t="s">
        <v>220</v>
      </c>
      <c r="D209" s="7">
        <v>16.399999999999999</v>
      </c>
    </row>
    <row r="210" spans="3:4" ht="23.25" thickBot="1" x14ac:dyDescent="0.25">
      <c r="C210" s="6" t="s">
        <v>221</v>
      </c>
      <c r="D210" s="7">
        <v>16.399999999999999</v>
      </c>
    </row>
    <row r="211" spans="3:4" ht="23.25" thickBot="1" x14ac:dyDescent="0.25">
      <c r="C211" s="6" t="s">
        <v>222</v>
      </c>
      <c r="D211" s="7">
        <v>15.9</v>
      </c>
    </row>
    <row r="212" spans="3:4" ht="23.25" thickBot="1" x14ac:dyDescent="0.25">
      <c r="C212" s="6" t="s">
        <v>223</v>
      </c>
      <c r="D212" s="7">
        <v>15.8</v>
      </c>
    </row>
    <row r="213" spans="3:4" ht="23.25" thickBot="1" x14ac:dyDescent="0.25">
      <c r="C213" s="6" t="s">
        <v>224</v>
      </c>
      <c r="D213" s="7">
        <v>15.7</v>
      </c>
    </row>
    <row r="214" spans="3:4" ht="13.5" thickBot="1" x14ac:dyDescent="0.25">
      <c r="C214" s="6" t="s">
        <v>225</v>
      </c>
      <c r="D214" s="7">
        <v>15.6</v>
      </c>
    </row>
    <row r="215" spans="3:4" ht="13.5" thickBot="1" x14ac:dyDescent="0.25">
      <c r="C215" s="6" t="s">
        <v>226</v>
      </c>
      <c r="D215" s="7">
        <v>15.6</v>
      </c>
    </row>
    <row r="216" spans="3:4" ht="23.25" thickBot="1" x14ac:dyDescent="0.25">
      <c r="C216" s="6" t="s">
        <v>227</v>
      </c>
      <c r="D216" s="7">
        <v>15.6</v>
      </c>
    </row>
    <row r="217" spans="3:4" ht="23.25" thickBot="1" x14ac:dyDescent="0.25">
      <c r="C217" s="6" t="s">
        <v>228</v>
      </c>
      <c r="D217" s="7">
        <v>15.6</v>
      </c>
    </row>
    <row r="218" spans="3:4" ht="23.25" thickBot="1" x14ac:dyDescent="0.25">
      <c r="C218" s="6" t="s">
        <v>229</v>
      </c>
      <c r="D218" s="7">
        <v>15.3</v>
      </c>
    </row>
    <row r="219" spans="3:4" ht="23.25" thickBot="1" x14ac:dyDescent="0.25">
      <c r="C219" s="6" t="s">
        <v>230</v>
      </c>
      <c r="D219" s="7">
        <v>15.3</v>
      </c>
    </row>
    <row r="220" spans="3:4" ht="23.25" thickBot="1" x14ac:dyDescent="0.25">
      <c r="C220" s="6" t="s">
        <v>231</v>
      </c>
      <c r="D220" s="7">
        <v>14.5</v>
      </c>
    </row>
    <row r="221" spans="3:4" ht="23.25" thickBot="1" x14ac:dyDescent="0.25">
      <c r="C221" s="6" t="s">
        <v>232</v>
      </c>
      <c r="D221" s="7">
        <v>13.9</v>
      </c>
    </row>
    <row r="222" spans="3:4" ht="23.25" thickBot="1" x14ac:dyDescent="0.25">
      <c r="C222" s="6" t="s">
        <v>233</v>
      </c>
      <c r="D222" s="7">
        <v>13.8</v>
      </c>
    </row>
    <row r="223" spans="3:4" ht="23.25" thickBot="1" x14ac:dyDescent="0.25">
      <c r="C223" s="6" t="s">
        <v>234</v>
      </c>
      <c r="D223" s="7">
        <v>13.8</v>
      </c>
    </row>
    <row r="224" spans="3:4" ht="23.25" thickBot="1" x14ac:dyDescent="0.25">
      <c r="C224" s="6" t="s">
        <v>235</v>
      </c>
      <c r="D224" s="7">
        <v>13.8</v>
      </c>
    </row>
    <row r="225" spans="3:4" ht="13.5" thickBot="1" x14ac:dyDescent="0.25">
      <c r="C225" s="6" t="s">
        <v>236</v>
      </c>
      <c r="D225" s="7">
        <v>13.8</v>
      </c>
    </row>
    <row r="226" spans="3:4" ht="23.25" thickBot="1" x14ac:dyDescent="0.25">
      <c r="C226" s="6" t="s">
        <v>237</v>
      </c>
      <c r="D226" s="7">
        <v>13.8</v>
      </c>
    </row>
    <row r="227" spans="3:4" ht="23.25" thickBot="1" x14ac:dyDescent="0.25">
      <c r="C227" s="6" t="s">
        <v>238</v>
      </c>
      <c r="D227" s="7">
        <v>13.7</v>
      </c>
    </row>
    <row r="228" spans="3:4" ht="23.25" thickBot="1" x14ac:dyDescent="0.25">
      <c r="C228" s="6" t="s">
        <v>239</v>
      </c>
      <c r="D228" s="7">
        <v>13.7</v>
      </c>
    </row>
    <row r="229" spans="3:4" ht="23.25" thickBot="1" x14ac:dyDescent="0.25">
      <c r="C229" s="6" t="s">
        <v>240</v>
      </c>
      <c r="D229" s="7">
        <v>13.7</v>
      </c>
    </row>
    <row r="230" spans="3:4" ht="13.5" thickBot="1" x14ac:dyDescent="0.25">
      <c r="C230" s="6" t="s">
        <v>241</v>
      </c>
      <c r="D230" s="7">
        <v>13.2</v>
      </c>
    </row>
    <row r="231" spans="3:4" ht="23.25" thickBot="1" x14ac:dyDescent="0.25">
      <c r="C231" s="6" t="s">
        <v>242</v>
      </c>
      <c r="D231" s="7">
        <v>13.1</v>
      </c>
    </row>
    <row r="232" spans="3:4" ht="23.25" thickBot="1" x14ac:dyDescent="0.25">
      <c r="C232" s="6" t="s">
        <v>243</v>
      </c>
      <c r="D232" s="7">
        <v>12</v>
      </c>
    </row>
    <row r="233" spans="3:4" ht="23.25" thickBot="1" x14ac:dyDescent="0.25">
      <c r="C233" s="6" t="s">
        <v>244</v>
      </c>
      <c r="D233" s="7">
        <v>12</v>
      </c>
    </row>
    <row r="234" spans="3:4" ht="13.5" thickBot="1" x14ac:dyDescent="0.25">
      <c r="C234" s="6" t="s">
        <v>245</v>
      </c>
      <c r="D234" s="7">
        <v>11.6</v>
      </c>
    </row>
    <row r="235" spans="3:4" ht="13.5" thickBot="1" x14ac:dyDescent="0.25">
      <c r="C235" s="6" t="s">
        <v>246</v>
      </c>
      <c r="D235" s="7">
        <v>11.5</v>
      </c>
    </row>
    <row r="236" spans="3:4" ht="23.25" thickBot="1" x14ac:dyDescent="0.25">
      <c r="C236" s="6" t="s">
        <v>247</v>
      </c>
      <c r="D236" s="7">
        <v>11.4</v>
      </c>
    </row>
    <row r="237" spans="3:4" ht="23.25" thickBot="1" x14ac:dyDescent="0.25">
      <c r="C237" s="6" t="s">
        <v>248</v>
      </c>
      <c r="D237" s="7">
        <v>11.2</v>
      </c>
    </row>
    <row r="238" spans="3:4" ht="23.25" thickBot="1" x14ac:dyDescent="0.25">
      <c r="C238" s="6" t="s">
        <v>249</v>
      </c>
      <c r="D238" s="7">
        <v>10.9</v>
      </c>
    </row>
    <row r="239" spans="3:4" ht="13.5" thickBot="1" x14ac:dyDescent="0.25">
      <c r="C239" s="6" t="s">
        <v>250</v>
      </c>
      <c r="D239" s="7">
        <v>10.9</v>
      </c>
    </row>
    <row r="240" spans="3:4" ht="23.25" thickBot="1" x14ac:dyDescent="0.25">
      <c r="C240" s="6" t="s">
        <v>251</v>
      </c>
      <c r="D240" s="7">
        <v>10.8</v>
      </c>
    </row>
    <row r="241" spans="3:4" ht="23.25" thickBot="1" x14ac:dyDescent="0.25">
      <c r="C241" s="6" t="s">
        <v>252</v>
      </c>
      <c r="D241" s="7">
        <v>10.7</v>
      </c>
    </row>
    <row r="242" spans="3:4" ht="23.25" thickBot="1" x14ac:dyDescent="0.25">
      <c r="C242" s="6" t="s">
        <v>253</v>
      </c>
      <c r="D242" s="7">
        <v>10.6</v>
      </c>
    </row>
    <row r="243" spans="3:4" ht="23.25" thickBot="1" x14ac:dyDescent="0.25">
      <c r="C243" s="6" t="s">
        <v>254</v>
      </c>
      <c r="D243" s="7">
        <v>10.6</v>
      </c>
    </row>
    <row r="244" spans="3:4" ht="23.25" thickBot="1" x14ac:dyDescent="0.25">
      <c r="C244" s="6" t="s">
        <v>255</v>
      </c>
      <c r="D244" s="7">
        <v>10.5</v>
      </c>
    </row>
    <row r="245" spans="3:4" ht="23.25" thickBot="1" x14ac:dyDescent="0.25">
      <c r="C245" s="6" t="s">
        <v>256</v>
      </c>
      <c r="D245" s="7">
        <v>10.3</v>
      </c>
    </row>
    <row r="246" spans="3:4" ht="23.25" thickBot="1" x14ac:dyDescent="0.25">
      <c r="C246" s="6" t="s">
        <v>257</v>
      </c>
      <c r="D246" s="7">
        <v>10.199999999999999</v>
      </c>
    </row>
    <row r="247" spans="3:4" ht="23.25" thickBot="1" x14ac:dyDescent="0.25">
      <c r="C247" s="6" t="s">
        <v>258</v>
      </c>
      <c r="D247" s="7">
        <v>10.199999999999999</v>
      </c>
    </row>
    <row r="248" spans="3:4" ht="23.25" thickBot="1" x14ac:dyDescent="0.25">
      <c r="C248" s="6" t="s">
        <v>259</v>
      </c>
      <c r="D248" s="7">
        <v>10.199999999999999</v>
      </c>
    </row>
    <row r="249" spans="3:4" ht="23.25" thickBot="1" x14ac:dyDescent="0.25">
      <c r="C249" s="6" t="s">
        <v>260</v>
      </c>
      <c r="D249" s="7">
        <v>10</v>
      </c>
    </row>
    <row r="250" spans="3:4" ht="23.25" thickBot="1" x14ac:dyDescent="0.25">
      <c r="C250" s="6" t="s">
        <v>261</v>
      </c>
      <c r="D250" s="7">
        <v>10</v>
      </c>
    </row>
    <row r="251" spans="3:4" ht="13.5" thickBot="1" x14ac:dyDescent="0.25">
      <c r="C251" s="6" t="s">
        <v>262</v>
      </c>
      <c r="D251" s="7">
        <v>1.98</v>
      </c>
    </row>
    <row r="252" spans="3:4" ht="23.25" thickBot="1" x14ac:dyDescent="0.25">
      <c r="C252" s="6" t="s">
        <v>263</v>
      </c>
      <c r="D252" s="7">
        <v>1.95</v>
      </c>
    </row>
    <row r="253" spans="3:4" ht="23.25" thickBot="1" x14ac:dyDescent="0.25">
      <c r="C253" s="6" t="s">
        <v>264</v>
      </c>
      <c r="D253" s="7">
        <v>1.91</v>
      </c>
    </row>
    <row r="254" spans="3:4" ht="23.25" thickBot="1" x14ac:dyDescent="0.25">
      <c r="C254" s="6" t="s">
        <v>265</v>
      </c>
      <c r="D254" s="7">
        <v>1.88</v>
      </c>
    </row>
    <row r="255" spans="3:4" ht="23.25" thickBot="1" x14ac:dyDescent="0.25">
      <c r="C255" s="6" t="s">
        <v>266</v>
      </c>
      <c r="D255" s="7">
        <v>1.87</v>
      </c>
    </row>
    <row r="256" spans="3:4" ht="23.25" thickBot="1" x14ac:dyDescent="0.25">
      <c r="C256" s="6" t="s">
        <v>267</v>
      </c>
      <c r="D256" s="7">
        <v>1.85</v>
      </c>
    </row>
    <row r="257" spans="3:4" ht="23.25" thickBot="1" x14ac:dyDescent="0.25">
      <c r="C257" s="6" t="s">
        <v>268</v>
      </c>
      <c r="D257" s="7">
        <v>1.85</v>
      </c>
    </row>
    <row r="258" spans="3:4" ht="23.25" thickBot="1" x14ac:dyDescent="0.25">
      <c r="C258" s="6" t="s">
        <v>269</v>
      </c>
      <c r="D258" s="7">
        <v>1.81</v>
      </c>
    </row>
    <row r="259" spans="3:4" ht="13.5" thickBot="1" x14ac:dyDescent="0.25">
      <c r="C259" s="6" t="s">
        <v>270</v>
      </c>
      <c r="D259" s="7">
        <v>1.8</v>
      </c>
    </row>
    <row r="260" spans="3:4" ht="23.25" thickBot="1" x14ac:dyDescent="0.25">
      <c r="C260" s="6" t="s">
        <v>271</v>
      </c>
      <c r="D260" s="7">
        <v>1.76</v>
      </c>
    </row>
    <row r="261" spans="3:4" ht="23.25" thickBot="1" x14ac:dyDescent="0.25">
      <c r="C261" s="6" t="s">
        <v>272</v>
      </c>
      <c r="D261" s="7">
        <v>1.76</v>
      </c>
    </row>
    <row r="262" spans="3:4" ht="23.25" thickBot="1" x14ac:dyDescent="0.25">
      <c r="C262" s="6" t="s">
        <v>273</v>
      </c>
      <c r="D262" s="7">
        <v>1.76</v>
      </c>
    </row>
    <row r="263" spans="3:4" ht="23.25" thickBot="1" x14ac:dyDescent="0.25">
      <c r="C263" s="6" t="s">
        <v>274</v>
      </c>
      <c r="D263" s="7">
        <v>1.76</v>
      </c>
    </row>
    <row r="264" spans="3:4" ht="23.25" thickBot="1" x14ac:dyDescent="0.25">
      <c r="C264" s="6" t="s">
        <v>275</v>
      </c>
      <c r="D264" s="7">
        <v>1.76</v>
      </c>
    </row>
    <row r="265" spans="3:4" ht="23.25" thickBot="1" x14ac:dyDescent="0.25">
      <c r="C265" s="6" t="s">
        <v>276</v>
      </c>
      <c r="D265" s="7">
        <v>1.72</v>
      </c>
    </row>
    <row r="266" spans="3:4" ht="23.25" thickBot="1" x14ac:dyDescent="0.25">
      <c r="C266" s="6" t="s">
        <v>277</v>
      </c>
      <c r="D266" s="7">
        <v>1.7</v>
      </c>
    </row>
    <row r="267" spans="3:4" ht="13.5" thickBot="1" x14ac:dyDescent="0.25">
      <c r="C267" s="6" t="s">
        <v>278</v>
      </c>
      <c r="D267" s="7">
        <v>1.67</v>
      </c>
    </row>
    <row r="268" spans="3:4" ht="23.25" thickBot="1" x14ac:dyDescent="0.25">
      <c r="C268" s="6" t="s">
        <v>279</v>
      </c>
      <c r="D268" s="7">
        <v>1.67</v>
      </c>
    </row>
    <row r="269" spans="3:4" ht="23.25" thickBot="1" x14ac:dyDescent="0.25">
      <c r="C269" s="6" t="s">
        <v>280</v>
      </c>
      <c r="D269" s="7">
        <v>1.67</v>
      </c>
    </row>
    <row r="270" spans="3:4" ht="13.5" thickBot="1" x14ac:dyDescent="0.25">
      <c r="C270" s="6" t="s">
        <v>281</v>
      </c>
      <c r="D270" s="7">
        <v>1.67</v>
      </c>
    </row>
    <row r="271" spans="3:4" ht="23.25" thickBot="1" x14ac:dyDescent="0.25">
      <c r="C271" s="6" t="s">
        <v>282</v>
      </c>
      <c r="D271" s="7">
        <v>1.67</v>
      </c>
    </row>
    <row r="272" spans="3:4" ht="23.25" thickBot="1" x14ac:dyDescent="0.25">
      <c r="C272" s="6" t="s">
        <v>283</v>
      </c>
      <c r="D272" s="7">
        <v>1.67</v>
      </c>
    </row>
    <row r="273" spans="3:4" ht="23.25" thickBot="1" x14ac:dyDescent="0.25">
      <c r="C273" s="6" t="s">
        <v>284</v>
      </c>
      <c r="D273" s="7">
        <v>1.67</v>
      </c>
    </row>
    <row r="274" spans="3:4" ht="23.25" thickBot="1" x14ac:dyDescent="0.25">
      <c r="C274" s="6" t="s">
        <v>285</v>
      </c>
      <c r="D274" s="7">
        <v>1.66</v>
      </c>
    </row>
    <row r="275" spans="3:4" ht="23.25" thickBot="1" x14ac:dyDescent="0.25">
      <c r="C275" s="6" t="s">
        <v>286</v>
      </c>
      <c r="D275" s="7">
        <v>1.66</v>
      </c>
    </row>
    <row r="276" spans="3:4" ht="23.25" thickBot="1" x14ac:dyDescent="0.25">
      <c r="C276" s="6" t="s">
        <v>287</v>
      </c>
      <c r="D276" s="7">
        <v>1.63</v>
      </c>
    </row>
    <row r="277" spans="3:4" ht="13.5" thickBot="1" x14ac:dyDescent="0.25">
      <c r="C277" s="6" t="s">
        <v>288</v>
      </c>
      <c r="D277" s="7">
        <v>1.61</v>
      </c>
    </row>
    <row r="278" spans="3:4" ht="23.25" thickBot="1" x14ac:dyDescent="0.25">
      <c r="C278" s="6" t="s">
        <v>289</v>
      </c>
      <c r="D278" s="7">
        <v>1.6</v>
      </c>
    </row>
    <row r="279" spans="3:4" ht="23.25" thickBot="1" x14ac:dyDescent="0.25">
      <c r="C279" s="6" t="s">
        <v>290</v>
      </c>
      <c r="D279" s="7">
        <v>1.59</v>
      </c>
    </row>
    <row r="280" spans="3:4" ht="23.25" thickBot="1" x14ac:dyDescent="0.25">
      <c r="C280" s="6" t="s">
        <v>291</v>
      </c>
      <c r="D280" s="7">
        <v>1.55</v>
      </c>
    </row>
    <row r="281" spans="3:4" ht="13.5" thickBot="1" x14ac:dyDescent="0.25">
      <c r="C281" s="6" t="s">
        <v>292</v>
      </c>
      <c r="D281" s="7">
        <v>1.54</v>
      </c>
    </row>
    <row r="282" spans="3:4" ht="23.25" thickBot="1" x14ac:dyDescent="0.25">
      <c r="C282" s="6" t="s">
        <v>293</v>
      </c>
      <c r="D282" s="7">
        <v>1.53</v>
      </c>
    </row>
    <row r="283" spans="3:4" ht="23.25" thickBot="1" x14ac:dyDescent="0.25">
      <c r="C283" s="6" t="s">
        <v>294</v>
      </c>
      <c r="D283" s="7">
        <v>1.51</v>
      </c>
    </row>
    <row r="284" spans="3:4" ht="23.25" thickBot="1" x14ac:dyDescent="0.25">
      <c r="C284" s="6" t="s">
        <v>295</v>
      </c>
      <c r="D284" s="7">
        <v>1.5</v>
      </c>
    </row>
    <row r="285" spans="3:4" ht="23.25" thickBot="1" x14ac:dyDescent="0.25">
      <c r="C285" s="6" t="s">
        <v>296</v>
      </c>
      <c r="D285" s="7">
        <v>1.46</v>
      </c>
    </row>
    <row r="286" spans="3:4" ht="13.5" thickBot="1" x14ac:dyDescent="0.25">
      <c r="C286" s="6" t="s">
        <v>297</v>
      </c>
      <c r="D286" s="7">
        <v>1.43</v>
      </c>
    </row>
    <row r="287" spans="3:4" ht="13.5" thickBot="1" x14ac:dyDescent="0.25">
      <c r="C287" s="6" t="s">
        <v>298</v>
      </c>
      <c r="D287" s="7">
        <v>1.4</v>
      </c>
    </row>
    <row r="288" spans="3:4" ht="23.25" thickBot="1" x14ac:dyDescent="0.25">
      <c r="C288" s="6" t="s">
        <v>299</v>
      </c>
      <c r="D288" s="7">
        <v>1.4</v>
      </c>
    </row>
    <row r="289" spans="3:4" ht="23.25" thickBot="1" x14ac:dyDescent="0.25">
      <c r="C289" s="6" t="s">
        <v>300</v>
      </c>
      <c r="D289" s="7">
        <v>1.38</v>
      </c>
    </row>
    <row r="290" spans="3:4" ht="13.5" thickBot="1" x14ac:dyDescent="0.25">
      <c r="C290" s="6" t="s">
        <v>301</v>
      </c>
      <c r="D290" s="7">
        <v>1.36</v>
      </c>
    </row>
    <row r="291" spans="3:4" ht="23.25" thickBot="1" x14ac:dyDescent="0.25">
      <c r="C291" s="6" t="s">
        <v>302</v>
      </c>
      <c r="D291" s="7">
        <v>1.33</v>
      </c>
    </row>
    <row r="292" spans="3:4" ht="23.25" thickBot="1" x14ac:dyDescent="0.25">
      <c r="C292" s="6" t="s">
        <v>303</v>
      </c>
      <c r="D292" s="7">
        <v>1.31</v>
      </c>
    </row>
    <row r="293" spans="3:4" ht="23.25" thickBot="1" x14ac:dyDescent="0.25">
      <c r="C293" s="6" t="s">
        <v>304</v>
      </c>
      <c r="D293" s="7">
        <v>1.3</v>
      </c>
    </row>
    <row r="294" spans="3:4" ht="13.5" thickBot="1" x14ac:dyDescent="0.25">
      <c r="C294" s="6" t="s">
        <v>305</v>
      </c>
      <c r="D294" s="7">
        <v>1.29</v>
      </c>
    </row>
    <row r="295" spans="3:4" ht="23.25" thickBot="1" x14ac:dyDescent="0.25">
      <c r="C295" s="6" t="s">
        <v>306</v>
      </c>
      <c r="D295" s="7">
        <v>1.27</v>
      </c>
    </row>
    <row r="296" spans="3:4" ht="23.25" thickBot="1" x14ac:dyDescent="0.25">
      <c r="C296" s="6" t="s">
        <v>307</v>
      </c>
      <c r="D296" s="7">
        <v>1.25</v>
      </c>
    </row>
    <row r="297" spans="3:4" ht="23.25" thickBot="1" x14ac:dyDescent="0.25">
      <c r="C297" s="6" t="s">
        <v>308</v>
      </c>
      <c r="D297" s="7">
        <v>1.25</v>
      </c>
    </row>
    <row r="298" spans="3:4" ht="23.25" thickBot="1" x14ac:dyDescent="0.25">
      <c r="C298" s="6" t="s">
        <v>309</v>
      </c>
      <c r="D298" s="7">
        <v>1.25</v>
      </c>
    </row>
    <row r="299" spans="3:4" ht="23.25" thickBot="1" x14ac:dyDescent="0.25">
      <c r="C299" s="6" t="s">
        <v>310</v>
      </c>
      <c r="D299" s="7">
        <v>1.23</v>
      </c>
    </row>
    <row r="300" spans="3:4" ht="23.25" thickBot="1" x14ac:dyDescent="0.25">
      <c r="C300" s="6" t="s">
        <v>311</v>
      </c>
      <c r="D300" s="7">
        <v>1.22</v>
      </c>
    </row>
    <row r="301" spans="3:4" ht="23.25" thickBot="1" x14ac:dyDescent="0.25">
      <c r="C301" s="6" t="s">
        <v>312</v>
      </c>
      <c r="D301" s="7">
        <v>1.19</v>
      </c>
    </row>
    <row r="302" spans="3:4" ht="23.25" thickBot="1" x14ac:dyDescent="0.25">
      <c r="C302" s="6" t="s">
        <v>313</v>
      </c>
      <c r="D302" s="7">
        <v>1.18</v>
      </c>
    </row>
    <row r="303" spans="3:4" ht="13.5" thickBot="1" x14ac:dyDescent="0.25">
      <c r="C303" s="6" t="s">
        <v>314</v>
      </c>
      <c r="D303" s="7">
        <v>1.17</v>
      </c>
    </row>
    <row r="304" spans="3:4" ht="23.25" thickBot="1" x14ac:dyDescent="0.25">
      <c r="C304" s="6" t="s">
        <v>315</v>
      </c>
      <c r="D304" s="7">
        <v>1.1399999999999999</v>
      </c>
    </row>
    <row r="305" spans="3:4" ht="23.25" thickBot="1" x14ac:dyDescent="0.25">
      <c r="C305" s="6" t="s">
        <v>316</v>
      </c>
      <c r="D305" s="7">
        <v>1.1399999999999999</v>
      </c>
    </row>
    <row r="306" spans="3:4" ht="23.25" thickBot="1" x14ac:dyDescent="0.25">
      <c r="C306" s="6" t="s">
        <v>317</v>
      </c>
      <c r="D306" s="7">
        <v>1.1299999999999999</v>
      </c>
    </row>
    <row r="307" spans="3:4" ht="23.25" thickBot="1" x14ac:dyDescent="0.25">
      <c r="C307" s="6" t="s">
        <v>318</v>
      </c>
      <c r="D307" s="7">
        <v>1.1299999999999999</v>
      </c>
    </row>
    <row r="308" spans="3:4" ht="23.25" thickBot="1" x14ac:dyDescent="0.25">
      <c r="C308" s="6" t="s">
        <v>319</v>
      </c>
      <c r="D308" s="7">
        <v>1.1200000000000001</v>
      </c>
    </row>
    <row r="309" spans="3:4" ht="23.25" thickBot="1" x14ac:dyDescent="0.25">
      <c r="C309" s="6" t="s">
        <v>320</v>
      </c>
      <c r="D309" s="7">
        <v>1.1000000000000001</v>
      </c>
    </row>
    <row r="310" spans="3:4" ht="23.25" thickBot="1" x14ac:dyDescent="0.25">
      <c r="C310" s="6" t="s">
        <v>321</v>
      </c>
      <c r="D310" s="7">
        <v>1.1000000000000001</v>
      </c>
    </row>
    <row r="311" spans="3:4" ht="23.25" thickBot="1" x14ac:dyDescent="0.25">
      <c r="C311" s="6" t="s">
        <v>322</v>
      </c>
      <c r="D311" s="7">
        <v>1.1000000000000001</v>
      </c>
    </row>
    <row r="312" spans="3:4" ht="23.25" thickBot="1" x14ac:dyDescent="0.25">
      <c r="C312" s="6" t="s">
        <v>323</v>
      </c>
      <c r="D312" s="7">
        <v>1.1000000000000001</v>
      </c>
    </row>
    <row r="313" spans="3:4" ht="23.25" thickBot="1" x14ac:dyDescent="0.25">
      <c r="C313" s="6" t="s">
        <v>324</v>
      </c>
      <c r="D313" s="7">
        <v>1.0900000000000001</v>
      </c>
    </row>
    <row r="314" spans="3:4" ht="23.25" thickBot="1" x14ac:dyDescent="0.25">
      <c r="C314" s="6" t="s">
        <v>325</v>
      </c>
      <c r="D314" s="7">
        <v>1.08</v>
      </c>
    </row>
    <row r="315" spans="3:4" ht="13.5" thickBot="1" x14ac:dyDescent="0.25">
      <c r="C315" s="6" t="s">
        <v>326</v>
      </c>
      <c r="D315" s="7">
        <v>1.05</v>
      </c>
    </row>
    <row r="316" spans="3:4" ht="13.5" thickBot="1" x14ac:dyDescent="0.25">
      <c r="C316" s="6" t="s">
        <v>327</v>
      </c>
      <c r="D316" s="7">
        <v>1.03</v>
      </c>
    </row>
    <row r="317" spans="3:4" ht="23.25" thickBot="1" x14ac:dyDescent="0.25">
      <c r="C317" s="6" t="s">
        <v>328</v>
      </c>
      <c r="D317" s="7">
        <v>1.02</v>
      </c>
    </row>
    <row r="318" spans="3:4" ht="23.25" thickBot="1" x14ac:dyDescent="0.25">
      <c r="C318" s="6" t="s">
        <v>329</v>
      </c>
      <c r="D318" s="7">
        <v>1.02</v>
      </c>
    </row>
    <row r="319" spans="3:4" ht="23.25" thickBot="1" x14ac:dyDescent="0.25">
      <c r="C319" s="6" t="s">
        <v>330</v>
      </c>
      <c r="D319" s="7">
        <v>1.01</v>
      </c>
    </row>
    <row r="320" spans="3:4" ht="23.25" thickBot="1" x14ac:dyDescent="0.25">
      <c r="C320" s="6" t="s">
        <v>331</v>
      </c>
      <c r="D320" s="7">
        <v>1.01</v>
      </c>
    </row>
    <row r="321" spans="3:4" ht="23.25" thickBot="1" x14ac:dyDescent="0.25">
      <c r="C321" s="6" t="s">
        <v>332</v>
      </c>
      <c r="D321" s="7">
        <v>1.01</v>
      </c>
    </row>
    <row r="322" spans="3:4" ht="23.25" thickBot="1" x14ac:dyDescent="0.25">
      <c r="C322" s="6" t="s">
        <v>333</v>
      </c>
      <c r="D322" s="7">
        <v>1</v>
      </c>
    </row>
    <row r="323" spans="3:4" ht="23.25" thickBot="1" x14ac:dyDescent="0.25">
      <c r="C323" s="6" t="s">
        <v>334</v>
      </c>
      <c r="D323" s="7">
        <v>1</v>
      </c>
    </row>
    <row r="324" spans="3:4" ht="23.25" thickBot="1" x14ac:dyDescent="0.25">
      <c r="C324" s="6" t="s">
        <v>335</v>
      </c>
      <c r="D324" s="7">
        <v>0.97499999999999998</v>
      </c>
    </row>
    <row r="325" spans="3:4" ht="23.25" thickBot="1" x14ac:dyDescent="0.25">
      <c r="C325" s="6" t="s">
        <v>336</v>
      </c>
      <c r="D325" s="7">
        <v>0.96899999999999997</v>
      </c>
    </row>
    <row r="326" spans="3:4" ht="13.5" thickBot="1" x14ac:dyDescent="0.25">
      <c r="C326" s="6" t="s">
        <v>337</v>
      </c>
      <c r="D326" s="7">
        <v>0.96899999999999997</v>
      </c>
    </row>
    <row r="327" spans="3:4" ht="23.25" thickBot="1" x14ac:dyDescent="0.25">
      <c r="C327" s="6" t="s">
        <v>338</v>
      </c>
      <c r="D327" s="7">
        <v>0.93700000000000006</v>
      </c>
    </row>
    <row r="328" spans="3:4" ht="23.25" thickBot="1" x14ac:dyDescent="0.25">
      <c r="C328" s="6" t="s">
        <v>339</v>
      </c>
      <c r="D328" s="7">
        <v>0.93600000000000005</v>
      </c>
    </row>
    <row r="329" spans="3:4" ht="23.25" thickBot="1" x14ac:dyDescent="0.25">
      <c r="C329" s="6" t="s">
        <v>340</v>
      </c>
      <c r="D329" s="7">
        <v>0.93600000000000005</v>
      </c>
    </row>
    <row r="330" spans="3:4" ht="23.25" thickBot="1" x14ac:dyDescent="0.25">
      <c r="C330" s="6" t="s">
        <v>341</v>
      </c>
      <c r="D330" s="7">
        <v>0.93</v>
      </c>
    </row>
    <row r="331" spans="3:4" ht="23.25" thickBot="1" x14ac:dyDescent="0.25">
      <c r="C331" s="6" t="s">
        <v>342</v>
      </c>
      <c r="D331" s="7">
        <v>0.92300000000000004</v>
      </c>
    </row>
    <row r="332" spans="3:4" ht="23.25" thickBot="1" x14ac:dyDescent="0.25">
      <c r="C332" s="6" t="s">
        <v>343</v>
      </c>
      <c r="D332" s="7">
        <v>0.91</v>
      </c>
    </row>
    <row r="333" spans="3:4" ht="23.25" thickBot="1" x14ac:dyDescent="0.25">
      <c r="C333" s="6" t="s">
        <v>344</v>
      </c>
      <c r="D333" s="7">
        <v>0.90500000000000003</v>
      </c>
    </row>
    <row r="334" spans="3:4" ht="13.5" thickBot="1" x14ac:dyDescent="0.25">
      <c r="C334" s="6" t="s">
        <v>345</v>
      </c>
      <c r="D334" s="7">
        <v>0.90400000000000003</v>
      </c>
    </row>
    <row r="335" spans="3:4" ht="23.25" thickBot="1" x14ac:dyDescent="0.25">
      <c r="C335" s="6" t="s">
        <v>346</v>
      </c>
      <c r="D335" s="7">
        <v>0.9</v>
      </c>
    </row>
    <row r="336" spans="3:4" ht="23.25" thickBot="1" x14ac:dyDescent="0.25">
      <c r="C336" s="6" t="s">
        <v>347</v>
      </c>
      <c r="D336" s="7">
        <v>0.9</v>
      </c>
    </row>
    <row r="337" spans="3:4" ht="23.25" thickBot="1" x14ac:dyDescent="0.25">
      <c r="C337" s="6" t="s">
        <v>348</v>
      </c>
      <c r="D337" s="7">
        <v>0.89800000000000002</v>
      </c>
    </row>
    <row r="338" spans="3:4" ht="23.25" thickBot="1" x14ac:dyDescent="0.25">
      <c r="C338" s="6" t="s">
        <v>349</v>
      </c>
      <c r="D338" s="7">
        <v>0.89500000000000002</v>
      </c>
    </row>
    <row r="339" spans="3:4" ht="23.25" thickBot="1" x14ac:dyDescent="0.25">
      <c r="C339" s="6" t="s">
        <v>350</v>
      </c>
      <c r="D339" s="7">
        <v>0.89500000000000002</v>
      </c>
    </row>
    <row r="340" spans="3:4" ht="23.25" thickBot="1" x14ac:dyDescent="0.25">
      <c r="C340" s="6" t="s">
        <v>351</v>
      </c>
      <c r="D340" s="7">
        <v>0.88</v>
      </c>
    </row>
    <row r="341" spans="3:4" ht="23.25" thickBot="1" x14ac:dyDescent="0.25">
      <c r="C341" s="6" t="s">
        <v>352</v>
      </c>
      <c r="D341" s="7">
        <v>0.879</v>
      </c>
    </row>
    <row r="342" spans="3:4" ht="23.25" thickBot="1" x14ac:dyDescent="0.25">
      <c r="C342" s="6" t="s">
        <v>353</v>
      </c>
      <c r="D342" s="7">
        <v>0.86899999999999999</v>
      </c>
    </row>
    <row r="343" spans="3:4" ht="23.25" thickBot="1" x14ac:dyDescent="0.25">
      <c r="C343" s="6" t="s">
        <v>354</v>
      </c>
      <c r="D343" s="7">
        <v>0.86699999999999999</v>
      </c>
    </row>
    <row r="344" spans="3:4" ht="23.25" thickBot="1" x14ac:dyDescent="0.25">
      <c r="C344" s="6" t="s">
        <v>355</v>
      </c>
      <c r="D344" s="7">
        <v>0.86599999999999999</v>
      </c>
    </row>
    <row r="345" spans="3:4" ht="13.5" thickBot="1" x14ac:dyDescent="0.25">
      <c r="C345" s="6" t="s">
        <v>356</v>
      </c>
      <c r="D345" s="7">
        <v>0.86099999999999999</v>
      </c>
    </row>
    <row r="346" spans="3:4" ht="23.25" thickBot="1" x14ac:dyDescent="0.25">
      <c r="C346" s="6" t="s">
        <v>357</v>
      </c>
      <c r="D346" s="7">
        <v>0.85799999999999998</v>
      </c>
    </row>
    <row r="347" spans="3:4" ht="23.25" thickBot="1" x14ac:dyDescent="0.25">
      <c r="C347" s="6" t="s">
        <v>358</v>
      </c>
      <c r="D347" s="7">
        <v>0.84699999999999998</v>
      </c>
    </row>
    <row r="348" spans="3:4" ht="13.5" thickBot="1" x14ac:dyDescent="0.25">
      <c r="C348" s="6" t="s">
        <v>359</v>
      </c>
      <c r="D348" s="7">
        <v>0.83499999999999996</v>
      </c>
    </row>
    <row r="349" spans="3:4" ht="23.25" thickBot="1" x14ac:dyDescent="0.25">
      <c r="C349" s="6" t="s">
        <v>360</v>
      </c>
      <c r="D349" s="7">
        <v>0.83499999999999996</v>
      </c>
    </row>
    <row r="350" spans="3:4" ht="23.25" thickBot="1" x14ac:dyDescent="0.25">
      <c r="C350" s="6" t="s">
        <v>361</v>
      </c>
      <c r="D350" s="7">
        <v>0.83499999999999996</v>
      </c>
    </row>
    <row r="351" spans="3:4" ht="13.5" thickBot="1" x14ac:dyDescent="0.25">
      <c r="C351" s="6" t="s">
        <v>362</v>
      </c>
      <c r="D351" s="7">
        <v>0.79100000000000004</v>
      </c>
    </row>
    <row r="352" spans="3:4" ht="23.25" thickBot="1" x14ac:dyDescent="0.25">
      <c r="C352" s="6" t="s">
        <v>363</v>
      </c>
      <c r="D352" s="7">
        <v>0.78</v>
      </c>
    </row>
    <row r="353" spans="3:4" ht="23.25" thickBot="1" x14ac:dyDescent="0.25">
      <c r="C353" s="6" t="s">
        <v>364</v>
      </c>
      <c r="D353" s="7">
        <v>0.77100000000000002</v>
      </c>
    </row>
    <row r="354" spans="3:4" ht="13.5" thickBot="1" x14ac:dyDescent="0.25">
      <c r="C354" s="6" t="s">
        <v>365</v>
      </c>
      <c r="D354" s="7">
        <v>0.75</v>
      </c>
    </row>
    <row r="355" spans="3:4" ht="23.25" thickBot="1" x14ac:dyDescent="0.25">
      <c r="C355" s="6" t="s">
        <v>366</v>
      </c>
      <c r="D355" s="7">
        <v>0.745</v>
      </c>
    </row>
    <row r="356" spans="3:4" ht="23.25" thickBot="1" x14ac:dyDescent="0.25">
      <c r="C356" s="6" t="s">
        <v>367</v>
      </c>
      <c r="D356" s="7">
        <v>0.745</v>
      </c>
    </row>
    <row r="357" spans="3:4" ht="23.25" thickBot="1" x14ac:dyDescent="0.25">
      <c r="C357" s="6" t="s">
        <v>368</v>
      </c>
      <c r="D357" s="7">
        <v>0.71899999999999997</v>
      </c>
    </row>
    <row r="358" spans="3:4" ht="23.25" thickBot="1" x14ac:dyDescent="0.25">
      <c r="C358" s="6" t="s">
        <v>369</v>
      </c>
      <c r="D358" s="7">
        <v>0.71899999999999997</v>
      </c>
    </row>
    <row r="359" spans="3:4" ht="23.25" thickBot="1" x14ac:dyDescent="0.25">
      <c r="C359" s="6" t="s">
        <v>370</v>
      </c>
      <c r="D359" s="7">
        <v>0.71899999999999997</v>
      </c>
    </row>
    <row r="360" spans="3:4" ht="13.5" thickBot="1" x14ac:dyDescent="0.25">
      <c r="C360" s="6" t="s">
        <v>371</v>
      </c>
      <c r="D360" s="7">
        <v>0.71899999999999997</v>
      </c>
    </row>
    <row r="361" spans="3:4" ht="23.25" thickBot="1" x14ac:dyDescent="0.25">
      <c r="C361" s="6" t="s">
        <v>372</v>
      </c>
      <c r="D361" s="7">
        <v>0.71899999999999997</v>
      </c>
    </row>
    <row r="362" spans="3:4" ht="23.25" thickBot="1" x14ac:dyDescent="0.25">
      <c r="C362" s="6" t="s">
        <v>373</v>
      </c>
      <c r="D362" s="7">
        <v>0.71899999999999997</v>
      </c>
    </row>
    <row r="363" spans="3:4" ht="23.25" thickBot="1" x14ac:dyDescent="0.25">
      <c r="C363" s="6" t="s">
        <v>374</v>
      </c>
      <c r="D363" s="7">
        <v>0.71899999999999997</v>
      </c>
    </row>
    <row r="364" spans="3:4" ht="23.25" thickBot="1" x14ac:dyDescent="0.25">
      <c r="C364" s="6" t="s">
        <v>375</v>
      </c>
      <c r="D364" s="7">
        <v>0.71899999999999997</v>
      </c>
    </row>
    <row r="365" spans="3:4" ht="23.25" thickBot="1" x14ac:dyDescent="0.25">
      <c r="C365" s="6" t="s">
        <v>376</v>
      </c>
      <c r="D365" s="7">
        <v>0.71899999999999997</v>
      </c>
    </row>
    <row r="366" spans="3:4" ht="23.25" thickBot="1" x14ac:dyDescent="0.25">
      <c r="C366" s="6" t="s">
        <v>377</v>
      </c>
      <c r="D366" s="7">
        <v>0.71899999999999997</v>
      </c>
    </row>
    <row r="367" spans="3:4" ht="23.25" thickBot="1" x14ac:dyDescent="0.25">
      <c r="C367" s="6" t="s">
        <v>378</v>
      </c>
      <c r="D367" s="7">
        <v>0.71899999999999997</v>
      </c>
    </row>
    <row r="368" spans="3:4" ht="23.25" thickBot="1" x14ac:dyDescent="0.25">
      <c r="C368" s="6" t="s">
        <v>379</v>
      </c>
      <c r="D368" s="7">
        <v>0.71899999999999997</v>
      </c>
    </row>
    <row r="369" spans="3:4" ht="23.25" thickBot="1" x14ac:dyDescent="0.25">
      <c r="C369" s="6" t="s">
        <v>380</v>
      </c>
      <c r="D369" s="7">
        <v>0.71899999999999997</v>
      </c>
    </row>
    <row r="370" spans="3:4" ht="23.25" thickBot="1" x14ac:dyDescent="0.25">
      <c r="C370" s="6" t="s">
        <v>381</v>
      </c>
      <c r="D370" s="7">
        <v>0.71899999999999997</v>
      </c>
    </row>
    <row r="371" spans="3:4" ht="23.25" thickBot="1" x14ac:dyDescent="0.25">
      <c r="C371" s="6" t="s">
        <v>382</v>
      </c>
      <c r="D371" s="7">
        <v>0.71899999999999997</v>
      </c>
    </row>
    <row r="372" spans="3:4" ht="13.5" thickBot="1" x14ac:dyDescent="0.25">
      <c r="C372" s="6" t="s">
        <v>383</v>
      </c>
      <c r="D372" s="7">
        <v>0.71899999999999997</v>
      </c>
    </row>
    <row r="373" spans="3:4" ht="23.25" thickBot="1" x14ac:dyDescent="0.25">
      <c r="C373" s="6" t="s">
        <v>384</v>
      </c>
      <c r="D373" s="7">
        <v>0.71899999999999997</v>
      </c>
    </row>
    <row r="374" spans="3:4" ht="23.25" thickBot="1" x14ac:dyDescent="0.25">
      <c r="C374" s="6" t="s">
        <v>385</v>
      </c>
      <c r="D374" s="7">
        <v>0.71899999999999997</v>
      </c>
    </row>
    <row r="375" spans="3:4" ht="23.25" thickBot="1" x14ac:dyDescent="0.25">
      <c r="C375" s="6" t="s">
        <v>386</v>
      </c>
      <c r="D375" s="7">
        <v>0.71899999999999997</v>
      </c>
    </row>
    <row r="376" spans="3:4" ht="23.25" thickBot="1" x14ac:dyDescent="0.25">
      <c r="C376" s="6" t="s">
        <v>387</v>
      </c>
      <c r="D376" s="7">
        <v>0.71899999999999997</v>
      </c>
    </row>
    <row r="377" spans="3:4" ht="13.5" thickBot="1" x14ac:dyDescent="0.25">
      <c r="C377" s="6" t="s">
        <v>388</v>
      </c>
      <c r="D377" s="7">
        <v>0.71899999999999997</v>
      </c>
    </row>
    <row r="378" spans="3:4" ht="23.25" thickBot="1" x14ac:dyDescent="0.25">
      <c r="C378" s="6" t="s">
        <v>389</v>
      </c>
      <c r="D378" s="7">
        <v>0.71899999999999997</v>
      </c>
    </row>
    <row r="379" spans="3:4" ht="23.25" thickBot="1" x14ac:dyDescent="0.25">
      <c r="C379" s="6" t="s">
        <v>390</v>
      </c>
      <c r="D379" s="7">
        <v>0.71899999999999997</v>
      </c>
    </row>
    <row r="380" spans="3:4" ht="23.25" thickBot="1" x14ac:dyDescent="0.25">
      <c r="C380" s="6" t="s">
        <v>391</v>
      </c>
      <c r="D380" s="7">
        <v>0.71899999999999997</v>
      </c>
    </row>
    <row r="381" spans="3:4" ht="23.25" thickBot="1" x14ac:dyDescent="0.25">
      <c r="C381" s="6" t="s">
        <v>392</v>
      </c>
      <c r="D381" s="7">
        <v>0.71899999999999997</v>
      </c>
    </row>
    <row r="382" spans="3:4" ht="23.25" thickBot="1" x14ac:dyDescent="0.25">
      <c r="C382" s="6" t="s">
        <v>393</v>
      </c>
      <c r="D382" s="7">
        <v>0.71899999999999997</v>
      </c>
    </row>
    <row r="383" spans="3:4" ht="23.25" thickBot="1" x14ac:dyDescent="0.25">
      <c r="C383" s="6" t="s">
        <v>394</v>
      </c>
      <c r="D383" s="7">
        <v>0.71899999999999997</v>
      </c>
    </row>
    <row r="384" spans="3:4" ht="23.25" thickBot="1" x14ac:dyDescent="0.25">
      <c r="C384" s="6" t="s">
        <v>395</v>
      </c>
      <c r="D384" s="7">
        <v>0.71899999999999997</v>
      </c>
    </row>
    <row r="385" spans="3:4" ht="23.25" thickBot="1" x14ac:dyDescent="0.25">
      <c r="C385" s="6" t="s">
        <v>396</v>
      </c>
      <c r="D385" s="7">
        <v>0.71899999999999997</v>
      </c>
    </row>
    <row r="386" spans="3:4" ht="23.25" thickBot="1" x14ac:dyDescent="0.25">
      <c r="C386" s="6" t="s">
        <v>397</v>
      </c>
      <c r="D386" s="7">
        <v>0.71899999999999997</v>
      </c>
    </row>
    <row r="387" spans="3:4" ht="23.25" thickBot="1" x14ac:dyDescent="0.25">
      <c r="C387" s="6" t="s">
        <v>398</v>
      </c>
      <c r="D387" s="7">
        <v>0.71899999999999997</v>
      </c>
    </row>
    <row r="388" spans="3:4" ht="23.25" thickBot="1" x14ac:dyDescent="0.25">
      <c r="C388" s="6" t="s">
        <v>399</v>
      </c>
      <c r="D388" s="7">
        <v>0.71899999999999997</v>
      </c>
    </row>
    <row r="389" spans="3:4" ht="34.5" thickBot="1" x14ac:dyDescent="0.25">
      <c r="C389" s="6" t="s">
        <v>400</v>
      </c>
      <c r="D389" s="7">
        <v>0.67500000000000004</v>
      </c>
    </row>
    <row r="390" spans="3:4" ht="23.25" thickBot="1" x14ac:dyDescent="0.25">
      <c r="C390" s="6" t="s">
        <v>401</v>
      </c>
      <c r="D390" s="7">
        <v>0.66</v>
      </c>
    </row>
    <row r="391" spans="3:4" ht="23.25" thickBot="1" x14ac:dyDescent="0.25">
      <c r="C391" s="6" t="s">
        <v>402</v>
      </c>
      <c r="D391" s="7">
        <v>0.64100000000000001</v>
      </c>
    </row>
    <row r="392" spans="3:4" ht="23.25" thickBot="1" x14ac:dyDescent="0.25">
      <c r="C392" s="6" t="s">
        <v>403</v>
      </c>
      <c r="D392" s="7">
        <v>0.64100000000000001</v>
      </c>
    </row>
    <row r="393" spans="3:4" ht="23.25" thickBot="1" x14ac:dyDescent="0.25">
      <c r="C393" s="6" t="s">
        <v>404</v>
      </c>
      <c r="D393" s="7">
        <v>0.64100000000000001</v>
      </c>
    </row>
    <row r="394" spans="3:4" ht="13.5" thickBot="1" x14ac:dyDescent="0.25">
      <c r="C394" s="6" t="s">
        <v>405</v>
      </c>
      <c r="D394" s="7">
        <v>0.64100000000000001</v>
      </c>
    </row>
    <row r="395" spans="3:4" ht="23.25" thickBot="1" x14ac:dyDescent="0.25">
      <c r="C395" s="6" t="s">
        <v>406</v>
      </c>
      <c r="D395" s="7">
        <v>0.64100000000000001</v>
      </c>
    </row>
    <row r="396" spans="3:4" ht="13.5" thickBot="1" x14ac:dyDescent="0.25">
      <c r="C396" s="6" t="s">
        <v>407</v>
      </c>
      <c r="D396" s="7">
        <v>0.64100000000000001</v>
      </c>
    </row>
    <row r="397" spans="3:4" ht="23.25" thickBot="1" x14ac:dyDescent="0.25">
      <c r="C397" s="6" t="s">
        <v>408</v>
      </c>
      <c r="D397" s="7">
        <v>0.64100000000000001</v>
      </c>
    </row>
    <row r="398" spans="3:4" ht="23.25" thickBot="1" x14ac:dyDescent="0.25">
      <c r="C398" s="6" t="s">
        <v>409</v>
      </c>
      <c r="D398" s="7">
        <v>0.64100000000000001</v>
      </c>
    </row>
    <row r="399" spans="3:4" ht="23.25" thickBot="1" x14ac:dyDescent="0.25">
      <c r="C399" s="6" t="s">
        <v>410</v>
      </c>
      <c r="D399" s="7">
        <v>0.64100000000000001</v>
      </c>
    </row>
    <row r="400" spans="3:4" ht="23.25" thickBot="1" x14ac:dyDescent="0.25">
      <c r="C400" s="6" t="s">
        <v>411</v>
      </c>
      <c r="D400" s="7">
        <v>0.64100000000000001</v>
      </c>
    </row>
    <row r="401" spans="3:4" ht="23.25" thickBot="1" x14ac:dyDescent="0.25">
      <c r="C401" s="6" t="s">
        <v>412</v>
      </c>
      <c r="D401" s="7">
        <v>0.64100000000000001</v>
      </c>
    </row>
    <row r="402" spans="3:4" ht="23.25" thickBot="1" x14ac:dyDescent="0.25">
      <c r="C402" s="6" t="s">
        <v>413</v>
      </c>
      <c r="D402" s="7">
        <v>0.64100000000000001</v>
      </c>
    </row>
    <row r="403" spans="3:4" ht="23.25" thickBot="1" x14ac:dyDescent="0.25">
      <c r="C403" s="6" t="s">
        <v>414</v>
      </c>
      <c r="D403" s="7">
        <v>0.64100000000000001</v>
      </c>
    </row>
    <row r="404" spans="3:4" ht="23.25" thickBot="1" x14ac:dyDescent="0.25">
      <c r="C404" s="6" t="s">
        <v>415</v>
      </c>
      <c r="D404" s="7">
        <v>0.64100000000000001</v>
      </c>
    </row>
    <row r="405" spans="3:4" ht="13.5" thickBot="1" x14ac:dyDescent="0.25">
      <c r="C405" s="6" t="s">
        <v>416</v>
      </c>
      <c r="D405" s="7">
        <v>0.64100000000000001</v>
      </c>
    </row>
    <row r="406" spans="3:4" ht="13.5" thickBot="1" x14ac:dyDescent="0.25">
      <c r="C406" s="6" t="s">
        <v>417</v>
      </c>
      <c r="D406" s="7">
        <v>0.64100000000000001</v>
      </c>
    </row>
    <row r="407" spans="3:4" ht="23.25" thickBot="1" x14ac:dyDescent="0.25">
      <c r="C407" s="6" t="s">
        <v>418</v>
      </c>
      <c r="D407" s="7">
        <v>0.64100000000000001</v>
      </c>
    </row>
    <row r="408" spans="3:4" ht="23.25" thickBot="1" x14ac:dyDescent="0.25">
      <c r="C408" s="6" t="s">
        <v>419</v>
      </c>
      <c r="D408" s="7">
        <v>0.625</v>
      </c>
    </row>
    <row r="409" spans="3:4" ht="23.25" thickBot="1" x14ac:dyDescent="0.25">
      <c r="C409" s="6" t="s">
        <v>420</v>
      </c>
      <c r="D409" s="7">
        <v>0.45</v>
      </c>
    </row>
    <row r="410" spans="3:4" ht="23.25" thickBot="1" x14ac:dyDescent="0.25">
      <c r="C410" s="6" t="s">
        <v>421</v>
      </c>
      <c r="D410" s="7">
        <v>0.45</v>
      </c>
    </row>
    <row r="411" spans="3:4" ht="13.5" thickBot="1" x14ac:dyDescent="0.25">
      <c r="C411" s="6" t="s">
        <v>422</v>
      </c>
      <c r="D411" s="7">
        <v>0.44800000000000001</v>
      </c>
    </row>
    <row r="412" spans="3:4" ht="23.25" thickBot="1" x14ac:dyDescent="0.25">
      <c r="C412" s="6" t="s">
        <v>423</v>
      </c>
      <c r="D412" s="7">
        <v>0.42799999999999999</v>
      </c>
    </row>
    <row r="413" spans="3:4" ht="13.5" thickBot="1" x14ac:dyDescent="0.25">
      <c r="C413" s="6" t="s">
        <v>424</v>
      </c>
      <c r="D413" s="7">
        <v>0.42299999999999999</v>
      </c>
    </row>
    <row r="414" spans="3:4" ht="23.25" thickBot="1" x14ac:dyDescent="0.25">
      <c r="C414" s="6" t="s">
        <v>425</v>
      </c>
      <c r="D414" s="7">
        <v>0.39800000000000002</v>
      </c>
    </row>
    <row r="415" spans="3:4" ht="23.25" thickBot="1" x14ac:dyDescent="0.25">
      <c r="C415" s="6" t="s">
        <v>426</v>
      </c>
      <c r="D415" s="7">
        <v>0.39800000000000002</v>
      </c>
    </row>
    <row r="416" spans="3:4" ht="13.5" thickBot="1" x14ac:dyDescent="0.25">
      <c r="C416" s="6" t="s">
        <v>427</v>
      </c>
      <c r="D416" s="7">
        <v>0.39800000000000002</v>
      </c>
    </row>
    <row r="417" spans="3:4" ht="23.25" thickBot="1" x14ac:dyDescent="0.25">
      <c r="C417" s="6" t="s">
        <v>428</v>
      </c>
      <c r="D417" s="7">
        <v>0.39800000000000002</v>
      </c>
    </row>
    <row r="418" spans="3:4" ht="23.25" thickBot="1" x14ac:dyDescent="0.25">
      <c r="C418" s="6" t="s">
        <v>429</v>
      </c>
      <c r="D418" s="7">
        <v>0.39800000000000002</v>
      </c>
    </row>
    <row r="419" spans="3:4" ht="23.25" thickBot="1" x14ac:dyDescent="0.25">
      <c r="C419" s="6" t="s">
        <v>430</v>
      </c>
      <c r="D419" s="7">
        <v>0.39800000000000002</v>
      </c>
    </row>
    <row r="420" spans="3:4" ht="23.25" thickBot="1" x14ac:dyDescent="0.25">
      <c r="C420" s="6" t="s">
        <v>431</v>
      </c>
      <c r="D420" s="7">
        <v>0.39800000000000002</v>
      </c>
    </row>
    <row r="421" spans="3:4" ht="23.25" thickBot="1" x14ac:dyDescent="0.25">
      <c r="C421" s="6" t="s">
        <v>432</v>
      </c>
      <c r="D421" s="7">
        <v>0.39800000000000002</v>
      </c>
    </row>
    <row r="422" spans="3:4" ht="23.25" thickBot="1" x14ac:dyDescent="0.25">
      <c r="C422" s="6" t="s">
        <v>433</v>
      </c>
      <c r="D422" s="7">
        <v>0.39800000000000002</v>
      </c>
    </row>
    <row r="423" spans="3:4" ht="13.5" thickBot="1" x14ac:dyDescent="0.25">
      <c r="C423" s="6" t="s">
        <v>434</v>
      </c>
      <c r="D423" s="7">
        <v>0.39800000000000002</v>
      </c>
    </row>
    <row r="424" spans="3:4" ht="13.5" thickBot="1" x14ac:dyDescent="0.25">
      <c r="C424" s="6" t="s">
        <v>435</v>
      </c>
      <c r="D424" s="7">
        <v>0.39800000000000002</v>
      </c>
    </row>
    <row r="425" spans="3:4" ht="23.25" thickBot="1" x14ac:dyDescent="0.25">
      <c r="C425" s="6" t="s">
        <v>436</v>
      </c>
      <c r="D425" s="7">
        <v>0.39800000000000002</v>
      </c>
    </row>
    <row r="426" spans="3:4" ht="23.25" thickBot="1" x14ac:dyDescent="0.25">
      <c r="C426" s="6" t="s">
        <v>437</v>
      </c>
      <c r="D426" s="7">
        <v>0.39800000000000002</v>
      </c>
    </row>
    <row r="427" spans="3:4" ht="23.25" thickBot="1" x14ac:dyDescent="0.25">
      <c r="C427" s="6" t="s">
        <v>438</v>
      </c>
      <c r="D427" s="7">
        <v>0.39800000000000002</v>
      </c>
    </row>
    <row r="428" spans="3:4" ht="23.25" thickBot="1" x14ac:dyDescent="0.25">
      <c r="C428" s="6" t="s">
        <v>439</v>
      </c>
      <c r="D428" s="7">
        <v>0.39800000000000002</v>
      </c>
    </row>
    <row r="429" spans="3:4" ht="23.25" thickBot="1" x14ac:dyDescent="0.25">
      <c r="C429" s="6" t="s">
        <v>440</v>
      </c>
      <c r="D429" s="7">
        <v>0.39800000000000002</v>
      </c>
    </row>
    <row r="430" spans="3:4" ht="23.25" thickBot="1" x14ac:dyDescent="0.25">
      <c r="C430" s="6" t="s">
        <v>441</v>
      </c>
      <c r="D430" s="7">
        <v>0.39800000000000002</v>
      </c>
    </row>
    <row r="431" spans="3:4" ht="23.25" thickBot="1" x14ac:dyDescent="0.25">
      <c r="C431" s="6" t="s">
        <v>442</v>
      </c>
      <c r="D431" s="7">
        <v>0.39800000000000002</v>
      </c>
    </row>
    <row r="432" spans="3:4" ht="23.25" thickBot="1" x14ac:dyDescent="0.25">
      <c r="C432" s="6" t="s">
        <v>443</v>
      </c>
      <c r="D432" s="7">
        <v>0.39800000000000002</v>
      </c>
    </row>
    <row r="433" spans="3:4" ht="23.25" thickBot="1" x14ac:dyDescent="0.25">
      <c r="C433" s="6" t="s">
        <v>444</v>
      </c>
      <c r="D433" s="7">
        <v>0.39800000000000002</v>
      </c>
    </row>
    <row r="434" spans="3:4" ht="34.5" thickBot="1" x14ac:dyDescent="0.25">
      <c r="C434" s="6" t="s">
        <v>445</v>
      </c>
      <c r="D434" s="7">
        <v>0.39800000000000002</v>
      </c>
    </row>
    <row r="435" spans="3:4" ht="13.5" thickBot="1" x14ac:dyDescent="0.25">
      <c r="C435" s="6" t="s">
        <v>446</v>
      </c>
      <c r="D435" s="7">
        <v>0.39800000000000002</v>
      </c>
    </row>
    <row r="436" spans="3:4" ht="23.25" thickBot="1" x14ac:dyDescent="0.25">
      <c r="C436" s="6" t="s">
        <v>447</v>
      </c>
      <c r="D436" s="7">
        <v>0.39800000000000002</v>
      </c>
    </row>
    <row r="437" spans="3:4" ht="23.25" thickBot="1" x14ac:dyDescent="0.25">
      <c r="C437" s="6" t="s">
        <v>448</v>
      </c>
      <c r="D437" s="7">
        <v>0.39800000000000002</v>
      </c>
    </row>
    <row r="438" spans="3:4" ht="23.25" thickBot="1" x14ac:dyDescent="0.25">
      <c r="C438" s="6" t="s">
        <v>449</v>
      </c>
      <c r="D438" s="7">
        <v>0.39800000000000002</v>
      </c>
    </row>
    <row r="439" spans="3:4" ht="23.25" thickBot="1" x14ac:dyDescent="0.25">
      <c r="C439" s="6" t="s">
        <v>450</v>
      </c>
      <c r="D439" s="7">
        <v>0.39800000000000002</v>
      </c>
    </row>
    <row r="440" spans="3:4" ht="23.25" thickBot="1" x14ac:dyDescent="0.25">
      <c r="C440" s="6" t="s">
        <v>451</v>
      </c>
      <c r="D440" s="7">
        <v>0.39800000000000002</v>
      </c>
    </row>
    <row r="441" spans="3:4" ht="23.25" thickBot="1" x14ac:dyDescent="0.25">
      <c r="C441" s="6" t="s">
        <v>452</v>
      </c>
      <c r="D441" s="7">
        <v>0.39800000000000002</v>
      </c>
    </row>
    <row r="442" spans="3:4" ht="23.25" thickBot="1" x14ac:dyDescent="0.25">
      <c r="C442" s="6" t="s">
        <v>453</v>
      </c>
      <c r="D442" s="7">
        <v>0.39800000000000002</v>
      </c>
    </row>
    <row r="443" spans="3:4" ht="23.25" thickBot="1" x14ac:dyDescent="0.25">
      <c r="C443" s="6" t="s">
        <v>454</v>
      </c>
      <c r="D443" s="7">
        <v>0.39800000000000002</v>
      </c>
    </row>
    <row r="444" spans="3:4" ht="13.5" thickBot="1" x14ac:dyDescent="0.25">
      <c r="C444" s="6" t="s">
        <v>455</v>
      </c>
      <c r="D444" s="7">
        <v>0.39800000000000002</v>
      </c>
    </row>
    <row r="445" spans="3:4" ht="23.25" thickBot="1" x14ac:dyDescent="0.25">
      <c r="C445" s="6" t="s">
        <v>456</v>
      </c>
      <c r="D445" s="7">
        <v>0.39600000000000002</v>
      </c>
    </row>
    <row r="446" spans="3:4" ht="23.25" thickBot="1" x14ac:dyDescent="0.25">
      <c r="C446" s="6" t="s">
        <v>457</v>
      </c>
      <c r="D446" s="7">
        <v>0.38900000000000001</v>
      </c>
    </row>
    <row r="447" spans="3:4" ht="13.5" thickBot="1" x14ac:dyDescent="0.25">
      <c r="C447" s="8"/>
      <c r="D447" s="9"/>
    </row>
    <row r="448" spans="3:4" x14ac:dyDescent="0.2">
      <c r="C448" s="39"/>
      <c r="D448" s="39"/>
    </row>
    <row r="449" spans="3:4" ht="21" customHeight="1" x14ac:dyDescent="0.2">
      <c r="C449" s="40"/>
      <c r="D449" s="40"/>
    </row>
    <row r="450" spans="3:4" ht="13.5" thickBot="1" x14ac:dyDescent="0.25">
      <c r="C450" s="41"/>
      <c r="D450" s="41"/>
    </row>
    <row r="451" spans="3:4" ht="22.5" customHeight="1" thickBot="1" x14ac:dyDescent="0.25">
      <c r="C451" s="10"/>
    </row>
    <row r="452" spans="3:4" ht="13.5" thickBot="1" x14ac:dyDescent="0.25">
      <c r="C452" s="4"/>
    </row>
    <row r="453" spans="3:4" ht="13.5" thickBot="1" x14ac:dyDescent="0.25">
      <c r="C453" s="6"/>
    </row>
    <row r="454" spans="3:4" ht="13.5" thickBot="1" x14ac:dyDescent="0.25">
      <c r="C454" s="4"/>
    </row>
    <row r="455" spans="3:4" ht="13.5" thickBot="1" x14ac:dyDescent="0.25">
      <c r="C455" s="6"/>
    </row>
    <row r="456" spans="3:4" ht="13.5" thickBot="1" x14ac:dyDescent="0.25">
      <c r="C456" s="6"/>
    </row>
    <row r="457" spans="3:4" ht="13.5" thickBot="1" x14ac:dyDescent="0.25">
      <c r="C457" s="6"/>
    </row>
    <row r="458" spans="3:4" ht="13.5" thickBot="1" x14ac:dyDescent="0.25">
      <c r="C458" s="6"/>
    </row>
    <row r="459" spans="3:4" ht="13.5" thickBot="1" x14ac:dyDescent="0.25">
      <c r="C459" s="8"/>
    </row>
    <row r="460" spans="3:4" ht="13.5" thickBot="1" x14ac:dyDescent="0.25">
      <c r="C460" s="6"/>
    </row>
    <row r="461" spans="3:4" ht="13.5" thickBot="1" x14ac:dyDescent="0.25">
      <c r="C461" s="6"/>
    </row>
    <row r="462" spans="3:4" ht="13.5" thickBot="1" x14ac:dyDescent="0.25">
      <c r="C462" s="6"/>
    </row>
    <row r="463" spans="3:4" ht="13.5" thickBot="1" x14ac:dyDescent="0.25">
      <c r="C463" s="8"/>
    </row>
    <row r="464" spans="3:4" ht="13.5" thickBot="1" x14ac:dyDescent="0.25">
      <c r="C464" s="6"/>
    </row>
    <row r="465" spans="3:3" ht="13.5" thickBot="1" x14ac:dyDescent="0.25">
      <c r="C465" s="6"/>
    </row>
    <row r="466" spans="3:3" ht="13.5" thickBot="1" x14ac:dyDescent="0.25">
      <c r="C466" s="6"/>
    </row>
    <row r="467" spans="3:3" ht="13.5" thickBot="1" x14ac:dyDescent="0.25">
      <c r="C467" s="6"/>
    </row>
    <row r="468" spans="3:3" ht="13.5" thickBot="1" x14ac:dyDescent="0.25">
      <c r="C468" s="6"/>
    </row>
    <row r="469" spans="3:3" ht="13.5" thickBot="1" x14ac:dyDescent="0.25">
      <c r="C469" s="6"/>
    </row>
    <row r="470" spans="3:3" ht="13.5" thickBot="1" x14ac:dyDescent="0.25">
      <c r="C470" s="6"/>
    </row>
    <row r="471" spans="3:3" ht="13.5" thickBot="1" x14ac:dyDescent="0.25">
      <c r="C471" s="6"/>
    </row>
    <row r="472" spans="3:3" ht="13.5" thickBot="1" x14ac:dyDescent="0.25">
      <c r="C472" s="6"/>
    </row>
    <row r="473" spans="3:3" ht="13.5" thickBot="1" x14ac:dyDescent="0.25">
      <c r="C473" s="6"/>
    </row>
    <row r="474" spans="3:3" ht="13.5" thickBot="1" x14ac:dyDescent="0.25">
      <c r="C474" s="6"/>
    </row>
    <row r="475" spans="3:3" ht="13.5" thickBot="1" x14ac:dyDescent="0.25">
      <c r="C475" s="6"/>
    </row>
    <row r="476" spans="3:3" ht="13.5" thickBot="1" x14ac:dyDescent="0.25">
      <c r="C476" s="6"/>
    </row>
    <row r="477" spans="3:3" ht="13.5" thickBot="1" x14ac:dyDescent="0.25">
      <c r="C477" s="6"/>
    </row>
    <row r="478" spans="3:3" ht="13.5" thickBot="1" x14ac:dyDescent="0.25">
      <c r="C478" s="6"/>
    </row>
    <row r="479" spans="3:3" ht="13.5" thickBot="1" x14ac:dyDescent="0.25">
      <c r="C479" s="6"/>
    </row>
    <row r="480" spans="3:3" ht="13.5" thickBot="1" x14ac:dyDescent="0.25">
      <c r="C480" s="6"/>
    </row>
    <row r="481" spans="3:4" ht="13.5" thickBot="1" x14ac:dyDescent="0.25">
      <c r="C481" s="6"/>
    </row>
    <row r="482" spans="3:4" ht="13.5" thickBot="1" x14ac:dyDescent="0.25">
      <c r="C482" s="6"/>
    </row>
    <row r="483" spans="3:4" ht="13.5" thickBot="1" x14ac:dyDescent="0.25">
      <c r="C483" s="42"/>
      <c r="D483" s="42"/>
    </row>
    <row r="484" spans="3:4" ht="13.5" thickBot="1" x14ac:dyDescent="0.25">
      <c r="C484" s="43"/>
      <c r="D484" s="43"/>
    </row>
    <row r="485" spans="3:4" ht="13.5" thickBot="1" x14ac:dyDescent="0.25">
      <c r="C485" s="4" t="s">
        <v>16</v>
      </c>
      <c r="D485" s="5" t="s">
        <v>458</v>
      </c>
    </row>
    <row r="486" spans="3:4" ht="23.25" thickBot="1" x14ac:dyDescent="0.25">
      <c r="C486" s="6" t="s">
        <v>164</v>
      </c>
      <c r="D486" s="7" t="s">
        <v>459</v>
      </c>
    </row>
    <row r="487" spans="3:4" ht="23.25" thickBot="1" x14ac:dyDescent="0.25">
      <c r="C487" s="6" t="s">
        <v>218</v>
      </c>
      <c r="D487" s="7" t="s">
        <v>460</v>
      </c>
    </row>
    <row r="488" spans="3:4" ht="23.25" thickBot="1" x14ac:dyDescent="0.25">
      <c r="C488" s="6" t="s">
        <v>219</v>
      </c>
      <c r="D488" s="7" t="s">
        <v>461</v>
      </c>
    </row>
    <row r="489" spans="3:4" ht="23.25" thickBot="1" x14ac:dyDescent="0.25">
      <c r="C489" s="6" t="s">
        <v>221</v>
      </c>
      <c r="D489" s="7" t="s">
        <v>462</v>
      </c>
    </row>
    <row r="490" spans="3:4" ht="23.25" thickBot="1" x14ac:dyDescent="0.25">
      <c r="C490" s="6" t="s">
        <v>220</v>
      </c>
      <c r="D490" s="7" t="s">
        <v>463</v>
      </c>
    </row>
    <row r="491" spans="3:4" ht="23.25" thickBot="1" x14ac:dyDescent="0.25">
      <c r="C491" s="6" t="s">
        <v>222</v>
      </c>
      <c r="D491" s="7" t="s">
        <v>464</v>
      </c>
    </row>
    <row r="492" spans="3:4" ht="23.25" thickBot="1" x14ac:dyDescent="0.25">
      <c r="C492" s="8" t="s">
        <v>223</v>
      </c>
      <c r="D492" s="9" t="s">
        <v>465</v>
      </c>
    </row>
    <row r="493" spans="3:4" ht="23.25" thickBot="1" x14ac:dyDescent="0.25">
      <c r="C493" s="6" t="s">
        <v>224</v>
      </c>
      <c r="D493" s="7" t="s">
        <v>466</v>
      </c>
    </row>
    <row r="494" spans="3:4" ht="23.25" thickBot="1" x14ac:dyDescent="0.25">
      <c r="C494" s="8" t="s">
        <v>228</v>
      </c>
      <c r="D494" s="9" t="s">
        <v>467</v>
      </c>
    </row>
    <row r="495" spans="3:4" ht="23.25" thickBot="1" x14ac:dyDescent="0.25">
      <c r="C495" s="4" t="s">
        <v>227</v>
      </c>
      <c r="D495" s="5" t="s">
        <v>468</v>
      </c>
    </row>
    <row r="496" spans="3:4" ht="13.5" thickBot="1" x14ac:dyDescent="0.25">
      <c r="C496" s="6" t="s">
        <v>225</v>
      </c>
      <c r="D496" s="7" t="s">
        <v>469</v>
      </c>
    </row>
    <row r="497" spans="3:4" ht="13.5" thickBot="1" x14ac:dyDescent="0.25">
      <c r="C497" s="6" t="s">
        <v>226</v>
      </c>
      <c r="D497" s="7" t="s">
        <v>470</v>
      </c>
    </row>
    <row r="498" spans="3:4" ht="23.25" thickBot="1" x14ac:dyDescent="0.25">
      <c r="C498" s="6" t="s">
        <v>229</v>
      </c>
      <c r="D498" s="7" t="s">
        <v>460</v>
      </c>
    </row>
    <row r="499" spans="3:4" ht="23.25" thickBot="1" x14ac:dyDescent="0.25">
      <c r="C499" s="6" t="s">
        <v>230</v>
      </c>
      <c r="D499" s="7" t="s">
        <v>466</v>
      </c>
    </row>
    <row r="500" spans="3:4" ht="23.25" thickBot="1" x14ac:dyDescent="0.25">
      <c r="C500" s="6" t="s">
        <v>231</v>
      </c>
      <c r="D500" s="7" t="s">
        <v>471</v>
      </c>
    </row>
    <row r="501" spans="3:4" ht="23.25" thickBot="1" x14ac:dyDescent="0.25">
      <c r="C501" s="6" t="s">
        <v>232</v>
      </c>
      <c r="D501" s="7" t="s">
        <v>472</v>
      </c>
    </row>
    <row r="502" spans="3:4" x14ac:dyDescent="0.2">
      <c r="C502" s="44"/>
      <c r="D502" s="44"/>
    </row>
  </sheetData>
  <mergeCells count="6">
    <mergeCell ref="C502:D502"/>
    <mergeCell ref="C448:D448"/>
    <mergeCell ref="C449:D449"/>
    <mergeCell ref="C450:D450"/>
    <mergeCell ref="C483:D483"/>
    <mergeCell ref="C484:D484"/>
  </mergeCells>
  <conditionalFormatting sqref="D5">
    <cfRule type="dataBar" priority="3">
      <formula>MAX(IF(ISBLANK($D$5:$D$5), "", IF(ISERROR($D$5:$D$5), "", $D$5:$D$5)))</formula>
      <dataBar>
        <cfvo type="min"/>
        <cfvo type="max"/>
        <color rgb="FF638EC6"/>
      </dataBar>
    </cfRule>
  </conditionalFormatting>
  <conditionalFormatting sqref="D5">
    <cfRule type="dataBar" priority="2">
      <formula>MAX(IF(ISBLANK($D$5:$D$5), "", IF(ISERROR($D$5:$D$5), "", $D$5:$D$5)))</formula>
      <dataBar>
        <cfvo type="min"/>
        <cfvo type="max"/>
        <color rgb="FF63C384"/>
      </dataBar>
    </cfRule>
  </conditionalFormatting>
  <conditionalFormatting sqref="D6:D446">
    <cfRule type="colorScale" priority="1">
      <colorScale>
        <cfvo type="percentile" val="10"/>
        <cfvo type="percentile" val="50"/>
        <cfvo type="percentile" val="90"/>
        <color rgb="FFF8696B"/>
        <color rgb="FFFFEB84"/>
        <color rgb="FF63BE7B"/>
      </colorScale>
    </cfRule>
  </conditionalFormatting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6654-D8F9-4463-9724-C9E99B354864}">
  <sheetPr codeName="Sheet7"/>
  <dimension ref="C4:D502"/>
  <sheetViews>
    <sheetView workbookViewId="0">
      <selection activeCell="G6" sqref="G6"/>
    </sheetView>
  </sheetViews>
  <sheetFormatPr defaultRowHeight="12.75" x14ac:dyDescent="0.2"/>
  <cols>
    <col min="1" max="2" width="9" style="2"/>
    <col min="3" max="3" width="9.75" style="2" customWidth="1"/>
    <col min="4" max="4" width="9.375" style="3" bestFit="1" customWidth="1"/>
    <col min="5" max="16384" width="9" style="2"/>
  </cols>
  <sheetData>
    <row r="4" spans="3:4" ht="13.5" thickBot="1" x14ac:dyDescent="0.25">
      <c r="C4" s="2" t="s">
        <v>14</v>
      </c>
      <c r="D4" s="3" t="s">
        <v>15</v>
      </c>
    </row>
    <row r="5" spans="3:4" ht="13.5" thickBot="1" x14ac:dyDescent="0.25">
      <c r="C5" s="4" t="s">
        <v>16</v>
      </c>
      <c r="D5" s="5" t="s">
        <v>15</v>
      </c>
    </row>
    <row r="6" spans="3:4" ht="23.25" thickBot="1" x14ac:dyDescent="0.25">
      <c r="C6" s="6" t="s">
        <v>17</v>
      </c>
      <c r="D6" s="7">
        <v>9.6</v>
      </c>
    </row>
    <row r="7" spans="3:4" ht="23.25" thickBot="1" x14ac:dyDescent="0.25">
      <c r="C7" s="6" t="s">
        <v>18</v>
      </c>
      <c r="D7" s="7">
        <v>9.1</v>
      </c>
    </row>
    <row r="8" spans="3:4" ht="23.25" thickBot="1" x14ac:dyDescent="0.25">
      <c r="C8" s="6" t="s">
        <v>19</v>
      </c>
      <c r="D8" s="7">
        <v>9</v>
      </c>
    </row>
    <row r="9" spans="3:4" ht="23.25" thickBot="1" x14ac:dyDescent="0.25">
      <c r="C9" s="6" t="s">
        <v>20</v>
      </c>
      <c r="D9" s="7">
        <v>8.8800000000000008</v>
      </c>
    </row>
    <row r="10" spans="3:4" ht="13.5" thickBot="1" x14ac:dyDescent="0.25">
      <c r="C10" s="6" t="s">
        <v>21</v>
      </c>
      <c r="D10" s="7">
        <v>8.75</v>
      </c>
    </row>
    <row r="11" spans="3:4" ht="23.25" thickBot="1" x14ac:dyDescent="0.25">
      <c r="C11" s="6" t="s">
        <v>22</v>
      </c>
      <c r="D11" s="7">
        <v>8.74</v>
      </c>
    </row>
    <row r="12" spans="3:4" ht="23.25" thickBot="1" x14ac:dyDescent="0.25">
      <c r="C12" s="6" t="s">
        <v>23</v>
      </c>
      <c r="D12" s="7">
        <v>8.66</v>
      </c>
    </row>
    <row r="13" spans="3:4" ht="13.5" thickBot="1" x14ac:dyDescent="0.25">
      <c r="C13" s="6" t="s">
        <v>24</v>
      </c>
      <c r="D13" s="7">
        <v>8.64</v>
      </c>
    </row>
    <row r="14" spans="3:4" ht="23.25" thickBot="1" x14ac:dyDescent="0.25">
      <c r="C14" s="6" t="s">
        <v>25</v>
      </c>
      <c r="D14" s="7">
        <v>8.4700000000000006</v>
      </c>
    </row>
    <row r="15" spans="3:4" ht="23.25" thickBot="1" x14ac:dyDescent="0.25">
      <c r="C15" s="6" t="s">
        <v>26</v>
      </c>
      <c r="D15" s="7">
        <v>8.42</v>
      </c>
    </row>
    <row r="16" spans="3:4" ht="23.25" thickBot="1" x14ac:dyDescent="0.25">
      <c r="C16" s="6" t="s">
        <v>27</v>
      </c>
      <c r="D16" s="7">
        <v>8.4</v>
      </c>
    </row>
    <row r="17" spans="3:4" ht="34.5" thickBot="1" x14ac:dyDescent="0.25">
      <c r="C17" s="6" t="s">
        <v>28</v>
      </c>
      <c r="D17" s="7">
        <v>8.36</v>
      </c>
    </row>
    <row r="18" spans="3:4" ht="23.25" thickBot="1" x14ac:dyDescent="0.25">
      <c r="C18" s="6" t="s">
        <v>29</v>
      </c>
      <c r="D18" s="7">
        <v>8.33</v>
      </c>
    </row>
    <row r="19" spans="3:4" ht="23.25" thickBot="1" x14ac:dyDescent="0.25">
      <c r="C19" s="6" t="s">
        <v>30</v>
      </c>
      <c r="D19" s="7">
        <v>8.25</v>
      </c>
    </row>
    <row r="20" spans="3:4" ht="23.25" thickBot="1" x14ac:dyDescent="0.25">
      <c r="C20" s="6" t="s">
        <v>31</v>
      </c>
      <c r="D20" s="7">
        <v>8.1</v>
      </c>
    </row>
    <row r="21" spans="3:4" ht="23.25" thickBot="1" x14ac:dyDescent="0.25">
      <c r="C21" s="6" t="s">
        <v>32</v>
      </c>
      <c r="D21" s="7">
        <v>8</v>
      </c>
    </row>
    <row r="22" spans="3:4" ht="23.25" thickBot="1" x14ac:dyDescent="0.25">
      <c r="C22" s="6" t="s">
        <v>33</v>
      </c>
      <c r="D22" s="7">
        <v>8</v>
      </c>
    </row>
    <row r="23" spans="3:4" ht="13.5" thickBot="1" x14ac:dyDescent="0.25">
      <c r="C23" s="6" t="s">
        <v>34</v>
      </c>
      <c r="D23" s="7">
        <v>8</v>
      </c>
    </row>
    <row r="24" spans="3:4" ht="23.25" thickBot="1" x14ac:dyDescent="0.25">
      <c r="C24" s="6" t="s">
        <v>35</v>
      </c>
      <c r="D24" s="7">
        <v>7.9</v>
      </c>
    </row>
    <row r="25" spans="3:4" ht="23.25" thickBot="1" x14ac:dyDescent="0.25">
      <c r="C25" s="6" t="s">
        <v>36</v>
      </c>
      <c r="D25" s="7">
        <v>7.7</v>
      </c>
    </row>
    <row r="26" spans="3:4" ht="23.25" thickBot="1" x14ac:dyDescent="0.25">
      <c r="C26" s="6" t="s">
        <v>37</v>
      </c>
      <c r="D26" s="7">
        <v>7.56</v>
      </c>
    </row>
    <row r="27" spans="3:4" ht="23.25" thickBot="1" x14ac:dyDescent="0.25">
      <c r="C27" s="6" t="s">
        <v>38</v>
      </c>
      <c r="D27" s="7">
        <v>7.52</v>
      </c>
    </row>
    <row r="28" spans="3:4" ht="23.25" thickBot="1" x14ac:dyDescent="0.25">
      <c r="C28" s="6" t="s">
        <v>39</v>
      </c>
      <c r="D28" s="7">
        <v>7.5</v>
      </c>
    </row>
    <row r="29" spans="3:4" ht="23.25" thickBot="1" x14ac:dyDescent="0.25">
      <c r="C29" s="6" t="s">
        <v>40</v>
      </c>
      <c r="D29" s="7">
        <v>7.42</v>
      </c>
    </row>
    <row r="30" spans="3:4" ht="13.5" thickBot="1" x14ac:dyDescent="0.25">
      <c r="C30" s="6" t="s">
        <v>41</v>
      </c>
      <c r="D30" s="7">
        <v>7.39</v>
      </c>
    </row>
    <row r="31" spans="3:4" ht="23.25" thickBot="1" x14ac:dyDescent="0.25">
      <c r="C31" s="6" t="s">
        <v>42</v>
      </c>
      <c r="D31" s="7">
        <v>7.36</v>
      </c>
    </row>
    <row r="32" spans="3:4" ht="23.25" thickBot="1" x14ac:dyDescent="0.25">
      <c r="C32" s="6" t="s">
        <v>43</v>
      </c>
      <c r="D32" s="7">
        <v>7.35</v>
      </c>
    </row>
    <row r="33" spans="3:4" ht="23.25" thickBot="1" x14ac:dyDescent="0.25">
      <c r="C33" s="6" t="s">
        <v>44</v>
      </c>
      <c r="D33" s="7">
        <v>7.31</v>
      </c>
    </row>
    <row r="34" spans="3:4" ht="23.25" thickBot="1" x14ac:dyDescent="0.25">
      <c r="C34" s="6" t="s">
        <v>45</v>
      </c>
      <c r="D34" s="7">
        <v>7.25</v>
      </c>
    </row>
    <row r="35" spans="3:4" ht="23.25" thickBot="1" x14ac:dyDescent="0.25">
      <c r="C35" s="6" t="s">
        <v>46</v>
      </c>
      <c r="D35" s="7">
        <v>7.23</v>
      </c>
    </row>
    <row r="36" spans="3:4" ht="23.25" thickBot="1" x14ac:dyDescent="0.25">
      <c r="C36" s="6" t="s">
        <v>47</v>
      </c>
      <c r="D36" s="7">
        <v>7.2</v>
      </c>
    </row>
    <row r="37" spans="3:4" ht="23.25" thickBot="1" x14ac:dyDescent="0.25">
      <c r="C37" s="6" t="s">
        <v>48</v>
      </c>
      <c r="D37" s="7">
        <v>7.17</v>
      </c>
    </row>
    <row r="38" spans="3:4" ht="23.25" thickBot="1" x14ac:dyDescent="0.25">
      <c r="C38" s="6" t="s">
        <v>49</v>
      </c>
      <c r="D38" s="7">
        <v>7.08</v>
      </c>
    </row>
    <row r="39" spans="3:4" ht="23.25" thickBot="1" x14ac:dyDescent="0.25">
      <c r="C39" s="6" t="s">
        <v>50</v>
      </c>
      <c r="D39" s="7">
        <v>7</v>
      </c>
    </row>
    <row r="40" spans="3:4" ht="13.5" thickBot="1" x14ac:dyDescent="0.25">
      <c r="C40" s="6" t="s">
        <v>51</v>
      </c>
      <c r="D40" s="7">
        <v>6.97</v>
      </c>
    </row>
    <row r="41" spans="3:4" ht="23.25" thickBot="1" x14ac:dyDescent="0.25">
      <c r="C41" s="6" t="s">
        <v>52</v>
      </c>
      <c r="D41" s="7">
        <v>6.95</v>
      </c>
    </row>
    <row r="42" spans="3:4" ht="23.25" thickBot="1" x14ac:dyDescent="0.25">
      <c r="C42" s="6" t="s">
        <v>53</v>
      </c>
      <c r="D42" s="7">
        <v>6.94</v>
      </c>
    </row>
    <row r="43" spans="3:4" ht="23.25" thickBot="1" x14ac:dyDescent="0.25">
      <c r="C43" s="6" t="s">
        <v>54</v>
      </c>
      <c r="D43" s="7">
        <v>6.88</v>
      </c>
    </row>
    <row r="44" spans="3:4" ht="13.5" thickBot="1" x14ac:dyDescent="0.25">
      <c r="C44" s="6" t="s">
        <v>55</v>
      </c>
      <c r="D44" s="7">
        <v>6.87</v>
      </c>
    </row>
    <row r="45" spans="3:4" ht="13.5" thickBot="1" x14ac:dyDescent="0.25">
      <c r="C45" s="6" t="s">
        <v>56</v>
      </c>
      <c r="D45" s="7">
        <v>6.84</v>
      </c>
    </row>
    <row r="46" spans="3:4" ht="23.25" thickBot="1" x14ac:dyDescent="0.25">
      <c r="C46" s="6" t="s">
        <v>57</v>
      </c>
      <c r="D46" s="7">
        <v>6.72</v>
      </c>
    </row>
    <row r="47" spans="3:4" ht="23.25" thickBot="1" x14ac:dyDescent="0.25">
      <c r="C47" s="6" t="s">
        <v>58</v>
      </c>
      <c r="D47" s="7">
        <v>6.66</v>
      </c>
    </row>
    <row r="48" spans="3:4" ht="23.25" thickBot="1" x14ac:dyDescent="0.25">
      <c r="C48" s="6" t="s">
        <v>59</v>
      </c>
      <c r="D48" s="7">
        <v>6.5</v>
      </c>
    </row>
    <row r="49" spans="3:4" ht="23.25" thickBot="1" x14ac:dyDescent="0.25">
      <c r="C49" s="6" t="s">
        <v>60</v>
      </c>
      <c r="D49" s="7">
        <v>6.48</v>
      </c>
    </row>
    <row r="50" spans="3:4" ht="13.5" thickBot="1" x14ac:dyDescent="0.25">
      <c r="C50" s="6" t="s">
        <v>61</v>
      </c>
      <c r="D50" s="7">
        <v>6.35</v>
      </c>
    </row>
    <row r="51" spans="3:4" ht="23.25" thickBot="1" x14ac:dyDescent="0.25">
      <c r="C51" s="6" t="s">
        <v>62</v>
      </c>
      <c r="D51" s="7">
        <v>6.35</v>
      </c>
    </row>
    <row r="52" spans="3:4" ht="23.25" thickBot="1" x14ac:dyDescent="0.25">
      <c r="C52" s="6" t="s">
        <v>63</v>
      </c>
      <c r="D52" s="7">
        <v>6.3</v>
      </c>
    </row>
    <row r="53" spans="3:4" ht="23.25" thickBot="1" x14ac:dyDescent="0.25">
      <c r="C53" s="6" t="s">
        <v>64</v>
      </c>
      <c r="D53" s="7">
        <v>6.27</v>
      </c>
    </row>
    <row r="54" spans="3:4" ht="23.25" thickBot="1" x14ac:dyDescent="0.25">
      <c r="C54" s="6" t="s">
        <v>65</v>
      </c>
      <c r="D54" s="7">
        <v>6.2</v>
      </c>
    </row>
    <row r="55" spans="3:4" ht="23.25" thickBot="1" x14ac:dyDescent="0.25">
      <c r="C55" s="6" t="s">
        <v>66</v>
      </c>
      <c r="D55" s="7">
        <v>6.18</v>
      </c>
    </row>
    <row r="56" spans="3:4" ht="23.25" thickBot="1" x14ac:dyDescent="0.25">
      <c r="C56" s="6" t="s">
        <v>67</v>
      </c>
      <c r="D56" s="7">
        <v>6</v>
      </c>
    </row>
    <row r="57" spans="3:4" ht="23.25" thickBot="1" x14ac:dyDescent="0.25">
      <c r="C57" s="6" t="s">
        <v>68</v>
      </c>
      <c r="D57" s="7">
        <v>5.9</v>
      </c>
    </row>
    <row r="58" spans="3:4" ht="23.25" thickBot="1" x14ac:dyDescent="0.25">
      <c r="C58" s="6" t="s">
        <v>69</v>
      </c>
      <c r="D58" s="7">
        <v>5.9</v>
      </c>
    </row>
    <row r="59" spans="3:4" ht="23.25" thickBot="1" x14ac:dyDescent="0.25">
      <c r="C59" s="6" t="s">
        <v>70</v>
      </c>
      <c r="D59" s="7">
        <v>5.9</v>
      </c>
    </row>
    <row r="60" spans="3:4" ht="34.5" thickBot="1" x14ac:dyDescent="0.25">
      <c r="C60" s="6" t="s">
        <v>71</v>
      </c>
      <c r="D60" s="7">
        <v>5.9</v>
      </c>
    </row>
    <row r="61" spans="3:4" ht="13.5" thickBot="1" x14ac:dyDescent="0.25">
      <c r="C61" s="6" t="s">
        <v>72</v>
      </c>
      <c r="D61" s="7">
        <v>5.9</v>
      </c>
    </row>
    <row r="62" spans="3:4" ht="23.25" thickBot="1" x14ac:dyDescent="0.25">
      <c r="C62" s="6" t="s">
        <v>73</v>
      </c>
      <c r="D62" s="7">
        <v>5.61</v>
      </c>
    </row>
    <row r="63" spans="3:4" ht="13.5" thickBot="1" x14ac:dyDescent="0.25">
      <c r="C63" s="6" t="s">
        <v>74</v>
      </c>
      <c r="D63" s="7">
        <v>5.59</v>
      </c>
    </row>
    <row r="64" spans="3:4" ht="23.25" thickBot="1" x14ac:dyDescent="0.25">
      <c r="C64" s="6" t="s">
        <v>75</v>
      </c>
      <c r="D64" s="7">
        <v>5.51</v>
      </c>
    </row>
    <row r="65" spans="3:4" ht="23.25" thickBot="1" x14ac:dyDescent="0.25">
      <c r="C65" s="6" t="s">
        <v>76</v>
      </c>
      <c r="D65" s="7">
        <v>5.5</v>
      </c>
    </row>
    <row r="66" spans="3:4" ht="34.5" thickBot="1" x14ac:dyDescent="0.25">
      <c r="C66" s="6" t="s">
        <v>77</v>
      </c>
      <c r="D66" s="7">
        <v>5.5</v>
      </c>
    </row>
    <row r="67" spans="3:4" ht="13.5" thickBot="1" x14ac:dyDescent="0.25">
      <c r="C67" s="6" t="s">
        <v>78</v>
      </c>
      <c r="D67" s="7">
        <v>5.48</v>
      </c>
    </row>
    <row r="68" spans="3:4" ht="23.25" thickBot="1" x14ac:dyDescent="0.25">
      <c r="C68" s="6" t="s">
        <v>79</v>
      </c>
      <c r="D68" s="7">
        <v>5.4</v>
      </c>
    </row>
    <row r="69" spans="3:4" ht="23.25" thickBot="1" x14ac:dyDescent="0.25">
      <c r="C69" s="6" t="s">
        <v>80</v>
      </c>
      <c r="D69" s="7">
        <v>5.39</v>
      </c>
    </row>
    <row r="70" spans="3:4" ht="23.25" thickBot="1" x14ac:dyDescent="0.25">
      <c r="C70" s="6" t="s">
        <v>81</v>
      </c>
      <c r="D70" s="7">
        <v>5.39</v>
      </c>
    </row>
    <row r="71" spans="3:4" ht="23.25" thickBot="1" x14ac:dyDescent="0.25">
      <c r="C71" s="6" t="s">
        <v>82</v>
      </c>
      <c r="D71" s="7">
        <v>5.39</v>
      </c>
    </row>
    <row r="72" spans="3:4" ht="23.25" thickBot="1" x14ac:dyDescent="0.25">
      <c r="C72" s="6" t="s">
        <v>83</v>
      </c>
      <c r="D72" s="7">
        <v>5.39</v>
      </c>
    </row>
    <row r="73" spans="3:4" ht="23.25" thickBot="1" x14ac:dyDescent="0.25">
      <c r="C73" s="6" t="s">
        <v>84</v>
      </c>
      <c r="D73" s="7">
        <v>5.39</v>
      </c>
    </row>
    <row r="74" spans="3:4" ht="23.25" thickBot="1" x14ac:dyDescent="0.25">
      <c r="C74" s="6" t="s">
        <v>85</v>
      </c>
      <c r="D74" s="7">
        <v>5.39</v>
      </c>
    </row>
    <row r="75" spans="3:4" ht="23.25" thickBot="1" x14ac:dyDescent="0.25">
      <c r="C75" s="6" t="s">
        <v>86</v>
      </c>
      <c r="D75" s="7">
        <v>5.25</v>
      </c>
    </row>
    <row r="76" spans="3:4" ht="13.5" thickBot="1" x14ac:dyDescent="0.25">
      <c r="C76" s="6" t="s">
        <v>87</v>
      </c>
      <c r="D76" s="7">
        <v>5.2</v>
      </c>
    </row>
    <row r="77" spans="3:4" ht="23.25" thickBot="1" x14ac:dyDescent="0.25">
      <c r="C77" s="6" t="s">
        <v>88</v>
      </c>
      <c r="D77" s="7">
        <v>5.07</v>
      </c>
    </row>
    <row r="78" spans="3:4" ht="23.25" thickBot="1" x14ac:dyDescent="0.25">
      <c r="C78" s="6" t="s">
        <v>89</v>
      </c>
      <c r="D78" s="7">
        <v>5.0199999999999996</v>
      </c>
    </row>
    <row r="79" spans="3:4" ht="23.25" thickBot="1" x14ac:dyDescent="0.25">
      <c r="C79" s="6" t="s">
        <v>90</v>
      </c>
      <c r="D79" s="7">
        <v>5</v>
      </c>
    </row>
    <row r="80" spans="3:4" ht="23.25" thickBot="1" x14ac:dyDescent="0.25">
      <c r="C80" s="6" t="s">
        <v>91</v>
      </c>
      <c r="D80" s="7">
        <v>5</v>
      </c>
    </row>
    <row r="81" spans="3:4" ht="23.25" thickBot="1" x14ac:dyDescent="0.25">
      <c r="C81" s="6" t="s">
        <v>92</v>
      </c>
      <c r="D81" s="7">
        <v>5</v>
      </c>
    </row>
    <row r="82" spans="3:4" ht="23.25" thickBot="1" x14ac:dyDescent="0.25">
      <c r="C82" s="6" t="s">
        <v>93</v>
      </c>
      <c r="D82" s="7">
        <v>5</v>
      </c>
    </row>
    <row r="83" spans="3:4" ht="13.5" thickBot="1" x14ac:dyDescent="0.25">
      <c r="C83" s="6" t="s">
        <v>94</v>
      </c>
      <c r="D83" s="7">
        <v>5</v>
      </c>
    </row>
    <row r="84" spans="3:4" ht="23.25" thickBot="1" x14ac:dyDescent="0.25">
      <c r="C84" s="6" t="s">
        <v>95</v>
      </c>
      <c r="D84" s="7">
        <v>5</v>
      </c>
    </row>
    <row r="85" spans="3:4" ht="13.5" thickBot="1" x14ac:dyDescent="0.25">
      <c r="C85" s="6" t="s">
        <v>96</v>
      </c>
      <c r="D85" s="7">
        <v>5</v>
      </c>
    </row>
    <row r="86" spans="3:4" ht="34.5" thickBot="1" x14ac:dyDescent="0.25">
      <c r="C86" s="6" t="s">
        <v>97</v>
      </c>
      <c r="D86" s="7">
        <v>5</v>
      </c>
    </row>
    <row r="87" spans="3:4" ht="23.25" thickBot="1" x14ac:dyDescent="0.25">
      <c r="C87" s="6" t="s">
        <v>98</v>
      </c>
      <c r="D87" s="7">
        <v>5</v>
      </c>
    </row>
    <row r="88" spans="3:4" ht="23.25" thickBot="1" x14ac:dyDescent="0.25">
      <c r="C88" s="6" t="s">
        <v>99</v>
      </c>
      <c r="D88" s="7">
        <v>5</v>
      </c>
    </row>
    <row r="89" spans="3:4" ht="23.25" thickBot="1" x14ac:dyDescent="0.25">
      <c r="C89" s="6" t="s">
        <v>100</v>
      </c>
      <c r="D89" s="7">
        <v>4.95</v>
      </c>
    </row>
    <row r="90" spans="3:4" ht="23.25" thickBot="1" x14ac:dyDescent="0.25">
      <c r="C90" s="6" t="s">
        <v>101</v>
      </c>
      <c r="D90" s="7">
        <v>4.9000000000000004</v>
      </c>
    </row>
    <row r="91" spans="3:4" ht="23.25" thickBot="1" x14ac:dyDescent="0.25">
      <c r="C91" s="6" t="s">
        <v>102</v>
      </c>
      <c r="D91" s="7">
        <v>4.79</v>
      </c>
    </row>
    <row r="92" spans="3:4" ht="23.25" thickBot="1" x14ac:dyDescent="0.25">
      <c r="C92" s="6" t="s">
        <v>103</v>
      </c>
      <c r="D92" s="7">
        <v>4.75</v>
      </c>
    </row>
    <row r="93" spans="3:4" ht="13.5" thickBot="1" x14ac:dyDescent="0.25">
      <c r="C93" s="6" t="s">
        <v>104</v>
      </c>
      <c r="D93" s="7">
        <v>4.6900000000000004</v>
      </c>
    </row>
    <row r="94" spans="3:4" ht="23.25" thickBot="1" x14ac:dyDescent="0.25">
      <c r="C94" s="6" t="s">
        <v>105</v>
      </c>
      <c r="D94" s="7">
        <v>4.62</v>
      </c>
    </row>
    <row r="95" spans="3:4" ht="23.25" thickBot="1" x14ac:dyDescent="0.25">
      <c r="C95" s="6" t="s">
        <v>106</v>
      </c>
      <c r="D95" s="7">
        <v>4.5999999999999996</v>
      </c>
    </row>
    <row r="96" spans="3:4" ht="23.25" thickBot="1" x14ac:dyDescent="0.25">
      <c r="C96" s="6" t="s">
        <v>107</v>
      </c>
      <c r="D96" s="7">
        <v>4.55</v>
      </c>
    </row>
    <row r="97" spans="3:4" ht="23.25" thickBot="1" x14ac:dyDescent="0.25">
      <c r="C97" s="6" t="s">
        <v>108</v>
      </c>
      <c r="D97" s="7">
        <v>4.55</v>
      </c>
    </row>
    <row r="98" spans="3:4" ht="23.25" thickBot="1" x14ac:dyDescent="0.25">
      <c r="C98" s="6" t="s">
        <v>109</v>
      </c>
      <c r="D98" s="7">
        <v>4.5</v>
      </c>
    </row>
    <row r="99" spans="3:4" ht="23.25" thickBot="1" x14ac:dyDescent="0.25">
      <c r="C99" s="6" t="s">
        <v>110</v>
      </c>
      <c r="D99" s="7">
        <v>4.5</v>
      </c>
    </row>
    <row r="100" spans="3:4" ht="23.25" thickBot="1" x14ac:dyDescent="0.25">
      <c r="C100" s="6" t="s">
        <v>111</v>
      </c>
      <c r="D100" s="7">
        <v>4.49</v>
      </c>
    </row>
    <row r="101" spans="3:4" ht="23.25" thickBot="1" x14ac:dyDescent="0.25">
      <c r="C101" s="6" t="s">
        <v>112</v>
      </c>
      <c r="D101" s="7">
        <v>4.4000000000000004</v>
      </c>
    </row>
    <row r="102" spans="3:4" ht="23.25" thickBot="1" x14ac:dyDescent="0.25">
      <c r="C102" s="6" t="s">
        <v>113</v>
      </c>
      <c r="D102" s="7">
        <v>4.3499999999999996</v>
      </c>
    </row>
    <row r="103" spans="3:4" ht="23.25" thickBot="1" x14ac:dyDescent="0.25">
      <c r="C103" s="6" t="s">
        <v>114</v>
      </c>
      <c r="D103" s="7">
        <v>4.34</v>
      </c>
    </row>
    <row r="104" spans="3:4" ht="13.5" thickBot="1" x14ac:dyDescent="0.25">
      <c r="C104" s="6" t="s">
        <v>115</v>
      </c>
      <c r="D104" s="7">
        <v>4.25</v>
      </c>
    </row>
    <row r="105" spans="3:4" ht="23.25" thickBot="1" x14ac:dyDescent="0.25">
      <c r="C105" s="6" t="s">
        <v>116</v>
      </c>
      <c r="D105" s="7">
        <v>4.2</v>
      </c>
    </row>
    <row r="106" spans="3:4" ht="23.25" thickBot="1" x14ac:dyDescent="0.25">
      <c r="C106" s="6" t="s">
        <v>117</v>
      </c>
      <c r="D106" s="7">
        <v>4.1900000000000004</v>
      </c>
    </row>
    <row r="107" spans="3:4" ht="23.25" thickBot="1" x14ac:dyDescent="0.25">
      <c r="C107" s="6" t="s">
        <v>118</v>
      </c>
      <c r="D107" s="7">
        <v>4.13</v>
      </c>
    </row>
    <row r="108" spans="3:4" ht="23.25" thickBot="1" x14ac:dyDescent="0.25">
      <c r="C108" s="6" t="s">
        <v>119</v>
      </c>
      <c r="D108" s="7">
        <v>4.0599999999999996</v>
      </c>
    </row>
    <row r="109" spans="3:4" ht="23.25" thickBot="1" x14ac:dyDescent="0.25">
      <c r="C109" s="6" t="s">
        <v>120</v>
      </c>
      <c r="D109" s="7">
        <v>4.0199999999999996</v>
      </c>
    </row>
    <row r="110" spans="3:4" ht="23.25" thickBot="1" x14ac:dyDescent="0.25">
      <c r="C110" s="6" t="s">
        <v>121</v>
      </c>
      <c r="D110" s="7">
        <v>4</v>
      </c>
    </row>
    <row r="111" spans="3:4" ht="23.25" thickBot="1" x14ac:dyDescent="0.25">
      <c r="C111" s="6" t="s">
        <v>122</v>
      </c>
      <c r="D111" s="7">
        <v>4</v>
      </c>
    </row>
    <row r="112" spans="3:4" ht="23.25" thickBot="1" x14ac:dyDescent="0.25">
      <c r="C112" s="6" t="s">
        <v>123</v>
      </c>
      <c r="D112" s="7">
        <v>4</v>
      </c>
    </row>
    <row r="113" spans="3:4" ht="34.5" thickBot="1" x14ac:dyDescent="0.25">
      <c r="C113" s="6" t="s">
        <v>124</v>
      </c>
      <c r="D113" s="7">
        <v>4</v>
      </c>
    </row>
    <row r="114" spans="3:4" ht="23.25" thickBot="1" x14ac:dyDescent="0.25">
      <c r="C114" s="6" t="s">
        <v>125</v>
      </c>
      <c r="D114" s="7">
        <v>4</v>
      </c>
    </row>
    <row r="115" spans="3:4" ht="23.25" thickBot="1" x14ac:dyDescent="0.25">
      <c r="C115" s="6" t="s">
        <v>126</v>
      </c>
      <c r="D115" s="7">
        <v>3.93</v>
      </c>
    </row>
    <row r="116" spans="3:4" ht="23.25" thickBot="1" x14ac:dyDescent="0.25">
      <c r="C116" s="6" t="s">
        <v>127</v>
      </c>
      <c r="D116" s="7">
        <v>3.88</v>
      </c>
    </row>
    <row r="117" spans="3:4" ht="23.25" thickBot="1" x14ac:dyDescent="0.25">
      <c r="C117" s="6" t="s">
        <v>128</v>
      </c>
      <c r="D117" s="7">
        <v>3.85</v>
      </c>
    </row>
    <row r="118" spans="3:4" ht="13.5" thickBot="1" x14ac:dyDescent="0.25">
      <c r="C118" s="6" t="s">
        <v>129</v>
      </c>
      <c r="D118" s="7">
        <v>3.79</v>
      </c>
    </row>
    <row r="119" spans="3:4" ht="34.5" thickBot="1" x14ac:dyDescent="0.25">
      <c r="C119" s="6" t="s">
        <v>130</v>
      </c>
      <c r="D119" s="7">
        <v>3.75</v>
      </c>
    </row>
    <row r="120" spans="3:4" ht="23.25" thickBot="1" x14ac:dyDescent="0.25">
      <c r="C120" s="6" t="s">
        <v>131</v>
      </c>
      <c r="D120" s="7">
        <v>3.71</v>
      </c>
    </row>
    <row r="121" spans="3:4" ht="23.25" thickBot="1" x14ac:dyDescent="0.25">
      <c r="C121" s="6" t="s">
        <v>132</v>
      </c>
      <c r="D121" s="7">
        <v>3.7</v>
      </c>
    </row>
    <row r="122" spans="3:4" ht="13.5" thickBot="1" x14ac:dyDescent="0.25">
      <c r="C122" s="6" t="s">
        <v>133</v>
      </c>
      <c r="D122" s="7">
        <v>3.63</v>
      </c>
    </row>
    <row r="123" spans="3:4" ht="23.25" thickBot="1" x14ac:dyDescent="0.25">
      <c r="C123" s="6" t="s">
        <v>134</v>
      </c>
      <c r="D123" s="7">
        <v>3.61</v>
      </c>
    </row>
    <row r="124" spans="3:4" ht="23.25" thickBot="1" x14ac:dyDescent="0.25">
      <c r="C124" s="6" t="s">
        <v>135</v>
      </c>
      <c r="D124" s="7">
        <v>3.6</v>
      </c>
    </row>
    <row r="125" spans="3:4" ht="23.25" thickBot="1" x14ac:dyDescent="0.25">
      <c r="C125" s="6" t="s">
        <v>136</v>
      </c>
      <c r="D125" s="7">
        <v>3.59</v>
      </c>
    </row>
    <row r="126" spans="3:4" ht="13.5" thickBot="1" x14ac:dyDescent="0.25">
      <c r="C126" s="6" t="s">
        <v>137</v>
      </c>
      <c r="D126" s="7">
        <v>3.52</v>
      </c>
    </row>
    <row r="127" spans="3:4" ht="23.25" thickBot="1" x14ac:dyDescent="0.25">
      <c r="C127" s="6" t="s">
        <v>138</v>
      </c>
      <c r="D127" s="7">
        <v>3.52</v>
      </c>
    </row>
    <row r="128" spans="3:4" ht="23.25" thickBot="1" x14ac:dyDescent="0.25">
      <c r="C128" s="6" t="s">
        <v>139</v>
      </c>
      <c r="D128" s="7">
        <v>3.5</v>
      </c>
    </row>
    <row r="129" spans="3:4" ht="13.5" thickBot="1" x14ac:dyDescent="0.25">
      <c r="C129" s="6" t="s">
        <v>140</v>
      </c>
      <c r="D129" s="7">
        <v>3.5</v>
      </c>
    </row>
    <row r="130" spans="3:4" ht="23.25" thickBot="1" x14ac:dyDescent="0.25">
      <c r="C130" s="6" t="s">
        <v>141</v>
      </c>
      <c r="D130" s="7">
        <v>3.5</v>
      </c>
    </row>
    <row r="131" spans="3:4" ht="13.5" thickBot="1" x14ac:dyDescent="0.25">
      <c r="C131" s="6" t="s">
        <v>142</v>
      </c>
      <c r="D131" s="7">
        <v>3.5</v>
      </c>
    </row>
    <row r="132" spans="3:4" ht="23.25" thickBot="1" x14ac:dyDescent="0.25">
      <c r="C132" s="6" t="s">
        <v>143</v>
      </c>
      <c r="D132" s="7">
        <v>3.48</v>
      </c>
    </row>
    <row r="133" spans="3:4" ht="13.5" thickBot="1" x14ac:dyDescent="0.25">
      <c r="C133" s="6" t="s">
        <v>144</v>
      </c>
      <c r="D133" s="7">
        <v>3.41</v>
      </c>
    </row>
    <row r="134" spans="3:4" ht="23.25" thickBot="1" x14ac:dyDescent="0.25">
      <c r="C134" s="6" t="s">
        <v>145</v>
      </c>
      <c r="D134" s="7">
        <v>3.4</v>
      </c>
    </row>
    <row r="135" spans="3:4" ht="23.25" thickBot="1" x14ac:dyDescent="0.25">
      <c r="C135" s="6" t="s">
        <v>146</v>
      </c>
      <c r="D135" s="7">
        <v>3.37</v>
      </c>
    </row>
    <row r="136" spans="3:4" ht="23.25" thickBot="1" x14ac:dyDescent="0.25">
      <c r="C136" s="6" t="s">
        <v>147</v>
      </c>
      <c r="D136" s="7">
        <v>3.37</v>
      </c>
    </row>
    <row r="137" spans="3:4" ht="23.25" thickBot="1" x14ac:dyDescent="0.25">
      <c r="C137" s="6" t="s">
        <v>148</v>
      </c>
      <c r="D137" s="7">
        <v>3.37</v>
      </c>
    </row>
    <row r="138" spans="3:4" ht="13.5" thickBot="1" x14ac:dyDescent="0.25">
      <c r="C138" s="6" t="s">
        <v>149</v>
      </c>
      <c r="D138" s="7">
        <v>3.34</v>
      </c>
    </row>
    <row r="139" spans="3:4" ht="23.25" thickBot="1" x14ac:dyDescent="0.25">
      <c r="C139" s="6" t="s">
        <v>150</v>
      </c>
      <c r="D139" s="7">
        <v>3.32</v>
      </c>
    </row>
    <row r="140" spans="3:4" ht="23.25" thickBot="1" x14ac:dyDescent="0.25">
      <c r="C140" s="6" t="s">
        <v>151</v>
      </c>
      <c r="D140" s="7">
        <v>3.25</v>
      </c>
    </row>
    <row r="141" spans="3:4" ht="13.5" thickBot="1" x14ac:dyDescent="0.25">
      <c r="C141" s="6" t="s">
        <v>152</v>
      </c>
      <c r="D141" s="7">
        <v>3.23</v>
      </c>
    </row>
    <row r="142" spans="3:4" ht="34.5" thickBot="1" x14ac:dyDescent="0.25">
      <c r="C142" s="6" t="s">
        <v>153</v>
      </c>
      <c r="D142" s="7">
        <v>3.16</v>
      </c>
    </row>
    <row r="143" spans="3:4" ht="23.25" thickBot="1" x14ac:dyDescent="0.25">
      <c r="C143" s="6" t="s">
        <v>154</v>
      </c>
      <c r="D143" s="7">
        <v>3.15</v>
      </c>
    </row>
    <row r="144" spans="3:4" ht="13.5" thickBot="1" x14ac:dyDescent="0.25">
      <c r="C144" s="6" t="s">
        <v>155</v>
      </c>
      <c r="D144" s="7">
        <v>3.14</v>
      </c>
    </row>
    <row r="145" spans="3:4" ht="23.25" thickBot="1" x14ac:dyDescent="0.25">
      <c r="C145" s="6" t="s">
        <v>156</v>
      </c>
      <c r="D145" s="7">
        <v>3.1</v>
      </c>
    </row>
    <row r="146" spans="3:4" ht="23.25" thickBot="1" x14ac:dyDescent="0.25">
      <c r="C146" s="6" t="s">
        <v>157</v>
      </c>
      <c r="D146" s="7">
        <v>3.03</v>
      </c>
    </row>
    <row r="147" spans="3:4" ht="13.5" thickBot="1" x14ac:dyDescent="0.25">
      <c r="C147" s="6" t="s">
        <v>158</v>
      </c>
      <c r="D147" s="7">
        <v>3.03</v>
      </c>
    </row>
    <row r="148" spans="3:4" ht="23.25" thickBot="1" x14ac:dyDescent="0.25">
      <c r="C148" s="6" t="s">
        <v>159</v>
      </c>
      <c r="D148" s="7">
        <v>3</v>
      </c>
    </row>
    <row r="149" spans="3:4" ht="23.25" thickBot="1" x14ac:dyDescent="0.25">
      <c r="C149" s="6" t="s">
        <v>160</v>
      </c>
      <c r="D149" s="7">
        <v>3</v>
      </c>
    </row>
    <row r="150" spans="3:4" ht="23.25" thickBot="1" x14ac:dyDescent="0.25">
      <c r="C150" s="6" t="s">
        <v>161</v>
      </c>
      <c r="D150" s="7">
        <v>3</v>
      </c>
    </row>
    <row r="151" spans="3:4" ht="34.5" thickBot="1" x14ac:dyDescent="0.25">
      <c r="C151" s="6" t="s">
        <v>162</v>
      </c>
      <c r="D151" s="7">
        <v>3</v>
      </c>
    </row>
    <row r="152" spans="3:4" ht="23.25" thickBot="1" x14ac:dyDescent="0.25">
      <c r="C152" s="6" t="s">
        <v>163</v>
      </c>
      <c r="D152" s="7">
        <v>3</v>
      </c>
    </row>
    <row r="153" spans="3:4" ht="23.25" thickBot="1" x14ac:dyDescent="0.25">
      <c r="C153" s="6" t="s">
        <v>164</v>
      </c>
      <c r="D153" s="7">
        <v>20</v>
      </c>
    </row>
    <row r="154" spans="3:4" ht="13.5" thickBot="1" x14ac:dyDescent="0.25">
      <c r="C154" s="6" t="s">
        <v>165</v>
      </c>
      <c r="D154" s="7">
        <v>2.95</v>
      </c>
    </row>
    <row r="155" spans="3:4" ht="13.5" thickBot="1" x14ac:dyDescent="0.25">
      <c r="C155" s="6" t="s">
        <v>166</v>
      </c>
      <c r="D155" s="7">
        <v>2.95</v>
      </c>
    </row>
    <row r="156" spans="3:4" ht="23.25" thickBot="1" x14ac:dyDescent="0.25">
      <c r="C156" s="6" t="s">
        <v>167</v>
      </c>
      <c r="D156" s="7">
        <v>2.94</v>
      </c>
    </row>
    <row r="157" spans="3:4" ht="13.5" thickBot="1" x14ac:dyDescent="0.25">
      <c r="C157" s="6" t="s">
        <v>168</v>
      </c>
      <c r="D157" s="7">
        <v>2.92</v>
      </c>
    </row>
    <row r="158" spans="3:4" ht="23.25" thickBot="1" x14ac:dyDescent="0.25">
      <c r="C158" s="6" t="s">
        <v>169</v>
      </c>
      <c r="D158" s="7">
        <v>2.9</v>
      </c>
    </row>
    <row r="159" spans="3:4" ht="23.25" thickBot="1" x14ac:dyDescent="0.25">
      <c r="C159" s="6" t="s">
        <v>170</v>
      </c>
      <c r="D159" s="7">
        <v>2.84</v>
      </c>
    </row>
    <row r="160" spans="3:4" ht="23.25" thickBot="1" x14ac:dyDescent="0.25">
      <c r="C160" s="6" t="s">
        <v>171</v>
      </c>
      <c r="D160" s="7">
        <v>2.81</v>
      </c>
    </row>
    <row r="161" spans="3:4" ht="23.25" thickBot="1" x14ac:dyDescent="0.25">
      <c r="C161" s="6" t="s">
        <v>172</v>
      </c>
      <c r="D161" s="7">
        <v>2.8</v>
      </c>
    </row>
    <row r="162" spans="3:4" ht="23.25" thickBot="1" x14ac:dyDescent="0.25">
      <c r="C162" s="6" t="s">
        <v>173</v>
      </c>
      <c r="D162" s="7">
        <v>2.8</v>
      </c>
    </row>
    <row r="163" spans="3:4" ht="23.25" thickBot="1" x14ac:dyDescent="0.25">
      <c r="C163" s="6" t="s">
        <v>174</v>
      </c>
      <c r="D163" s="7">
        <v>2.75</v>
      </c>
    </row>
    <row r="164" spans="3:4" ht="23.25" thickBot="1" x14ac:dyDescent="0.25">
      <c r="C164" s="6" t="s">
        <v>175</v>
      </c>
      <c r="D164" s="7">
        <v>2.75</v>
      </c>
    </row>
    <row r="165" spans="3:4" ht="23.25" thickBot="1" x14ac:dyDescent="0.25">
      <c r="C165" s="6" t="s">
        <v>176</v>
      </c>
      <c r="D165" s="7">
        <v>2.75</v>
      </c>
    </row>
    <row r="166" spans="3:4" ht="23.25" thickBot="1" x14ac:dyDescent="0.25">
      <c r="C166" s="6" t="s">
        <v>177</v>
      </c>
      <c r="D166" s="7">
        <v>2.75</v>
      </c>
    </row>
    <row r="167" spans="3:4" ht="23.25" thickBot="1" x14ac:dyDescent="0.25">
      <c r="C167" s="6" t="s">
        <v>178</v>
      </c>
      <c r="D167" s="7">
        <v>2.67</v>
      </c>
    </row>
    <row r="168" spans="3:4" ht="23.25" thickBot="1" x14ac:dyDescent="0.25">
      <c r="C168" s="6" t="s">
        <v>179</v>
      </c>
      <c r="D168" s="7">
        <v>2.67</v>
      </c>
    </row>
    <row r="169" spans="3:4" ht="23.25" thickBot="1" x14ac:dyDescent="0.25">
      <c r="C169" s="6" t="s">
        <v>180</v>
      </c>
      <c r="D169" s="7">
        <v>2.64</v>
      </c>
    </row>
    <row r="170" spans="3:4" ht="23.25" thickBot="1" x14ac:dyDescent="0.25">
      <c r="C170" s="6" t="s">
        <v>181</v>
      </c>
      <c r="D170" s="7">
        <v>2.64</v>
      </c>
    </row>
    <row r="171" spans="3:4" ht="34.5" thickBot="1" x14ac:dyDescent="0.25">
      <c r="C171" s="6" t="s">
        <v>182</v>
      </c>
      <c r="D171" s="7">
        <v>2.58</v>
      </c>
    </row>
    <row r="172" spans="3:4" ht="23.25" thickBot="1" x14ac:dyDescent="0.25">
      <c r="C172" s="6" t="s">
        <v>183</v>
      </c>
      <c r="D172" s="7">
        <v>2.58</v>
      </c>
    </row>
    <row r="173" spans="3:4" ht="23.25" thickBot="1" x14ac:dyDescent="0.25">
      <c r="C173" s="6" t="s">
        <v>184</v>
      </c>
      <c r="D173" s="7">
        <v>2.58</v>
      </c>
    </row>
    <row r="174" spans="3:4" ht="13.5" thickBot="1" x14ac:dyDescent="0.25">
      <c r="C174" s="6" t="s">
        <v>185</v>
      </c>
      <c r="D174" s="7">
        <v>2.5099999999999998</v>
      </c>
    </row>
    <row r="175" spans="3:4" ht="23.25" thickBot="1" x14ac:dyDescent="0.25">
      <c r="C175" s="6" t="s">
        <v>186</v>
      </c>
      <c r="D175" s="7">
        <v>2.5</v>
      </c>
    </row>
    <row r="176" spans="3:4" ht="34.5" thickBot="1" x14ac:dyDescent="0.25">
      <c r="C176" s="6" t="s">
        <v>187</v>
      </c>
      <c r="D176" s="7">
        <v>2.5</v>
      </c>
    </row>
    <row r="177" spans="3:4" ht="23.25" thickBot="1" x14ac:dyDescent="0.25">
      <c r="C177" s="6" t="s">
        <v>188</v>
      </c>
      <c r="D177" s="7">
        <v>2.5</v>
      </c>
    </row>
    <row r="178" spans="3:4" ht="23.25" thickBot="1" x14ac:dyDescent="0.25">
      <c r="C178" s="6" t="s">
        <v>189</v>
      </c>
      <c r="D178" s="7">
        <v>2.5</v>
      </c>
    </row>
    <row r="179" spans="3:4" ht="23.25" thickBot="1" x14ac:dyDescent="0.25">
      <c r="C179" s="6" t="s">
        <v>190</v>
      </c>
      <c r="D179" s="7">
        <v>2.5</v>
      </c>
    </row>
    <row r="180" spans="3:4" ht="23.25" thickBot="1" x14ac:dyDescent="0.25">
      <c r="C180" s="6" t="s">
        <v>191</v>
      </c>
      <c r="D180" s="7">
        <v>2.5</v>
      </c>
    </row>
    <row r="181" spans="3:4" ht="23.25" thickBot="1" x14ac:dyDescent="0.25">
      <c r="C181" s="6" t="s">
        <v>192</v>
      </c>
      <c r="D181" s="7">
        <v>2.5</v>
      </c>
    </row>
    <row r="182" spans="3:4" ht="13.5" thickBot="1" x14ac:dyDescent="0.25">
      <c r="C182" s="6" t="s">
        <v>193</v>
      </c>
      <c r="D182" s="7">
        <v>2.5</v>
      </c>
    </row>
    <row r="183" spans="3:4" ht="23.25" thickBot="1" x14ac:dyDescent="0.25">
      <c r="C183" s="6" t="s">
        <v>194</v>
      </c>
      <c r="D183" s="7">
        <v>2.46</v>
      </c>
    </row>
    <row r="184" spans="3:4" ht="13.5" thickBot="1" x14ac:dyDescent="0.25">
      <c r="C184" s="6" t="s">
        <v>195</v>
      </c>
      <c r="D184" s="7">
        <v>2.44</v>
      </c>
    </row>
    <row r="185" spans="3:4" ht="23.25" thickBot="1" x14ac:dyDescent="0.25">
      <c r="C185" s="6" t="s">
        <v>196</v>
      </c>
      <c r="D185" s="7">
        <v>2.4300000000000002</v>
      </c>
    </row>
    <row r="186" spans="3:4" ht="23.25" thickBot="1" x14ac:dyDescent="0.25">
      <c r="C186" s="6" t="s">
        <v>197</v>
      </c>
      <c r="D186" s="7">
        <v>2.42</v>
      </c>
    </row>
    <row r="187" spans="3:4" ht="23.25" thickBot="1" x14ac:dyDescent="0.25">
      <c r="C187" s="6" t="s">
        <v>198</v>
      </c>
      <c r="D187" s="7">
        <v>2.4</v>
      </c>
    </row>
    <row r="188" spans="3:4" ht="13.5" thickBot="1" x14ac:dyDescent="0.25">
      <c r="C188" s="6" t="s">
        <v>199</v>
      </c>
      <c r="D188" s="7">
        <v>2.4</v>
      </c>
    </row>
    <row r="189" spans="3:4" ht="23.25" thickBot="1" x14ac:dyDescent="0.25">
      <c r="C189" s="6" t="s">
        <v>200</v>
      </c>
      <c r="D189" s="7">
        <v>2.36</v>
      </c>
    </row>
    <row r="190" spans="3:4" ht="23.25" thickBot="1" x14ac:dyDescent="0.25">
      <c r="C190" s="6" t="s">
        <v>201</v>
      </c>
      <c r="D190" s="7">
        <v>2.3199999999999998</v>
      </c>
    </row>
    <row r="191" spans="3:4" ht="13.5" thickBot="1" x14ac:dyDescent="0.25">
      <c r="C191" s="6" t="s">
        <v>202</v>
      </c>
      <c r="D191" s="7">
        <v>2.3199999999999998</v>
      </c>
    </row>
    <row r="192" spans="3:4" ht="13.5" thickBot="1" x14ac:dyDescent="0.25">
      <c r="C192" s="6" t="s">
        <v>203</v>
      </c>
      <c r="D192" s="7">
        <v>2.2999999999999998</v>
      </c>
    </row>
    <row r="193" spans="3:4" ht="13.5" thickBot="1" x14ac:dyDescent="0.25">
      <c r="C193" s="6" t="s">
        <v>204</v>
      </c>
      <c r="D193" s="7">
        <v>2.25</v>
      </c>
    </row>
    <row r="194" spans="3:4" ht="23.25" thickBot="1" x14ac:dyDescent="0.25">
      <c r="C194" s="6" t="s">
        <v>205</v>
      </c>
      <c r="D194" s="7">
        <v>2.23</v>
      </c>
    </row>
    <row r="195" spans="3:4" ht="23.25" thickBot="1" x14ac:dyDescent="0.25">
      <c r="C195" s="6" t="s">
        <v>206</v>
      </c>
      <c r="D195" s="7">
        <v>2.2000000000000002</v>
      </c>
    </row>
    <row r="196" spans="3:4" ht="23.25" thickBot="1" x14ac:dyDescent="0.25">
      <c r="C196" s="6" t="s">
        <v>207</v>
      </c>
      <c r="D196" s="7">
        <v>2.19</v>
      </c>
    </row>
    <row r="197" spans="3:4" ht="13.5" thickBot="1" x14ac:dyDescent="0.25">
      <c r="C197" s="6" t="s">
        <v>208</v>
      </c>
      <c r="D197" s="7">
        <v>2.17</v>
      </c>
    </row>
    <row r="198" spans="3:4" ht="23.25" thickBot="1" x14ac:dyDescent="0.25">
      <c r="C198" s="6" t="s">
        <v>209</v>
      </c>
      <c r="D198" s="7">
        <v>2.16</v>
      </c>
    </row>
    <row r="199" spans="3:4" ht="23.25" thickBot="1" x14ac:dyDescent="0.25">
      <c r="C199" s="6" t="s">
        <v>210</v>
      </c>
      <c r="D199" s="7">
        <v>2.11</v>
      </c>
    </row>
    <row r="200" spans="3:4" ht="23.25" thickBot="1" x14ac:dyDescent="0.25">
      <c r="C200" s="6" t="s">
        <v>211</v>
      </c>
      <c r="D200" s="7">
        <v>2.0499999999999998</v>
      </c>
    </row>
    <row r="201" spans="3:4" ht="23.25" thickBot="1" x14ac:dyDescent="0.25">
      <c r="C201" s="6" t="s">
        <v>212</v>
      </c>
      <c r="D201" s="7">
        <v>2.0099999999999998</v>
      </c>
    </row>
    <row r="202" spans="3:4" ht="23.25" thickBot="1" x14ac:dyDescent="0.25">
      <c r="C202" s="6" t="s">
        <v>213</v>
      </c>
      <c r="D202" s="7">
        <v>2.0099999999999998</v>
      </c>
    </row>
    <row r="203" spans="3:4" ht="23.25" thickBot="1" x14ac:dyDescent="0.25">
      <c r="C203" s="6" t="s">
        <v>214</v>
      </c>
      <c r="D203" s="7">
        <v>2</v>
      </c>
    </row>
    <row r="204" spans="3:4" ht="23.25" thickBot="1" x14ac:dyDescent="0.25">
      <c r="C204" s="6" t="s">
        <v>215</v>
      </c>
      <c r="D204" s="7">
        <v>2</v>
      </c>
    </row>
    <row r="205" spans="3:4" ht="23.25" thickBot="1" x14ac:dyDescent="0.25">
      <c r="C205" s="6" t="s">
        <v>216</v>
      </c>
      <c r="D205" s="7">
        <v>2</v>
      </c>
    </row>
    <row r="206" spans="3:4" ht="13.5" thickBot="1" x14ac:dyDescent="0.25">
      <c r="C206" s="6" t="s">
        <v>217</v>
      </c>
      <c r="D206" s="7">
        <v>2</v>
      </c>
    </row>
    <row r="207" spans="3:4" ht="23.25" thickBot="1" x14ac:dyDescent="0.25">
      <c r="C207" s="6" t="s">
        <v>218</v>
      </c>
      <c r="D207" s="7">
        <v>19.100000000000001</v>
      </c>
    </row>
    <row r="208" spans="3:4" ht="23.25" thickBot="1" x14ac:dyDescent="0.25">
      <c r="C208" s="6" t="s">
        <v>219</v>
      </c>
      <c r="D208" s="7">
        <v>18</v>
      </c>
    </row>
    <row r="209" spans="3:4" ht="13.5" thickBot="1" x14ac:dyDescent="0.25">
      <c r="C209" s="6" t="s">
        <v>220</v>
      </c>
      <c r="D209" s="7">
        <v>16.399999999999999</v>
      </c>
    </row>
    <row r="210" spans="3:4" ht="23.25" thickBot="1" x14ac:dyDescent="0.25">
      <c r="C210" s="6" t="s">
        <v>221</v>
      </c>
      <c r="D210" s="7">
        <v>16.399999999999999</v>
      </c>
    </row>
    <row r="211" spans="3:4" ht="23.25" thickBot="1" x14ac:dyDescent="0.25">
      <c r="C211" s="6" t="s">
        <v>222</v>
      </c>
      <c r="D211" s="7">
        <v>15.9</v>
      </c>
    </row>
    <row r="212" spans="3:4" ht="23.25" thickBot="1" x14ac:dyDescent="0.25">
      <c r="C212" s="6" t="s">
        <v>223</v>
      </c>
      <c r="D212" s="7">
        <v>15.8</v>
      </c>
    </row>
    <row r="213" spans="3:4" ht="23.25" thickBot="1" x14ac:dyDescent="0.25">
      <c r="C213" s="6" t="s">
        <v>224</v>
      </c>
      <c r="D213" s="7">
        <v>15.7</v>
      </c>
    </row>
    <row r="214" spans="3:4" ht="13.5" thickBot="1" x14ac:dyDescent="0.25">
      <c r="C214" s="6" t="s">
        <v>225</v>
      </c>
      <c r="D214" s="7">
        <v>15.6</v>
      </c>
    </row>
    <row r="215" spans="3:4" ht="13.5" thickBot="1" x14ac:dyDescent="0.25">
      <c r="C215" s="6" t="s">
        <v>226</v>
      </c>
      <c r="D215" s="7">
        <v>15.6</v>
      </c>
    </row>
    <row r="216" spans="3:4" ht="23.25" thickBot="1" x14ac:dyDescent="0.25">
      <c r="C216" s="6" t="s">
        <v>227</v>
      </c>
      <c r="D216" s="7">
        <v>15.6</v>
      </c>
    </row>
    <row r="217" spans="3:4" ht="23.25" thickBot="1" x14ac:dyDescent="0.25">
      <c r="C217" s="6" t="s">
        <v>228</v>
      </c>
      <c r="D217" s="7">
        <v>15.6</v>
      </c>
    </row>
    <row r="218" spans="3:4" ht="23.25" thickBot="1" x14ac:dyDescent="0.25">
      <c r="C218" s="6" t="s">
        <v>229</v>
      </c>
      <c r="D218" s="7">
        <v>15.3</v>
      </c>
    </row>
    <row r="219" spans="3:4" ht="23.25" thickBot="1" x14ac:dyDescent="0.25">
      <c r="C219" s="6" t="s">
        <v>230</v>
      </c>
      <c r="D219" s="7">
        <v>15.3</v>
      </c>
    </row>
    <row r="220" spans="3:4" ht="23.25" thickBot="1" x14ac:dyDescent="0.25">
      <c r="C220" s="6" t="s">
        <v>231</v>
      </c>
      <c r="D220" s="7">
        <v>14.5</v>
      </c>
    </row>
    <row r="221" spans="3:4" ht="23.25" thickBot="1" x14ac:dyDescent="0.25">
      <c r="C221" s="6" t="s">
        <v>232</v>
      </c>
      <c r="D221" s="7">
        <v>13.9</v>
      </c>
    </row>
    <row r="222" spans="3:4" ht="23.25" thickBot="1" x14ac:dyDescent="0.25">
      <c r="C222" s="6" t="s">
        <v>233</v>
      </c>
      <c r="D222" s="7">
        <v>13.8</v>
      </c>
    </row>
    <row r="223" spans="3:4" ht="23.25" thickBot="1" x14ac:dyDescent="0.25">
      <c r="C223" s="6" t="s">
        <v>234</v>
      </c>
      <c r="D223" s="7">
        <v>13.8</v>
      </c>
    </row>
    <row r="224" spans="3:4" ht="23.25" thickBot="1" x14ac:dyDescent="0.25">
      <c r="C224" s="6" t="s">
        <v>235</v>
      </c>
      <c r="D224" s="7">
        <v>13.8</v>
      </c>
    </row>
    <row r="225" spans="3:4" ht="13.5" thickBot="1" x14ac:dyDescent="0.25">
      <c r="C225" s="6" t="s">
        <v>236</v>
      </c>
      <c r="D225" s="7">
        <v>13.8</v>
      </c>
    </row>
    <row r="226" spans="3:4" ht="23.25" thickBot="1" x14ac:dyDescent="0.25">
      <c r="C226" s="6" t="s">
        <v>237</v>
      </c>
      <c r="D226" s="7">
        <v>13.8</v>
      </c>
    </row>
    <row r="227" spans="3:4" ht="23.25" thickBot="1" x14ac:dyDescent="0.25">
      <c r="C227" s="6" t="s">
        <v>238</v>
      </c>
      <c r="D227" s="7">
        <v>13.7</v>
      </c>
    </row>
    <row r="228" spans="3:4" ht="23.25" thickBot="1" x14ac:dyDescent="0.25">
      <c r="C228" s="6" t="s">
        <v>239</v>
      </c>
      <c r="D228" s="7">
        <v>13.7</v>
      </c>
    </row>
    <row r="229" spans="3:4" ht="23.25" thickBot="1" x14ac:dyDescent="0.25">
      <c r="C229" s="6" t="s">
        <v>240</v>
      </c>
      <c r="D229" s="7">
        <v>13.7</v>
      </c>
    </row>
    <row r="230" spans="3:4" ht="13.5" thickBot="1" x14ac:dyDescent="0.25">
      <c r="C230" s="6" t="s">
        <v>241</v>
      </c>
      <c r="D230" s="7">
        <v>13.2</v>
      </c>
    </row>
    <row r="231" spans="3:4" ht="23.25" thickBot="1" x14ac:dyDescent="0.25">
      <c r="C231" s="6" t="s">
        <v>242</v>
      </c>
      <c r="D231" s="7">
        <v>13.1</v>
      </c>
    </row>
    <row r="232" spans="3:4" ht="23.25" thickBot="1" x14ac:dyDescent="0.25">
      <c r="C232" s="6" t="s">
        <v>243</v>
      </c>
      <c r="D232" s="7">
        <v>12</v>
      </c>
    </row>
    <row r="233" spans="3:4" ht="23.25" thickBot="1" x14ac:dyDescent="0.25">
      <c r="C233" s="6" t="s">
        <v>244</v>
      </c>
      <c r="D233" s="7">
        <v>12</v>
      </c>
    </row>
    <row r="234" spans="3:4" ht="13.5" thickBot="1" x14ac:dyDescent="0.25">
      <c r="C234" s="6" t="s">
        <v>245</v>
      </c>
      <c r="D234" s="7">
        <v>11.6</v>
      </c>
    </row>
    <row r="235" spans="3:4" ht="13.5" thickBot="1" x14ac:dyDescent="0.25">
      <c r="C235" s="6" t="s">
        <v>246</v>
      </c>
      <c r="D235" s="7">
        <v>11.5</v>
      </c>
    </row>
    <row r="236" spans="3:4" ht="23.25" thickBot="1" x14ac:dyDescent="0.25">
      <c r="C236" s="6" t="s">
        <v>247</v>
      </c>
      <c r="D236" s="7">
        <v>11.4</v>
      </c>
    </row>
    <row r="237" spans="3:4" ht="23.25" thickBot="1" x14ac:dyDescent="0.25">
      <c r="C237" s="6" t="s">
        <v>248</v>
      </c>
      <c r="D237" s="7">
        <v>11.2</v>
      </c>
    </row>
    <row r="238" spans="3:4" ht="23.25" thickBot="1" x14ac:dyDescent="0.25">
      <c r="C238" s="6" t="s">
        <v>249</v>
      </c>
      <c r="D238" s="7">
        <v>10.9</v>
      </c>
    </row>
    <row r="239" spans="3:4" ht="13.5" thickBot="1" x14ac:dyDescent="0.25">
      <c r="C239" s="6" t="s">
        <v>250</v>
      </c>
      <c r="D239" s="7">
        <v>10.9</v>
      </c>
    </row>
    <row r="240" spans="3:4" ht="23.25" thickBot="1" x14ac:dyDescent="0.25">
      <c r="C240" s="6" t="s">
        <v>251</v>
      </c>
      <c r="D240" s="7">
        <v>10.8</v>
      </c>
    </row>
    <row r="241" spans="3:4" ht="23.25" thickBot="1" x14ac:dyDescent="0.25">
      <c r="C241" s="6" t="s">
        <v>252</v>
      </c>
      <c r="D241" s="7">
        <v>10.7</v>
      </c>
    </row>
    <row r="242" spans="3:4" ht="23.25" thickBot="1" x14ac:dyDescent="0.25">
      <c r="C242" s="6" t="s">
        <v>253</v>
      </c>
      <c r="D242" s="7">
        <v>10.6</v>
      </c>
    </row>
    <row r="243" spans="3:4" ht="23.25" thickBot="1" x14ac:dyDescent="0.25">
      <c r="C243" s="6" t="s">
        <v>254</v>
      </c>
      <c r="D243" s="7">
        <v>10.6</v>
      </c>
    </row>
    <row r="244" spans="3:4" ht="23.25" thickBot="1" x14ac:dyDescent="0.25">
      <c r="C244" s="6" t="s">
        <v>255</v>
      </c>
      <c r="D244" s="7">
        <v>10.5</v>
      </c>
    </row>
    <row r="245" spans="3:4" ht="23.25" thickBot="1" x14ac:dyDescent="0.25">
      <c r="C245" s="6" t="s">
        <v>256</v>
      </c>
      <c r="D245" s="7">
        <v>10.3</v>
      </c>
    </row>
    <row r="246" spans="3:4" ht="23.25" thickBot="1" x14ac:dyDescent="0.25">
      <c r="C246" s="6" t="s">
        <v>257</v>
      </c>
      <c r="D246" s="7">
        <v>10.199999999999999</v>
      </c>
    </row>
    <row r="247" spans="3:4" ht="23.25" thickBot="1" x14ac:dyDescent="0.25">
      <c r="C247" s="6" t="s">
        <v>258</v>
      </c>
      <c r="D247" s="7">
        <v>10.199999999999999</v>
      </c>
    </row>
    <row r="248" spans="3:4" ht="23.25" thickBot="1" x14ac:dyDescent="0.25">
      <c r="C248" s="6" t="s">
        <v>259</v>
      </c>
      <c r="D248" s="7">
        <v>10.199999999999999</v>
      </c>
    </row>
    <row r="249" spans="3:4" ht="23.25" thickBot="1" x14ac:dyDescent="0.25">
      <c r="C249" s="6" t="s">
        <v>260</v>
      </c>
      <c r="D249" s="7">
        <v>10</v>
      </c>
    </row>
    <row r="250" spans="3:4" ht="23.25" thickBot="1" x14ac:dyDescent="0.25">
      <c r="C250" s="6" t="s">
        <v>261</v>
      </c>
      <c r="D250" s="7">
        <v>10</v>
      </c>
    </row>
    <row r="251" spans="3:4" ht="13.5" thickBot="1" x14ac:dyDescent="0.25">
      <c r="C251" s="6" t="s">
        <v>262</v>
      </c>
      <c r="D251" s="7">
        <v>1.98</v>
      </c>
    </row>
    <row r="252" spans="3:4" ht="23.25" thickBot="1" x14ac:dyDescent="0.25">
      <c r="C252" s="6" t="s">
        <v>263</v>
      </c>
      <c r="D252" s="7">
        <v>1.95</v>
      </c>
    </row>
    <row r="253" spans="3:4" ht="23.25" thickBot="1" x14ac:dyDescent="0.25">
      <c r="C253" s="6" t="s">
        <v>264</v>
      </c>
      <c r="D253" s="7">
        <v>1.91</v>
      </c>
    </row>
    <row r="254" spans="3:4" ht="23.25" thickBot="1" x14ac:dyDescent="0.25">
      <c r="C254" s="6" t="s">
        <v>265</v>
      </c>
      <c r="D254" s="7">
        <v>1.88</v>
      </c>
    </row>
    <row r="255" spans="3:4" ht="23.25" thickBot="1" x14ac:dyDescent="0.25">
      <c r="C255" s="6" t="s">
        <v>266</v>
      </c>
      <c r="D255" s="7">
        <v>1.87</v>
      </c>
    </row>
    <row r="256" spans="3:4" ht="23.25" thickBot="1" x14ac:dyDescent="0.25">
      <c r="C256" s="6" t="s">
        <v>267</v>
      </c>
      <c r="D256" s="7">
        <v>1.85</v>
      </c>
    </row>
    <row r="257" spans="3:4" ht="23.25" thickBot="1" x14ac:dyDescent="0.25">
      <c r="C257" s="6" t="s">
        <v>268</v>
      </c>
      <c r="D257" s="7">
        <v>1.85</v>
      </c>
    </row>
    <row r="258" spans="3:4" ht="23.25" thickBot="1" x14ac:dyDescent="0.25">
      <c r="C258" s="6" t="s">
        <v>269</v>
      </c>
      <c r="D258" s="7">
        <v>1.81</v>
      </c>
    </row>
    <row r="259" spans="3:4" ht="13.5" thickBot="1" x14ac:dyDescent="0.25">
      <c r="C259" s="6" t="s">
        <v>270</v>
      </c>
      <c r="D259" s="7">
        <v>1.8</v>
      </c>
    </row>
    <row r="260" spans="3:4" ht="23.25" thickBot="1" x14ac:dyDescent="0.25">
      <c r="C260" s="6" t="s">
        <v>271</v>
      </c>
      <c r="D260" s="7">
        <v>1.76</v>
      </c>
    </row>
    <row r="261" spans="3:4" ht="23.25" thickBot="1" x14ac:dyDescent="0.25">
      <c r="C261" s="6" t="s">
        <v>272</v>
      </c>
      <c r="D261" s="7">
        <v>1.76</v>
      </c>
    </row>
    <row r="262" spans="3:4" ht="23.25" thickBot="1" x14ac:dyDescent="0.25">
      <c r="C262" s="6" t="s">
        <v>273</v>
      </c>
      <c r="D262" s="7">
        <v>1.76</v>
      </c>
    </row>
    <row r="263" spans="3:4" ht="23.25" thickBot="1" x14ac:dyDescent="0.25">
      <c r="C263" s="6" t="s">
        <v>274</v>
      </c>
      <c r="D263" s="7">
        <v>1.76</v>
      </c>
    </row>
    <row r="264" spans="3:4" ht="23.25" thickBot="1" x14ac:dyDescent="0.25">
      <c r="C264" s="6" t="s">
        <v>275</v>
      </c>
      <c r="D264" s="7">
        <v>1.76</v>
      </c>
    </row>
    <row r="265" spans="3:4" ht="23.25" thickBot="1" x14ac:dyDescent="0.25">
      <c r="C265" s="6" t="s">
        <v>276</v>
      </c>
      <c r="D265" s="7">
        <v>1.72</v>
      </c>
    </row>
    <row r="266" spans="3:4" ht="23.25" thickBot="1" x14ac:dyDescent="0.25">
      <c r="C266" s="6" t="s">
        <v>277</v>
      </c>
      <c r="D266" s="7">
        <v>1.7</v>
      </c>
    </row>
    <row r="267" spans="3:4" ht="13.5" thickBot="1" x14ac:dyDescent="0.25">
      <c r="C267" s="6" t="s">
        <v>278</v>
      </c>
      <c r="D267" s="7">
        <v>1.67</v>
      </c>
    </row>
    <row r="268" spans="3:4" ht="23.25" thickBot="1" x14ac:dyDescent="0.25">
      <c r="C268" s="6" t="s">
        <v>279</v>
      </c>
      <c r="D268" s="7">
        <v>1.67</v>
      </c>
    </row>
    <row r="269" spans="3:4" ht="23.25" thickBot="1" x14ac:dyDescent="0.25">
      <c r="C269" s="6" t="s">
        <v>280</v>
      </c>
      <c r="D269" s="7">
        <v>1.67</v>
      </c>
    </row>
    <row r="270" spans="3:4" ht="13.5" thickBot="1" x14ac:dyDescent="0.25">
      <c r="C270" s="6" t="s">
        <v>281</v>
      </c>
      <c r="D270" s="7">
        <v>1.67</v>
      </c>
    </row>
    <row r="271" spans="3:4" ht="23.25" thickBot="1" x14ac:dyDescent="0.25">
      <c r="C271" s="6" t="s">
        <v>282</v>
      </c>
      <c r="D271" s="7">
        <v>1.67</v>
      </c>
    </row>
    <row r="272" spans="3:4" ht="23.25" thickBot="1" x14ac:dyDescent="0.25">
      <c r="C272" s="6" t="s">
        <v>283</v>
      </c>
      <c r="D272" s="7">
        <v>1.67</v>
      </c>
    </row>
    <row r="273" spans="3:4" ht="23.25" thickBot="1" x14ac:dyDescent="0.25">
      <c r="C273" s="6" t="s">
        <v>284</v>
      </c>
      <c r="D273" s="7">
        <v>1.67</v>
      </c>
    </row>
    <row r="274" spans="3:4" ht="23.25" thickBot="1" x14ac:dyDescent="0.25">
      <c r="C274" s="6" t="s">
        <v>285</v>
      </c>
      <c r="D274" s="7">
        <v>1.66</v>
      </c>
    </row>
    <row r="275" spans="3:4" ht="23.25" thickBot="1" x14ac:dyDescent="0.25">
      <c r="C275" s="6" t="s">
        <v>286</v>
      </c>
      <c r="D275" s="7">
        <v>1.66</v>
      </c>
    </row>
    <row r="276" spans="3:4" ht="23.25" thickBot="1" x14ac:dyDescent="0.25">
      <c r="C276" s="6" t="s">
        <v>287</v>
      </c>
      <c r="D276" s="7">
        <v>1.63</v>
      </c>
    </row>
    <row r="277" spans="3:4" ht="13.5" thickBot="1" x14ac:dyDescent="0.25">
      <c r="C277" s="6" t="s">
        <v>288</v>
      </c>
      <c r="D277" s="7">
        <v>1.61</v>
      </c>
    </row>
    <row r="278" spans="3:4" ht="23.25" thickBot="1" x14ac:dyDescent="0.25">
      <c r="C278" s="6" t="s">
        <v>289</v>
      </c>
      <c r="D278" s="7">
        <v>1.6</v>
      </c>
    </row>
    <row r="279" spans="3:4" ht="23.25" thickBot="1" x14ac:dyDescent="0.25">
      <c r="C279" s="6" t="s">
        <v>290</v>
      </c>
      <c r="D279" s="7">
        <v>1.59</v>
      </c>
    </row>
    <row r="280" spans="3:4" ht="23.25" thickBot="1" x14ac:dyDescent="0.25">
      <c r="C280" s="6" t="s">
        <v>291</v>
      </c>
      <c r="D280" s="7">
        <v>1.55</v>
      </c>
    </row>
    <row r="281" spans="3:4" ht="13.5" thickBot="1" x14ac:dyDescent="0.25">
      <c r="C281" s="6" t="s">
        <v>292</v>
      </c>
      <c r="D281" s="7">
        <v>1.54</v>
      </c>
    </row>
    <row r="282" spans="3:4" ht="23.25" thickBot="1" x14ac:dyDescent="0.25">
      <c r="C282" s="6" t="s">
        <v>293</v>
      </c>
      <c r="D282" s="7">
        <v>1.53</v>
      </c>
    </row>
    <row r="283" spans="3:4" ht="23.25" thickBot="1" x14ac:dyDescent="0.25">
      <c r="C283" s="6" t="s">
        <v>294</v>
      </c>
      <c r="D283" s="7">
        <v>1.51</v>
      </c>
    </row>
    <row r="284" spans="3:4" ht="23.25" thickBot="1" x14ac:dyDescent="0.25">
      <c r="C284" s="6" t="s">
        <v>295</v>
      </c>
      <c r="D284" s="7">
        <v>1.5</v>
      </c>
    </row>
    <row r="285" spans="3:4" ht="23.25" thickBot="1" x14ac:dyDescent="0.25">
      <c r="C285" s="6" t="s">
        <v>296</v>
      </c>
      <c r="D285" s="7">
        <v>1.46</v>
      </c>
    </row>
    <row r="286" spans="3:4" ht="13.5" thickBot="1" x14ac:dyDescent="0.25">
      <c r="C286" s="6" t="s">
        <v>297</v>
      </c>
      <c r="D286" s="7">
        <v>1.43</v>
      </c>
    </row>
    <row r="287" spans="3:4" ht="13.5" thickBot="1" x14ac:dyDescent="0.25">
      <c r="C287" s="6" t="s">
        <v>298</v>
      </c>
      <c r="D287" s="7">
        <v>1.4</v>
      </c>
    </row>
    <row r="288" spans="3:4" ht="23.25" thickBot="1" x14ac:dyDescent="0.25">
      <c r="C288" s="6" t="s">
        <v>299</v>
      </c>
      <c r="D288" s="7">
        <v>1.4</v>
      </c>
    </row>
    <row r="289" spans="3:4" ht="23.25" thickBot="1" x14ac:dyDescent="0.25">
      <c r="C289" s="6" t="s">
        <v>300</v>
      </c>
      <c r="D289" s="7">
        <v>1.38</v>
      </c>
    </row>
    <row r="290" spans="3:4" ht="13.5" thickBot="1" x14ac:dyDescent="0.25">
      <c r="C290" s="6" t="s">
        <v>301</v>
      </c>
      <c r="D290" s="7">
        <v>1.36</v>
      </c>
    </row>
    <row r="291" spans="3:4" ht="23.25" thickBot="1" x14ac:dyDescent="0.25">
      <c r="C291" s="6" t="s">
        <v>302</v>
      </c>
      <c r="D291" s="7">
        <v>1.33</v>
      </c>
    </row>
    <row r="292" spans="3:4" ht="23.25" thickBot="1" x14ac:dyDescent="0.25">
      <c r="C292" s="6" t="s">
        <v>303</v>
      </c>
      <c r="D292" s="7">
        <v>1.31</v>
      </c>
    </row>
    <row r="293" spans="3:4" ht="23.25" thickBot="1" x14ac:dyDescent="0.25">
      <c r="C293" s="6" t="s">
        <v>304</v>
      </c>
      <c r="D293" s="7">
        <v>1.3</v>
      </c>
    </row>
    <row r="294" spans="3:4" ht="13.5" thickBot="1" x14ac:dyDescent="0.25">
      <c r="C294" s="6" t="s">
        <v>305</v>
      </c>
      <c r="D294" s="7">
        <v>1.29</v>
      </c>
    </row>
    <row r="295" spans="3:4" ht="23.25" thickBot="1" x14ac:dyDescent="0.25">
      <c r="C295" s="6" t="s">
        <v>306</v>
      </c>
      <c r="D295" s="7">
        <v>1.27</v>
      </c>
    </row>
    <row r="296" spans="3:4" ht="23.25" thickBot="1" x14ac:dyDescent="0.25">
      <c r="C296" s="6" t="s">
        <v>307</v>
      </c>
      <c r="D296" s="7">
        <v>1.25</v>
      </c>
    </row>
    <row r="297" spans="3:4" ht="23.25" thickBot="1" x14ac:dyDescent="0.25">
      <c r="C297" s="6" t="s">
        <v>308</v>
      </c>
      <c r="D297" s="7">
        <v>1.25</v>
      </c>
    </row>
    <row r="298" spans="3:4" ht="23.25" thickBot="1" x14ac:dyDescent="0.25">
      <c r="C298" s="6" t="s">
        <v>309</v>
      </c>
      <c r="D298" s="7">
        <v>1.25</v>
      </c>
    </row>
    <row r="299" spans="3:4" ht="23.25" thickBot="1" x14ac:dyDescent="0.25">
      <c r="C299" s="6" t="s">
        <v>310</v>
      </c>
      <c r="D299" s="7">
        <v>1.23</v>
      </c>
    </row>
    <row r="300" spans="3:4" ht="23.25" thickBot="1" x14ac:dyDescent="0.25">
      <c r="C300" s="6" t="s">
        <v>311</v>
      </c>
      <c r="D300" s="7">
        <v>1.22</v>
      </c>
    </row>
    <row r="301" spans="3:4" ht="23.25" thickBot="1" x14ac:dyDescent="0.25">
      <c r="C301" s="6" t="s">
        <v>312</v>
      </c>
      <c r="D301" s="7">
        <v>1.19</v>
      </c>
    </row>
    <row r="302" spans="3:4" ht="23.25" thickBot="1" x14ac:dyDescent="0.25">
      <c r="C302" s="6" t="s">
        <v>313</v>
      </c>
      <c r="D302" s="7">
        <v>1.18</v>
      </c>
    </row>
    <row r="303" spans="3:4" ht="13.5" thickBot="1" x14ac:dyDescent="0.25">
      <c r="C303" s="6" t="s">
        <v>314</v>
      </c>
      <c r="D303" s="7">
        <v>1.17</v>
      </c>
    </row>
    <row r="304" spans="3:4" ht="23.25" thickBot="1" x14ac:dyDescent="0.25">
      <c r="C304" s="6" t="s">
        <v>315</v>
      </c>
      <c r="D304" s="7">
        <v>1.1399999999999999</v>
      </c>
    </row>
    <row r="305" spans="3:4" ht="23.25" thickBot="1" x14ac:dyDescent="0.25">
      <c r="C305" s="6" t="s">
        <v>316</v>
      </c>
      <c r="D305" s="7">
        <v>1.1399999999999999</v>
      </c>
    </row>
    <row r="306" spans="3:4" ht="23.25" thickBot="1" x14ac:dyDescent="0.25">
      <c r="C306" s="6" t="s">
        <v>317</v>
      </c>
      <c r="D306" s="7">
        <v>1.1299999999999999</v>
      </c>
    </row>
    <row r="307" spans="3:4" ht="23.25" thickBot="1" x14ac:dyDescent="0.25">
      <c r="C307" s="6" t="s">
        <v>318</v>
      </c>
      <c r="D307" s="7">
        <v>1.1299999999999999</v>
      </c>
    </row>
    <row r="308" spans="3:4" ht="23.25" thickBot="1" x14ac:dyDescent="0.25">
      <c r="C308" s="6" t="s">
        <v>319</v>
      </c>
      <c r="D308" s="7">
        <v>1.1200000000000001</v>
      </c>
    </row>
    <row r="309" spans="3:4" ht="23.25" thickBot="1" x14ac:dyDescent="0.25">
      <c r="C309" s="6" t="s">
        <v>320</v>
      </c>
      <c r="D309" s="7">
        <v>1.1000000000000001</v>
      </c>
    </row>
    <row r="310" spans="3:4" ht="23.25" thickBot="1" x14ac:dyDescent="0.25">
      <c r="C310" s="6" t="s">
        <v>321</v>
      </c>
      <c r="D310" s="7">
        <v>1.1000000000000001</v>
      </c>
    </row>
    <row r="311" spans="3:4" ht="23.25" thickBot="1" x14ac:dyDescent="0.25">
      <c r="C311" s="6" t="s">
        <v>322</v>
      </c>
      <c r="D311" s="7">
        <v>1.1000000000000001</v>
      </c>
    </row>
    <row r="312" spans="3:4" ht="23.25" thickBot="1" x14ac:dyDescent="0.25">
      <c r="C312" s="6" t="s">
        <v>323</v>
      </c>
      <c r="D312" s="7">
        <v>1.1000000000000001</v>
      </c>
    </row>
    <row r="313" spans="3:4" ht="23.25" thickBot="1" x14ac:dyDescent="0.25">
      <c r="C313" s="6" t="s">
        <v>324</v>
      </c>
      <c r="D313" s="7">
        <v>1.0900000000000001</v>
      </c>
    </row>
    <row r="314" spans="3:4" ht="23.25" thickBot="1" x14ac:dyDescent="0.25">
      <c r="C314" s="6" t="s">
        <v>325</v>
      </c>
      <c r="D314" s="7">
        <v>1.08</v>
      </c>
    </row>
    <row r="315" spans="3:4" ht="13.5" thickBot="1" x14ac:dyDescent="0.25">
      <c r="C315" s="6" t="s">
        <v>326</v>
      </c>
      <c r="D315" s="7">
        <v>1.05</v>
      </c>
    </row>
    <row r="316" spans="3:4" ht="13.5" thickBot="1" x14ac:dyDescent="0.25">
      <c r="C316" s="6" t="s">
        <v>327</v>
      </c>
      <c r="D316" s="7">
        <v>1.03</v>
      </c>
    </row>
    <row r="317" spans="3:4" ht="23.25" thickBot="1" x14ac:dyDescent="0.25">
      <c r="C317" s="6" t="s">
        <v>328</v>
      </c>
      <c r="D317" s="7">
        <v>1.02</v>
      </c>
    </row>
    <row r="318" spans="3:4" ht="23.25" thickBot="1" x14ac:dyDescent="0.25">
      <c r="C318" s="6" t="s">
        <v>329</v>
      </c>
      <c r="D318" s="7">
        <v>1.02</v>
      </c>
    </row>
    <row r="319" spans="3:4" ht="23.25" thickBot="1" x14ac:dyDescent="0.25">
      <c r="C319" s="6" t="s">
        <v>330</v>
      </c>
      <c r="D319" s="7">
        <v>1.01</v>
      </c>
    </row>
    <row r="320" spans="3:4" ht="23.25" thickBot="1" x14ac:dyDescent="0.25">
      <c r="C320" s="6" t="s">
        <v>331</v>
      </c>
      <c r="D320" s="7">
        <v>1.01</v>
      </c>
    </row>
    <row r="321" spans="3:4" ht="23.25" thickBot="1" x14ac:dyDescent="0.25">
      <c r="C321" s="6" t="s">
        <v>332</v>
      </c>
      <c r="D321" s="7">
        <v>1.01</v>
      </c>
    </row>
    <row r="322" spans="3:4" ht="23.25" thickBot="1" x14ac:dyDescent="0.25">
      <c r="C322" s="6" t="s">
        <v>333</v>
      </c>
      <c r="D322" s="7">
        <v>1</v>
      </c>
    </row>
    <row r="323" spans="3:4" ht="23.25" thickBot="1" x14ac:dyDescent="0.25">
      <c r="C323" s="6" t="s">
        <v>334</v>
      </c>
      <c r="D323" s="7">
        <v>1</v>
      </c>
    </row>
    <row r="324" spans="3:4" ht="23.25" thickBot="1" x14ac:dyDescent="0.25">
      <c r="C324" s="6" t="s">
        <v>335</v>
      </c>
      <c r="D324" s="7">
        <v>0.97499999999999998</v>
      </c>
    </row>
    <row r="325" spans="3:4" ht="23.25" thickBot="1" x14ac:dyDescent="0.25">
      <c r="C325" s="6" t="s">
        <v>336</v>
      </c>
      <c r="D325" s="7">
        <v>0.96899999999999997</v>
      </c>
    </row>
    <row r="326" spans="3:4" ht="13.5" thickBot="1" x14ac:dyDescent="0.25">
      <c r="C326" s="6" t="s">
        <v>337</v>
      </c>
      <c r="D326" s="7">
        <v>0.96899999999999997</v>
      </c>
    </row>
    <row r="327" spans="3:4" ht="23.25" thickBot="1" x14ac:dyDescent="0.25">
      <c r="C327" s="6" t="s">
        <v>338</v>
      </c>
      <c r="D327" s="7">
        <v>0.93700000000000006</v>
      </c>
    </row>
    <row r="328" spans="3:4" ht="23.25" thickBot="1" x14ac:dyDescent="0.25">
      <c r="C328" s="6" t="s">
        <v>339</v>
      </c>
      <c r="D328" s="7">
        <v>0.93600000000000005</v>
      </c>
    </row>
    <row r="329" spans="3:4" ht="23.25" thickBot="1" x14ac:dyDescent="0.25">
      <c r="C329" s="6" t="s">
        <v>340</v>
      </c>
      <c r="D329" s="7">
        <v>0.93600000000000005</v>
      </c>
    </row>
    <row r="330" spans="3:4" ht="23.25" thickBot="1" x14ac:dyDescent="0.25">
      <c r="C330" s="6" t="s">
        <v>341</v>
      </c>
      <c r="D330" s="7">
        <v>0.93</v>
      </c>
    </row>
    <row r="331" spans="3:4" ht="23.25" thickBot="1" x14ac:dyDescent="0.25">
      <c r="C331" s="6" t="s">
        <v>342</v>
      </c>
      <c r="D331" s="7">
        <v>0.92300000000000004</v>
      </c>
    </row>
    <row r="332" spans="3:4" ht="23.25" thickBot="1" x14ac:dyDescent="0.25">
      <c r="C332" s="6" t="s">
        <v>343</v>
      </c>
      <c r="D332" s="7">
        <v>0.91</v>
      </c>
    </row>
    <row r="333" spans="3:4" ht="23.25" thickBot="1" x14ac:dyDescent="0.25">
      <c r="C333" s="6" t="s">
        <v>344</v>
      </c>
      <c r="D333" s="7">
        <v>0.90500000000000003</v>
      </c>
    </row>
    <row r="334" spans="3:4" ht="13.5" thickBot="1" x14ac:dyDescent="0.25">
      <c r="C334" s="6" t="s">
        <v>345</v>
      </c>
      <c r="D334" s="7">
        <v>0.90400000000000003</v>
      </c>
    </row>
    <row r="335" spans="3:4" ht="23.25" thickBot="1" x14ac:dyDescent="0.25">
      <c r="C335" s="6" t="s">
        <v>346</v>
      </c>
      <c r="D335" s="7">
        <v>0.9</v>
      </c>
    </row>
    <row r="336" spans="3:4" ht="23.25" thickBot="1" x14ac:dyDescent="0.25">
      <c r="C336" s="6" t="s">
        <v>347</v>
      </c>
      <c r="D336" s="7">
        <v>0.9</v>
      </c>
    </row>
    <row r="337" spans="3:4" ht="23.25" thickBot="1" x14ac:dyDescent="0.25">
      <c r="C337" s="6" t="s">
        <v>348</v>
      </c>
      <c r="D337" s="7">
        <v>0.89800000000000002</v>
      </c>
    </row>
    <row r="338" spans="3:4" ht="23.25" thickBot="1" x14ac:dyDescent="0.25">
      <c r="C338" s="6" t="s">
        <v>349</v>
      </c>
      <c r="D338" s="7">
        <v>0.89500000000000002</v>
      </c>
    </row>
    <row r="339" spans="3:4" ht="23.25" thickBot="1" x14ac:dyDescent="0.25">
      <c r="C339" s="6" t="s">
        <v>350</v>
      </c>
      <c r="D339" s="7">
        <v>0.89500000000000002</v>
      </c>
    </row>
    <row r="340" spans="3:4" ht="23.25" thickBot="1" x14ac:dyDescent="0.25">
      <c r="C340" s="6" t="s">
        <v>351</v>
      </c>
      <c r="D340" s="7">
        <v>0.88</v>
      </c>
    </row>
    <row r="341" spans="3:4" ht="23.25" thickBot="1" x14ac:dyDescent="0.25">
      <c r="C341" s="6" t="s">
        <v>352</v>
      </c>
      <c r="D341" s="7">
        <v>0.879</v>
      </c>
    </row>
    <row r="342" spans="3:4" ht="23.25" thickBot="1" x14ac:dyDescent="0.25">
      <c r="C342" s="6" t="s">
        <v>353</v>
      </c>
      <c r="D342" s="7">
        <v>0.86899999999999999</v>
      </c>
    </row>
    <row r="343" spans="3:4" ht="23.25" thickBot="1" x14ac:dyDescent="0.25">
      <c r="C343" s="6" t="s">
        <v>354</v>
      </c>
      <c r="D343" s="7">
        <v>0.86699999999999999</v>
      </c>
    </row>
    <row r="344" spans="3:4" ht="23.25" thickBot="1" x14ac:dyDescent="0.25">
      <c r="C344" s="6" t="s">
        <v>355</v>
      </c>
      <c r="D344" s="7">
        <v>0.86599999999999999</v>
      </c>
    </row>
    <row r="345" spans="3:4" ht="13.5" thickBot="1" x14ac:dyDescent="0.25">
      <c r="C345" s="6" t="s">
        <v>356</v>
      </c>
      <c r="D345" s="7">
        <v>0.86099999999999999</v>
      </c>
    </row>
    <row r="346" spans="3:4" ht="23.25" thickBot="1" x14ac:dyDescent="0.25">
      <c r="C346" s="6" t="s">
        <v>357</v>
      </c>
      <c r="D346" s="7">
        <v>0.85799999999999998</v>
      </c>
    </row>
    <row r="347" spans="3:4" ht="23.25" thickBot="1" x14ac:dyDescent="0.25">
      <c r="C347" s="6" t="s">
        <v>358</v>
      </c>
      <c r="D347" s="7">
        <v>0.84699999999999998</v>
      </c>
    </row>
    <row r="348" spans="3:4" ht="13.5" thickBot="1" x14ac:dyDescent="0.25">
      <c r="C348" s="6" t="s">
        <v>359</v>
      </c>
      <c r="D348" s="7">
        <v>0.83499999999999996</v>
      </c>
    </row>
    <row r="349" spans="3:4" ht="23.25" thickBot="1" x14ac:dyDescent="0.25">
      <c r="C349" s="6" t="s">
        <v>360</v>
      </c>
      <c r="D349" s="7">
        <v>0.83499999999999996</v>
      </c>
    </row>
    <row r="350" spans="3:4" ht="23.25" thickBot="1" x14ac:dyDescent="0.25">
      <c r="C350" s="6" t="s">
        <v>361</v>
      </c>
      <c r="D350" s="7">
        <v>0.83499999999999996</v>
      </c>
    </row>
    <row r="351" spans="3:4" ht="13.5" thickBot="1" x14ac:dyDescent="0.25">
      <c r="C351" s="6" t="s">
        <v>362</v>
      </c>
      <c r="D351" s="7">
        <v>0.79100000000000004</v>
      </c>
    </row>
    <row r="352" spans="3:4" ht="23.25" thickBot="1" x14ac:dyDescent="0.25">
      <c r="C352" s="6" t="s">
        <v>363</v>
      </c>
      <c r="D352" s="7">
        <v>0.78</v>
      </c>
    </row>
    <row r="353" spans="3:4" ht="23.25" thickBot="1" x14ac:dyDescent="0.25">
      <c r="C353" s="6" t="s">
        <v>364</v>
      </c>
      <c r="D353" s="7">
        <v>0.77100000000000002</v>
      </c>
    </row>
    <row r="354" spans="3:4" ht="13.5" thickBot="1" x14ac:dyDescent="0.25">
      <c r="C354" s="6" t="s">
        <v>365</v>
      </c>
      <c r="D354" s="7">
        <v>0.75</v>
      </c>
    </row>
    <row r="355" spans="3:4" ht="23.25" thickBot="1" x14ac:dyDescent="0.25">
      <c r="C355" s="6" t="s">
        <v>366</v>
      </c>
      <c r="D355" s="7">
        <v>0.745</v>
      </c>
    </row>
    <row r="356" spans="3:4" ht="23.25" thickBot="1" x14ac:dyDescent="0.25">
      <c r="C356" s="6" t="s">
        <v>367</v>
      </c>
      <c r="D356" s="7">
        <v>0.745</v>
      </c>
    </row>
    <row r="357" spans="3:4" ht="23.25" thickBot="1" x14ac:dyDescent="0.25">
      <c r="C357" s="6" t="s">
        <v>368</v>
      </c>
      <c r="D357" s="7">
        <v>0.71899999999999997</v>
      </c>
    </row>
    <row r="358" spans="3:4" ht="23.25" thickBot="1" x14ac:dyDescent="0.25">
      <c r="C358" s="6" t="s">
        <v>369</v>
      </c>
      <c r="D358" s="7">
        <v>0.71899999999999997</v>
      </c>
    </row>
    <row r="359" spans="3:4" ht="23.25" thickBot="1" x14ac:dyDescent="0.25">
      <c r="C359" s="6" t="s">
        <v>370</v>
      </c>
      <c r="D359" s="7">
        <v>0.71899999999999997</v>
      </c>
    </row>
    <row r="360" spans="3:4" ht="13.5" thickBot="1" x14ac:dyDescent="0.25">
      <c r="C360" s="6" t="s">
        <v>371</v>
      </c>
      <c r="D360" s="7">
        <v>0.71899999999999997</v>
      </c>
    </row>
    <row r="361" spans="3:4" ht="23.25" thickBot="1" x14ac:dyDescent="0.25">
      <c r="C361" s="6" t="s">
        <v>372</v>
      </c>
      <c r="D361" s="7">
        <v>0.71899999999999997</v>
      </c>
    </row>
    <row r="362" spans="3:4" ht="23.25" thickBot="1" x14ac:dyDescent="0.25">
      <c r="C362" s="6" t="s">
        <v>373</v>
      </c>
      <c r="D362" s="7">
        <v>0.71899999999999997</v>
      </c>
    </row>
    <row r="363" spans="3:4" ht="23.25" thickBot="1" x14ac:dyDescent="0.25">
      <c r="C363" s="6" t="s">
        <v>374</v>
      </c>
      <c r="D363" s="7">
        <v>0.71899999999999997</v>
      </c>
    </row>
    <row r="364" spans="3:4" ht="23.25" thickBot="1" x14ac:dyDescent="0.25">
      <c r="C364" s="6" t="s">
        <v>375</v>
      </c>
      <c r="D364" s="7">
        <v>0.71899999999999997</v>
      </c>
    </row>
    <row r="365" spans="3:4" ht="23.25" thickBot="1" x14ac:dyDescent="0.25">
      <c r="C365" s="6" t="s">
        <v>376</v>
      </c>
      <c r="D365" s="7">
        <v>0.71899999999999997</v>
      </c>
    </row>
    <row r="366" spans="3:4" ht="23.25" thickBot="1" x14ac:dyDescent="0.25">
      <c r="C366" s="6" t="s">
        <v>377</v>
      </c>
      <c r="D366" s="7">
        <v>0.71899999999999997</v>
      </c>
    </row>
    <row r="367" spans="3:4" ht="23.25" thickBot="1" x14ac:dyDescent="0.25">
      <c r="C367" s="6" t="s">
        <v>378</v>
      </c>
      <c r="D367" s="7">
        <v>0.71899999999999997</v>
      </c>
    </row>
    <row r="368" spans="3:4" ht="23.25" thickBot="1" x14ac:dyDescent="0.25">
      <c r="C368" s="6" t="s">
        <v>379</v>
      </c>
      <c r="D368" s="7">
        <v>0.71899999999999997</v>
      </c>
    </row>
    <row r="369" spans="3:4" ht="23.25" thickBot="1" x14ac:dyDescent="0.25">
      <c r="C369" s="6" t="s">
        <v>380</v>
      </c>
      <c r="D369" s="7">
        <v>0.71899999999999997</v>
      </c>
    </row>
    <row r="370" spans="3:4" ht="23.25" thickBot="1" x14ac:dyDescent="0.25">
      <c r="C370" s="6" t="s">
        <v>381</v>
      </c>
      <c r="D370" s="7">
        <v>0.71899999999999997</v>
      </c>
    </row>
    <row r="371" spans="3:4" ht="23.25" thickBot="1" x14ac:dyDescent="0.25">
      <c r="C371" s="6" t="s">
        <v>382</v>
      </c>
      <c r="D371" s="7">
        <v>0.71899999999999997</v>
      </c>
    </row>
    <row r="372" spans="3:4" ht="13.5" thickBot="1" x14ac:dyDescent="0.25">
      <c r="C372" s="6" t="s">
        <v>383</v>
      </c>
      <c r="D372" s="7">
        <v>0.71899999999999997</v>
      </c>
    </row>
    <row r="373" spans="3:4" ht="23.25" thickBot="1" x14ac:dyDescent="0.25">
      <c r="C373" s="6" t="s">
        <v>384</v>
      </c>
      <c r="D373" s="7">
        <v>0.71899999999999997</v>
      </c>
    </row>
    <row r="374" spans="3:4" ht="23.25" thickBot="1" x14ac:dyDescent="0.25">
      <c r="C374" s="6" t="s">
        <v>385</v>
      </c>
      <c r="D374" s="7">
        <v>0.71899999999999997</v>
      </c>
    </row>
    <row r="375" spans="3:4" ht="23.25" thickBot="1" x14ac:dyDescent="0.25">
      <c r="C375" s="6" t="s">
        <v>386</v>
      </c>
      <c r="D375" s="7">
        <v>0.71899999999999997</v>
      </c>
    </row>
    <row r="376" spans="3:4" ht="23.25" thickBot="1" x14ac:dyDescent="0.25">
      <c r="C376" s="6" t="s">
        <v>387</v>
      </c>
      <c r="D376" s="7">
        <v>0.71899999999999997</v>
      </c>
    </row>
    <row r="377" spans="3:4" ht="13.5" thickBot="1" x14ac:dyDescent="0.25">
      <c r="C377" s="6" t="s">
        <v>388</v>
      </c>
      <c r="D377" s="7">
        <v>0.71899999999999997</v>
      </c>
    </row>
    <row r="378" spans="3:4" ht="23.25" thickBot="1" x14ac:dyDescent="0.25">
      <c r="C378" s="6" t="s">
        <v>389</v>
      </c>
      <c r="D378" s="7">
        <v>0.71899999999999997</v>
      </c>
    </row>
    <row r="379" spans="3:4" ht="23.25" thickBot="1" x14ac:dyDescent="0.25">
      <c r="C379" s="6" t="s">
        <v>390</v>
      </c>
      <c r="D379" s="7">
        <v>0.71899999999999997</v>
      </c>
    </row>
    <row r="380" spans="3:4" ht="23.25" thickBot="1" x14ac:dyDescent="0.25">
      <c r="C380" s="6" t="s">
        <v>391</v>
      </c>
      <c r="D380" s="7">
        <v>0.71899999999999997</v>
      </c>
    </row>
    <row r="381" spans="3:4" ht="23.25" thickBot="1" x14ac:dyDescent="0.25">
      <c r="C381" s="6" t="s">
        <v>392</v>
      </c>
      <c r="D381" s="7">
        <v>0.71899999999999997</v>
      </c>
    </row>
    <row r="382" spans="3:4" ht="23.25" thickBot="1" x14ac:dyDescent="0.25">
      <c r="C382" s="6" t="s">
        <v>393</v>
      </c>
      <c r="D382" s="7">
        <v>0.71899999999999997</v>
      </c>
    </row>
    <row r="383" spans="3:4" ht="23.25" thickBot="1" x14ac:dyDescent="0.25">
      <c r="C383" s="6" t="s">
        <v>394</v>
      </c>
      <c r="D383" s="7">
        <v>0.71899999999999997</v>
      </c>
    </row>
    <row r="384" spans="3:4" ht="23.25" thickBot="1" x14ac:dyDescent="0.25">
      <c r="C384" s="6" t="s">
        <v>395</v>
      </c>
      <c r="D384" s="7">
        <v>0.71899999999999997</v>
      </c>
    </row>
    <row r="385" spans="3:4" ht="23.25" thickBot="1" x14ac:dyDescent="0.25">
      <c r="C385" s="6" t="s">
        <v>396</v>
      </c>
      <c r="D385" s="7">
        <v>0.71899999999999997</v>
      </c>
    </row>
    <row r="386" spans="3:4" ht="23.25" thickBot="1" x14ac:dyDescent="0.25">
      <c r="C386" s="6" t="s">
        <v>397</v>
      </c>
      <c r="D386" s="7">
        <v>0.71899999999999997</v>
      </c>
    </row>
    <row r="387" spans="3:4" ht="23.25" thickBot="1" x14ac:dyDescent="0.25">
      <c r="C387" s="6" t="s">
        <v>398</v>
      </c>
      <c r="D387" s="7">
        <v>0.71899999999999997</v>
      </c>
    </row>
    <row r="388" spans="3:4" ht="23.25" thickBot="1" x14ac:dyDescent="0.25">
      <c r="C388" s="6" t="s">
        <v>399</v>
      </c>
      <c r="D388" s="7">
        <v>0.71899999999999997</v>
      </c>
    </row>
    <row r="389" spans="3:4" ht="34.5" thickBot="1" x14ac:dyDescent="0.25">
      <c r="C389" s="6" t="s">
        <v>400</v>
      </c>
      <c r="D389" s="7">
        <v>0.67500000000000004</v>
      </c>
    </row>
    <row r="390" spans="3:4" ht="23.25" thickBot="1" x14ac:dyDescent="0.25">
      <c r="C390" s="6" t="s">
        <v>401</v>
      </c>
      <c r="D390" s="7">
        <v>0.66</v>
      </c>
    </row>
    <row r="391" spans="3:4" ht="23.25" thickBot="1" x14ac:dyDescent="0.25">
      <c r="C391" s="6" t="s">
        <v>402</v>
      </c>
      <c r="D391" s="7">
        <v>0.64100000000000001</v>
      </c>
    </row>
    <row r="392" spans="3:4" ht="23.25" thickBot="1" x14ac:dyDescent="0.25">
      <c r="C392" s="6" t="s">
        <v>403</v>
      </c>
      <c r="D392" s="7">
        <v>0.64100000000000001</v>
      </c>
    </row>
    <row r="393" spans="3:4" ht="23.25" thickBot="1" x14ac:dyDescent="0.25">
      <c r="C393" s="6" t="s">
        <v>404</v>
      </c>
      <c r="D393" s="7">
        <v>0.64100000000000001</v>
      </c>
    </row>
    <row r="394" spans="3:4" ht="13.5" thickBot="1" x14ac:dyDescent="0.25">
      <c r="C394" s="6" t="s">
        <v>405</v>
      </c>
      <c r="D394" s="7">
        <v>0.64100000000000001</v>
      </c>
    </row>
    <row r="395" spans="3:4" ht="23.25" thickBot="1" x14ac:dyDescent="0.25">
      <c r="C395" s="6" t="s">
        <v>406</v>
      </c>
      <c r="D395" s="7">
        <v>0.64100000000000001</v>
      </c>
    </row>
    <row r="396" spans="3:4" ht="13.5" thickBot="1" x14ac:dyDescent="0.25">
      <c r="C396" s="6" t="s">
        <v>407</v>
      </c>
      <c r="D396" s="7">
        <v>0.64100000000000001</v>
      </c>
    </row>
    <row r="397" spans="3:4" ht="23.25" thickBot="1" x14ac:dyDescent="0.25">
      <c r="C397" s="6" t="s">
        <v>408</v>
      </c>
      <c r="D397" s="7">
        <v>0.64100000000000001</v>
      </c>
    </row>
    <row r="398" spans="3:4" ht="23.25" thickBot="1" x14ac:dyDescent="0.25">
      <c r="C398" s="6" t="s">
        <v>409</v>
      </c>
      <c r="D398" s="7">
        <v>0.64100000000000001</v>
      </c>
    </row>
    <row r="399" spans="3:4" ht="23.25" thickBot="1" x14ac:dyDescent="0.25">
      <c r="C399" s="6" t="s">
        <v>410</v>
      </c>
      <c r="D399" s="7">
        <v>0.64100000000000001</v>
      </c>
    </row>
    <row r="400" spans="3:4" ht="23.25" thickBot="1" x14ac:dyDescent="0.25">
      <c r="C400" s="6" t="s">
        <v>411</v>
      </c>
      <c r="D400" s="7">
        <v>0.64100000000000001</v>
      </c>
    </row>
    <row r="401" spans="3:4" ht="23.25" thickBot="1" x14ac:dyDescent="0.25">
      <c r="C401" s="6" t="s">
        <v>412</v>
      </c>
      <c r="D401" s="7">
        <v>0.64100000000000001</v>
      </c>
    </row>
    <row r="402" spans="3:4" ht="23.25" thickBot="1" x14ac:dyDescent="0.25">
      <c r="C402" s="6" t="s">
        <v>413</v>
      </c>
      <c r="D402" s="7">
        <v>0.64100000000000001</v>
      </c>
    </row>
    <row r="403" spans="3:4" ht="23.25" thickBot="1" x14ac:dyDescent="0.25">
      <c r="C403" s="6" t="s">
        <v>414</v>
      </c>
      <c r="D403" s="7">
        <v>0.64100000000000001</v>
      </c>
    </row>
    <row r="404" spans="3:4" ht="23.25" thickBot="1" x14ac:dyDescent="0.25">
      <c r="C404" s="6" t="s">
        <v>415</v>
      </c>
      <c r="D404" s="7">
        <v>0.64100000000000001</v>
      </c>
    </row>
    <row r="405" spans="3:4" ht="13.5" thickBot="1" x14ac:dyDescent="0.25">
      <c r="C405" s="6" t="s">
        <v>416</v>
      </c>
      <c r="D405" s="7">
        <v>0.64100000000000001</v>
      </c>
    </row>
    <row r="406" spans="3:4" ht="13.5" thickBot="1" x14ac:dyDescent="0.25">
      <c r="C406" s="6" t="s">
        <v>417</v>
      </c>
      <c r="D406" s="7">
        <v>0.64100000000000001</v>
      </c>
    </row>
    <row r="407" spans="3:4" ht="23.25" thickBot="1" x14ac:dyDescent="0.25">
      <c r="C407" s="6" t="s">
        <v>418</v>
      </c>
      <c r="D407" s="7">
        <v>0.64100000000000001</v>
      </c>
    </row>
    <row r="408" spans="3:4" ht="23.25" thickBot="1" x14ac:dyDescent="0.25">
      <c r="C408" s="6" t="s">
        <v>419</v>
      </c>
      <c r="D408" s="7">
        <v>0.625</v>
      </c>
    </row>
    <row r="409" spans="3:4" ht="23.25" thickBot="1" x14ac:dyDescent="0.25">
      <c r="C409" s="6" t="s">
        <v>420</v>
      </c>
      <c r="D409" s="7">
        <v>0.45</v>
      </c>
    </row>
    <row r="410" spans="3:4" ht="23.25" thickBot="1" x14ac:dyDescent="0.25">
      <c r="C410" s="6" t="s">
        <v>421</v>
      </c>
      <c r="D410" s="7">
        <v>0.45</v>
      </c>
    </row>
    <row r="411" spans="3:4" ht="13.5" thickBot="1" x14ac:dyDescent="0.25">
      <c r="C411" s="6" t="s">
        <v>422</v>
      </c>
      <c r="D411" s="7">
        <v>0.44800000000000001</v>
      </c>
    </row>
    <row r="412" spans="3:4" ht="23.25" thickBot="1" x14ac:dyDescent="0.25">
      <c r="C412" s="6" t="s">
        <v>423</v>
      </c>
      <c r="D412" s="7">
        <v>0.42799999999999999</v>
      </c>
    </row>
    <row r="413" spans="3:4" ht="13.5" thickBot="1" x14ac:dyDescent="0.25">
      <c r="C413" s="6" t="s">
        <v>424</v>
      </c>
      <c r="D413" s="7">
        <v>0.42299999999999999</v>
      </c>
    </row>
    <row r="414" spans="3:4" ht="23.25" thickBot="1" x14ac:dyDescent="0.25">
      <c r="C414" s="6" t="s">
        <v>425</v>
      </c>
      <c r="D414" s="7">
        <v>0.39800000000000002</v>
      </c>
    </row>
    <row r="415" spans="3:4" ht="23.25" thickBot="1" x14ac:dyDescent="0.25">
      <c r="C415" s="6" t="s">
        <v>426</v>
      </c>
      <c r="D415" s="7">
        <v>0.39800000000000002</v>
      </c>
    </row>
    <row r="416" spans="3:4" ht="13.5" thickBot="1" x14ac:dyDescent="0.25">
      <c r="C416" s="6" t="s">
        <v>427</v>
      </c>
      <c r="D416" s="7">
        <v>0.39800000000000002</v>
      </c>
    </row>
    <row r="417" spans="3:4" ht="23.25" thickBot="1" x14ac:dyDescent="0.25">
      <c r="C417" s="6" t="s">
        <v>428</v>
      </c>
      <c r="D417" s="7">
        <v>0.39800000000000002</v>
      </c>
    </row>
    <row r="418" spans="3:4" ht="23.25" thickBot="1" x14ac:dyDescent="0.25">
      <c r="C418" s="6" t="s">
        <v>429</v>
      </c>
      <c r="D418" s="7">
        <v>0.39800000000000002</v>
      </c>
    </row>
    <row r="419" spans="3:4" ht="23.25" thickBot="1" x14ac:dyDescent="0.25">
      <c r="C419" s="6" t="s">
        <v>430</v>
      </c>
      <c r="D419" s="7">
        <v>0.39800000000000002</v>
      </c>
    </row>
    <row r="420" spans="3:4" ht="23.25" thickBot="1" x14ac:dyDescent="0.25">
      <c r="C420" s="6" t="s">
        <v>431</v>
      </c>
      <c r="D420" s="7">
        <v>0.39800000000000002</v>
      </c>
    </row>
    <row r="421" spans="3:4" ht="23.25" thickBot="1" x14ac:dyDescent="0.25">
      <c r="C421" s="6" t="s">
        <v>432</v>
      </c>
      <c r="D421" s="7">
        <v>0.39800000000000002</v>
      </c>
    </row>
    <row r="422" spans="3:4" ht="23.25" thickBot="1" x14ac:dyDescent="0.25">
      <c r="C422" s="6" t="s">
        <v>433</v>
      </c>
      <c r="D422" s="7">
        <v>0.39800000000000002</v>
      </c>
    </row>
    <row r="423" spans="3:4" ht="13.5" thickBot="1" x14ac:dyDescent="0.25">
      <c r="C423" s="6" t="s">
        <v>434</v>
      </c>
      <c r="D423" s="7">
        <v>0.39800000000000002</v>
      </c>
    </row>
    <row r="424" spans="3:4" ht="13.5" thickBot="1" x14ac:dyDescent="0.25">
      <c r="C424" s="6" t="s">
        <v>435</v>
      </c>
      <c r="D424" s="7">
        <v>0.39800000000000002</v>
      </c>
    </row>
    <row r="425" spans="3:4" ht="23.25" thickBot="1" x14ac:dyDescent="0.25">
      <c r="C425" s="6" t="s">
        <v>436</v>
      </c>
      <c r="D425" s="7">
        <v>0.39800000000000002</v>
      </c>
    </row>
    <row r="426" spans="3:4" ht="23.25" thickBot="1" x14ac:dyDescent="0.25">
      <c r="C426" s="6" t="s">
        <v>437</v>
      </c>
      <c r="D426" s="7">
        <v>0.39800000000000002</v>
      </c>
    </row>
    <row r="427" spans="3:4" ht="23.25" thickBot="1" x14ac:dyDescent="0.25">
      <c r="C427" s="6" t="s">
        <v>438</v>
      </c>
      <c r="D427" s="7">
        <v>0.39800000000000002</v>
      </c>
    </row>
    <row r="428" spans="3:4" ht="23.25" thickBot="1" x14ac:dyDescent="0.25">
      <c r="C428" s="6" t="s">
        <v>439</v>
      </c>
      <c r="D428" s="7">
        <v>0.39800000000000002</v>
      </c>
    </row>
    <row r="429" spans="3:4" ht="23.25" thickBot="1" x14ac:dyDescent="0.25">
      <c r="C429" s="6" t="s">
        <v>440</v>
      </c>
      <c r="D429" s="7">
        <v>0.39800000000000002</v>
      </c>
    </row>
    <row r="430" spans="3:4" ht="23.25" thickBot="1" x14ac:dyDescent="0.25">
      <c r="C430" s="6" t="s">
        <v>441</v>
      </c>
      <c r="D430" s="7">
        <v>0.39800000000000002</v>
      </c>
    </row>
    <row r="431" spans="3:4" ht="23.25" thickBot="1" x14ac:dyDescent="0.25">
      <c r="C431" s="6" t="s">
        <v>442</v>
      </c>
      <c r="D431" s="7">
        <v>0.39800000000000002</v>
      </c>
    </row>
    <row r="432" spans="3:4" ht="23.25" thickBot="1" x14ac:dyDescent="0.25">
      <c r="C432" s="6" t="s">
        <v>443</v>
      </c>
      <c r="D432" s="7">
        <v>0.39800000000000002</v>
      </c>
    </row>
    <row r="433" spans="3:4" ht="23.25" thickBot="1" x14ac:dyDescent="0.25">
      <c r="C433" s="6" t="s">
        <v>444</v>
      </c>
      <c r="D433" s="7">
        <v>0.39800000000000002</v>
      </c>
    </row>
    <row r="434" spans="3:4" ht="34.5" thickBot="1" x14ac:dyDescent="0.25">
      <c r="C434" s="6" t="s">
        <v>445</v>
      </c>
      <c r="D434" s="7">
        <v>0.39800000000000002</v>
      </c>
    </row>
    <row r="435" spans="3:4" ht="13.5" thickBot="1" x14ac:dyDescent="0.25">
      <c r="C435" s="6" t="s">
        <v>446</v>
      </c>
      <c r="D435" s="7">
        <v>0.39800000000000002</v>
      </c>
    </row>
    <row r="436" spans="3:4" ht="23.25" thickBot="1" x14ac:dyDescent="0.25">
      <c r="C436" s="6" t="s">
        <v>447</v>
      </c>
      <c r="D436" s="7">
        <v>0.39800000000000002</v>
      </c>
    </row>
    <row r="437" spans="3:4" ht="23.25" thickBot="1" x14ac:dyDescent="0.25">
      <c r="C437" s="6" t="s">
        <v>448</v>
      </c>
      <c r="D437" s="7">
        <v>0.39800000000000002</v>
      </c>
    </row>
    <row r="438" spans="3:4" ht="23.25" thickBot="1" x14ac:dyDescent="0.25">
      <c r="C438" s="6" t="s">
        <v>449</v>
      </c>
      <c r="D438" s="7">
        <v>0.39800000000000002</v>
      </c>
    </row>
    <row r="439" spans="3:4" ht="23.25" thickBot="1" x14ac:dyDescent="0.25">
      <c r="C439" s="6" t="s">
        <v>450</v>
      </c>
      <c r="D439" s="7">
        <v>0.39800000000000002</v>
      </c>
    </row>
    <row r="440" spans="3:4" ht="23.25" thickBot="1" x14ac:dyDescent="0.25">
      <c r="C440" s="6" t="s">
        <v>451</v>
      </c>
      <c r="D440" s="7">
        <v>0.39800000000000002</v>
      </c>
    </row>
    <row r="441" spans="3:4" ht="23.25" thickBot="1" x14ac:dyDescent="0.25">
      <c r="C441" s="6" t="s">
        <v>452</v>
      </c>
      <c r="D441" s="7">
        <v>0.39800000000000002</v>
      </c>
    </row>
    <row r="442" spans="3:4" ht="23.25" thickBot="1" x14ac:dyDescent="0.25">
      <c r="C442" s="6" t="s">
        <v>453</v>
      </c>
      <c r="D442" s="7">
        <v>0.39800000000000002</v>
      </c>
    </row>
    <row r="443" spans="3:4" ht="23.25" thickBot="1" x14ac:dyDescent="0.25">
      <c r="C443" s="6" t="s">
        <v>454</v>
      </c>
      <c r="D443" s="7">
        <v>0.39800000000000002</v>
      </c>
    </row>
    <row r="444" spans="3:4" ht="13.5" thickBot="1" x14ac:dyDescent="0.25">
      <c r="C444" s="6" t="s">
        <v>455</v>
      </c>
      <c r="D444" s="7">
        <v>0.39800000000000002</v>
      </c>
    </row>
    <row r="445" spans="3:4" ht="23.25" thickBot="1" x14ac:dyDescent="0.25">
      <c r="C445" s="6" t="s">
        <v>456</v>
      </c>
      <c r="D445" s="7">
        <v>0.39600000000000002</v>
      </c>
    </row>
    <row r="446" spans="3:4" ht="23.25" thickBot="1" x14ac:dyDescent="0.25">
      <c r="C446" s="6" t="s">
        <v>457</v>
      </c>
      <c r="D446" s="7">
        <v>0.38900000000000001</v>
      </c>
    </row>
    <row r="447" spans="3:4" ht="13.5" thickBot="1" x14ac:dyDescent="0.25">
      <c r="C447" s="8"/>
      <c r="D447" s="9"/>
    </row>
    <row r="448" spans="3:4" x14ac:dyDescent="0.2">
      <c r="C448" s="39"/>
      <c r="D448" s="39"/>
    </row>
    <row r="449" spans="3:4" ht="21" customHeight="1" x14ac:dyDescent="0.2">
      <c r="C449" s="40"/>
      <c r="D449" s="40"/>
    </row>
    <row r="450" spans="3:4" ht="13.5" thickBot="1" x14ac:dyDescent="0.25">
      <c r="C450" s="41"/>
      <c r="D450" s="41"/>
    </row>
    <row r="451" spans="3:4" ht="22.5" customHeight="1" thickBot="1" x14ac:dyDescent="0.25">
      <c r="C451" s="10"/>
    </row>
    <row r="452" spans="3:4" ht="13.5" thickBot="1" x14ac:dyDescent="0.25">
      <c r="C452" s="4"/>
    </row>
    <row r="453" spans="3:4" ht="13.5" thickBot="1" x14ac:dyDescent="0.25">
      <c r="C453" s="6"/>
    </row>
    <row r="454" spans="3:4" ht="13.5" thickBot="1" x14ac:dyDescent="0.25">
      <c r="C454" s="4"/>
    </row>
    <row r="455" spans="3:4" ht="13.5" thickBot="1" x14ac:dyDescent="0.25">
      <c r="C455" s="6"/>
    </row>
    <row r="456" spans="3:4" ht="13.5" thickBot="1" x14ac:dyDescent="0.25">
      <c r="C456" s="6"/>
    </row>
    <row r="457" spans="3:4" ht="13.5" thickBot="1" x14ac:dyDescent="0.25">
      <c r="C457" s="6"/>
    </row>
    <row r="458" spans="3:4" ht="13.5" thickBot="1" x14ac:dyDescent="0.25">
      <c r="C458" s="6"/>
    </row>
    <row r="459" spans="3:4" ht="13.5" thickBot="1" x14ac:dyDescent="0.25">
      <c r="C459" s="8"/>
    </row>
    <row r="460" spans="3:4" ht="13.5" thickBot="1" x14ac:dyDescent="0.25">
      <c r="C460" s="6"/>
    </row>
    <row r="461" spans="3:4" ht="13.5" thickBot="1" x14ac:dyDescent="0.25">
      <c r="C461" s="6"/>
    </row>
    <row r="462" spans="3:4" ht="13.5" thickBot="1" x14ac:dyDescent="0.25">
      <c r="C462" s="6"/>
    </row>
    <row r="463" spans="3:4" ht="13.5" thickBot="1" x14ac:dyDescent="0.25">
      <c r="C463" s="8"/>
    </row>
    <row r="464" spans="3:4" ht="13.5" thickBot="1" x14ac:dyDescent="0.25">
      <c r="C464" s="6"/>
    </row>
    <row r="465" spans="3:3" ht="13.5" thickBot="1" x14ac:dyDescent="0.25">
      <c r="C465" s="6"/>
    </row>
    <row r="466" spans="3:3" ht="13.5" thickBot="1" x14ac:dyDescent="0.25">
      <c r="C466" s="6"/>
    </row>
    <row r="467" spans="3:3" ht="13.5" thickBot="1" x14ac:dyDescent="0.25">
      <c r="C467" s="6"/>
    </row>
    <row r="468" spans="3:3" ht="13.5" thickBot="1" x14ac:dyDescent="0.25">
      <c r="C468" s="6"/>
    </row>
    <row r="469" spans="3:3" ht="13.5" thickBot="1" x14ac:dyDescent="0.25">
      <c r="C469" s="6"/>
    </row>
    <row r="470" spans="3:3" ht="13.5" thickBot="1" x14ac:dyDescent="0.25">
      <c r="C470" s="6"/>
    </row>
    <row r="471" spans="3:3" ht="13.5" thickBot="1" x14ac:dyDescent="0.25">
      <c r="C471" s="6"/>
    </row>
    <row r="472" spans="3:3" ht="13.5" thickBot="1" x14ac:dyDescent="0.25">
      <c r="C472" s="6"/>
    </row>
    <row r="473" spans="3:3" ht="13.5" thickBot="1" x14ac:dyDescent="0.25">
      <c r="C473" s="6"/>
    </row>
    <row r="474" spans="3:3" ht="13.5" thickBot="1" x14ac:dyDescent="0.25">
      <c r="C474" s="6"/>
    </row>
    <row r="475" spans="3:3" ht="13.5" thickBot="1" x14ac:dyDescent="0.25">
      <c r="C475" s="6"/>
    </row>
    <row r="476" spans="3:3" ht="13.5" thickBot="1" x14ac:dyDescent="0.25">
      <c r="C476" s="6"/>
    </row>
    <row r="477" spans="3:3" ht="13.5" thickBot="1" x14ac:dyDescent="0.25">
      <c r="C477" s="6"/>
    </row>
    <row r="478" spans="3:3" ht="13.5" thickBot="1" x14ac:dyDescent="0.25">
      <c r="C478" s="6"/>
    </row>
    <row r="479" spans="3:3" ht="13.5" thickBot="1" x14ac:dyDescent="0.25">
      <c r="C479" s="6"/>
    </row>
    <row r="480" spans="3:3" ht="13.5" thickBot="1" x14ac:dyDescent="0.25">
      <c r="C480" s="6"/>
    </row>
    <row r="481" spans="3:4" ht="13.5" thickBot="1" x14ac:dyDescent="0.25">
      <c r="C481" s="6"/>
    </row>
    <row r="482" spans="3:4" ht="13.5" thickBot="1" x14ac:dyDescent="0.25">
      <c r="C482" s="6"/>
    </row>
    <row r="483" spans="3:4" ht="13.5" thickBot="1" x14ac:dyDescent="0.25">
      <c r="C483" s="42"/>
      <c r="D483" s="42"/>
    </row>
    <row r="484" spans="3:4" ht="13.5" thickBot="1" x14ac:dyDescent="0.25">
      <c r="C484" s="43"/>
      <c r="D484" s="43"/>
    </row>
    <row r="485" spans="3:4" ht="13.5" thickBot="1" x14ac:dyDescent="0.25">
      <c r="C485" s="4" t="s">
        <v>16</v>
      </c>
      <c r="D485" s="5" t="s">
        <v>458</v>
      </c>
    </row>
    <row r="486" spans="3:4" ht="23.25" thickBot="1" x14ac:dyDescent="0.25">
      <c r="C486" s="6" t="s">
        <v>164</v>
      </c>
      <c r="D486" s="7" t="s">
        <v>459</v>
      </c>
    </row>
    <row r="487" spans="3:4" ht="23.25" thickBot="1" x14ac:dyDescent="0.25">
      <c r="C487" s="6" t="s">
        <v>218</v>
      </c>
      <c r="D487" s="7" t="s">
        <v>460</v>
      </c>
    </row>
    <row r="488" spans="3:4" ht="23.25" thickBot="1" x14ac:dyDescent="0.25">
      <c r="C488" s="6" t="s">
        <v>219</v>
      </c>
      <c r="D488" s="7" t="s">
        <v>461</v>
      </c>
    </row>
    <row r="489" spans="3:4" ht="23.25" thickBot="1" x14ac:dyDescent="0.25">
      <c r="C489" s="6" t="s">
        <v>221</v>
      </c>
      <c r="D489" s="7" t="s">
        <v>462</v>
      </c>
    </row>
    <row r="490" spans="3:4" ht="23.25" thickBot="1" x14ac:dyDescent="0.25">
      <c r="C490" s="6" t="s">
        <v>220</v>
      </c>
      <c r="D490" s="7" t="s">
        <v>463</v>
      </c>
    </row>
    <row r="491" spans="3:4" ht="23.25" thickBot="1" x14ac:dyDescent="0.25">
      <c r="C491" s="6" t="s">
        <v>222</v>
      </c>
      <c r="D491" s="7" t="s">
        <v>464</v>
      </c>
    </row>
    <row r="492" spans="3:4" ht="23.25" thickBot="1" x14ac:dyDescent="0.25">
      <c r="C492" s="8" t="s">
        <v>223</v>
      </c>
      <c r="D492" s="9" t="s">
        <v>465</v>
      </c>
    </row>
    <row r="493" spans="3:4" ht="23.25" thickBot="1" x14ac:dyDescent="0.25">
      <c r="C493" s="6" t="s">
        <v>224</v>
      </c>
      <c r="D493" s="7" t="s">
        <v>466</v>
      </c>
    </row>
    <row r="494" spans="3:4" ht="23.25" thickBot="1" x14ac:dyDescent="0.25">
      <c r="C494" s="8" t="s">
        <v>228</v>
      </c>
      <c r="D494" s="9" t="s">
        <v>467</v>
      </c>
    </row>
    <row r="495" spans="3:4" ht="23.25" thickBot="1" x14ac:dyDescent="0.25">
      <c r="C495" s="4" t="s">
        <v>227</v>
      </c>
      <c r="D495" s="5" t="s">
        <v>468</v>
      </c>
    </row>
    <row r="496" spans="3:4" ht="13.5" thickBot="1" x14ac:dyDescent="0.25">
      <c r="C496" s="6" t="s">
        <v>225</v>
      </c>
      <c r="D496" s="7" t="s">
        <v>469</v>
      </c>
    </row>
    <row r="497" spans="3:4" ht="13.5" thickBot="1" x14ac:dyDescent="0.25">
      <c r="C497" s="6" t="s">
        <v>226</v>
      </c>
      <c r="D497" s="7" t="s">
        <v>470</v>
      </c>
    </row>
    <row r="498" spans="3:4" ht="23.25" thickBot="1" x14ac:dyDescent="0.25">
      <c r="C498" s="6" t="s">
        <v>229</v>
      </c>
      <c r="D498" s="7" t="s">
        <v>460</v>
      </c>
    </row>
    <row r="499" spans="3:4" ht="23.25" thickBot="1" x14ac:dyDescent="0.25">
      <c r="C499" s="6" t="s">
        <v>230</v>
      </c>
      <c r="D499" s="7" t="s">
        <v>466</v>
      </c>
    </row>
    <row r="500" spans="3:4" ht="23.25" thickBot="1" x14ac:dyDescent="0.25">
      <c r="C500" s="6" t="s">
        <v>231</v>
      </c>
      <c r="D500" s="7" t="s">
        <v>471</v>
      </c>
    </row>
    <row r="501" spans="3:4" ht="23.25" thickBot="1" x14ac:dyDescent="0.25">
      <c r="C501" s="6" t="s">
        <v>232</v>
      </c>
      <c r="D501" s="7" t="s">
        <v>472</v>
      </c>
    </row>
    <row r="502" spans="3:4" x14ac:dyDescent="0.2">
      <c r="C502" s="44"/>
      <c r="D502" s="44"/>
    </row>
  </sheetData>
  <mergeCells count="6">
    <mergeCell ref="C502:D502"/>
    <mergeCell ref="C448:D448"/>
    <mergeCell ref="C449:D449"/>
    <mergeCell ref="C450:D450"/>
    <mergeCell ref="C483:D483"/>
    <mergeCell ref="C484:D484"/>
  </mergeCells>
  <conditionalFormatting sqref="D5">
    <cfRule type="dataBar" priority="3">
      <formula>MAX(IF(ISBLANK($D$5:$D$5), "", IF(ISERROR($D$5:$D$5), "", $D$5:$D$5)))</formula>
      <dataBar>
        <cfvo type="min"/>
        <cfvo type="max"/>
        <color rgb="FF638EC6"/>
      </dataBar>
    </cfRule>
  </conditionalFormatting>
  <conditionalFormatting sqref="D5">
    <cfRule type="dataBar" priority="2">
      <formula>MAX(IF(ISBLANK($D$5:$D$5), "", IF(ISERROR($D$5:$D$5), "", $D$5:$D$5)))</formula>
      <dataBar>
        <cfvo type="min"/>
        <cfvo type="max"/>
        <color rgb="FF63C384"/>
      </dataBar>
    </cfRule>
  </conditionalFormatting>
  <conditionalFormatting sqref="D6:D446">
    <cfRule type="iconSet" priority="1">
      <iconSet iconSet="5ArrowsGray">
        <cfvo type="percent" val="0"/>
        <cfvo type="num" val="3"/>
        <cfvo type="num" val="6"/>
        <cfvo type="num" val="9"/>
        <cfvo type="num" val="12"/>
      </iconSet>
    </cfRule>
  </conditionalFormatting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EE979-064A-4B31-B75A-24DCA2E00FF8}">
  <sheetPr codeName="Sheet8"/>
  <dimension ref="C4:D502"/>
  <sheetViews>
    <sheetView workbookViewId="0">
      <selection activeCell="D6" sqref="D6"/>
    </sheetView>
  </sheetViews>
  <sheetFormatPr defaultRowHeight="12.75" x14ac:dyDescent="0.2"/>
  <cols>
    <col min="1" max="2" width="9" style="2"/>
    <col min="3" max="3" width="9.75" style="2" customWidth="1"/>
    <col min="4" max="4" width="9.375" style="3" bestFit="1" customWidth="1"/>
    <col min="5" max="16384" width="9" style="2"/>
  </cols>
  <sheetData>
    <row r="4" spans="3:4" ht="13.5" thickBot="1" x14ac:dyDescent="0.25">
      <c r="C4" s="2" t="s">
        <v>14</v>
      </c>
      <c r="D4" s="3" t="s">
        <v>15</v>
      </c>
    </row>
    <row r="5" spans="3:4" ht="13.5" thickBot="1" x14ac:dyDescent="0.25">
      <c r="C5" s="4" t="s">
        <v>16</v>
      </c>
      <c r="D5" s="5" t="s">
        <v>15</v>
      </c>
    </row>
    <row r="6" spans="3:4" ht="23.25" thickBot="1" x14ac:dyDescent="0.25">
      <c r="C6" s="6" t="s">
        <v>17</v>
      </c>
      <c r="D6" s="7">
        <v>9.6</v>
      </c>
    </row>
    <row r="7" spans="3:4" ht="23.25" thickBot="1" x14ac:dyDescent="0.25">
      <c r="C7" s="6" t="s">
        <v>18</v>
      </c>
      <c r="D7" s="7">
        <v>9.1</v>
      </c>
    </row>
    <row r="8" spans="3:4" ht="23.25" thickBot="1" x14ac:dyDescent="0.25">
      <c r="C8" s="6" t="s">
        <v>19</v>
      </c>
      <c r="D8" s="7">
        <v>9</v>
      </c>
    </row>
    <row r="9" spans="3:4" ht="23.25" thickBot="1" x14ac:dyDescent="0.25">
      <c r="C9" s="6" t="s">
        <v>20</v>
      </c>
      <c r="D9" s="7">
        <v>8.8800000000000008</v>
      </c>
    </row>
    <row r="10" spans="3:4" ht="13.5" thickBot="1" x14ac:dyDescent="0.25">
      <c r="C10" s="6" t="s">
        <v>21</v>
      </c>
      <c r="D10" s="7">
        <v>8.75</v>
      </c>
    </row>
    <row r="11" spans="3:4" ht="23.25" thickBot="1" x14ac:dyDescent="0.25">
      <c r="C11" s="6" t="s">
        <v>22</v>
      </c>
      <c r="D11" s="7">
        <v>8.74</v>
      </c>
    </row>
    <row r="12" spans="3:4" ht="23.25" thickBot="1" x14ac:dyDescent="0.25">
      <c r="C12" s="6" t="s">
        <v>23</v>
      </c>
      <c r="D12" s="7">
        <v>8.66</v>
      </c>
    </row>
    <row r="13" spans="3:4" ht="13.5" thickBot="1" x14ac:dyDescent="0.25">
      <c r="C13" s="6" t="s">
        <v>24</v>
      </c>
      <c r="D13" s="7">
        <v>8.64</v>
      </c>
    </row>
    <row r="14" spans="3:4" ht="23.25" thickBot="1" x14ac:dyDescent="0.25">
      <c r="C14" s="6" t="s">
        <v>25</v>
      </c>
      <c r="D14" s="7">
        <v>8.4700000000000006</v>
      </c>
    </row>
    <row r="15" spans="3:4" ht="23.25" thickBot="1" x14ac:dyDescent="0.25">
      <c r="C15" s="6" t="s">
        <v>26</v>
      </c>
      <c r="D15" s="7">
        <v>8.42</v>
      </c>
    </row>
    <row r="16" spans="3:4" ht="23.25" thickBot="1" x14ac:dyDescent="0.25">
      <c r="C16" s="6" t="s">
        <v>27</v>
      </c>
      <c r="D16" s="7">
        <v>8.4</v>
      </c>
    </row>
    <row r="17" spans="3:4" ht="34.5" thickBot="1" x14ac:dyDescent="0.25">
      <c r="C17" s="6" t="s">
        <v>28</v>
      </c>
      <c r="D17" s="7">
        <v>8.36</v>
      </c>
    </row>
    <row r="18" spans="3:4" ht="23.25" thickBot="1" x14ac:dyDescent="0.25">
      <c r="C18" s="6" t="s">
        <v>29</v>
      </c>
      <c r="D18" s="7">
        <v>8.33</v>
      </c>
    </row>
    <row r="19" spans="3:4" ht="23.25" thickBot="1" x14ac:dyDescent="0.25">
      <c r="C19" s="6" t="s">
        <v>30</v>
      </c>
      <c r="D19" s="7">
        <v>8.25</v>
      </c>
    </row>
    <row r="20" spans="3:4" ht="23.25" thickBot="1" x14ac:dyDescent="0.25">
      <c r="C20" s="6" t="s">
        <v>31</v>
      </c>
      <c r="D20" s="7">
        <v>8.1</v>
      </c>
    </row>
    <row r="21" spans="3:4" ht="23.25" thickBot="1" x14ac:dyDescent="0.25">
      <c r="C21" s="6" t="s">
        <v>32</v>
      </c>
      <c r="D21" s="7">
        <v>8</v>
      </c>
    </row>
    <row r="22" spans="3:4" ht="23.25" thickBot="1" x14ac:dyDescent="0.25">
      <c r="C22" s="6" t="s">
        <v>33</v>
      </c>
      <c r="D22" s="7">
        <v>8</v>
      </c>
    </row>
    <row r="23" spans="3:4" ht="13.5" thickBot="1" x14ac:dyDescent="0.25">
      <c r="C23" s="6" t="s">
        <v>34</v>
      </c>
      <c r="D23" s="7">
        <v>8</v>
      </c>
    </row>
    <row r="24" spans="3:4" ht="23.25" thickBot="1" x14ac:dyDescent="0.25">
      <c r="C24" s="6" t="s">
        <v>35</v>
      </c>
      <c r="D24" s="7">
        <v>7.9</v>
      </c>
    </row>
    <row r="25" spans="3:4" ht="23.25" thickBot="1" x14ac:dyDescent="0.25">
      <c r="C25" s="6" t="s">
        <v>36</v>
      </c>
      <c r="D25" s="7">
        <v>7.7</v>
      </c>
    </row>
    <row r="26" spans="3:4" ht="23.25" thickBot="1" x14ac:dyDescent="0.25">
      <c r="C26" s="6" t="s">
        <v>37</v>
      </c>
      <c r="D26" s="7">
        <v>7.56</v>
      </c>
    </row>
    <row r="27" spans="3:4" ht="23.25" thickBot="1" x14ac:dyDescent="0.25">
      <c r="C27" s="6" t="s">
        <v>38</v>
      </c>
      <c r="D27" s="7">
        <v>7.52</v>
      </c>
    </row>
    <row r="28" spans="3:4" ht="23.25" thickBot="1" x14ac:dyDescent="0.25">
      <c r="C28" s="6" t="s">
        <v>39</v>
      </c>
      <c r="D28" s="7">
        <v>7.5</v>
      </c>
    </row>
    <row r="29" spans="3:4" ht="23.25" thickBot="1" x14ac:dyDescent="0.25">
      <c r="C29" s="6" t="s">
        <v>40</v>
      </c>
      <c r="D29" s="7">
        <v>7.42</v>
      </c>
    </row>
    <row r="30" spans="3:4" ht="13.5" thickBot="1" x14ac:dyDescent="0.25">
      <c r="C30" s="6" t="s">
        <v>41</v>
      </c>
      <c r="D30" s="7">
        <v>7.39</v>
      </c>
    </row>
    <row r="31" spans="3:4" ht="23.25" thickBot="1" x14ac:dyDescent="0.25">
      <c r="C31" s="6" t="s">
        <v>42</v>
      </c>
      <c r="D31" s="7">
        <v>7.36</v>
      </c>
    </row>
    <row r="32" spans="3:4" ht="23.25" thickBot="1" x14ac:dyDescent="0.25">
      <c r="C32" s="6" t="s">
        <v>43</v>
      </c>
      <c r="D32" s="7">
        <v>7.35</v>
      </c>
    </row>
    <row r="33" spans="3:4" ht="23.25" thickBot="1" x14ac:dyDescent="0.25">
      <c r="C33" s="6" t="s">
        <v>44</v>
      </c>
      <c r="D33" s="7">
        <v>7.31</v>
      </c>
    </row>
    <row r="34" spans="3:4" ht="23.25" thickBot="1" x14ac:dyDescent="0.25">
      <c r="C34" s="6" t="s">
        <v>45</v>
      </c>
      <c r="D34" s="7">
        <v>7.25</v>
      </c>
    </row>
    <row r="35" spans="3:4" ht="23.25" thickBot="1" x14ac:dyDescent="0.25">
      <c r="C35" s="6" t="s">
        <v>46</v>
      </c>
      <c r="D35" s="7">
        <v>7.23</v>
      </c>
    </row>
    <row r="36" spans="3:4" ht="23.25" thickBot="1" x14ac:dyDescent="0.25">
      <c r="C36" s="6" t="s">
        <v>47</v>
      </c>
      <c r="D36" s="7">
        <v>7.2</v>
      </c>
    </row>
    <row r="37" spans="3:4" ht="23.25" thickBot="1" x14ac:dyDescent="0.25">
      <c r="C37" s="6" t="s">
        <v>48</v>
      </c>
      <c r="D37" s="7">
        <v>7.17</v>
      </c>
    </row>
    <row r="38" spans="3:4" ht="23.25" thickBot="1" x14ac:dyDescent="0.25">
      <c r="C38" s="6" t="s">
        <v>49</v>
      </c>
      <c r="D38" s="7">
        <v>7.08</v>
      </c>
    </row>
    <row r="39" spans="3:4" ht="23.25" thickBot="1" x14ac:dyDescent="0.25">
      <c r="C39" s="6" t="s">
        <v>50</v>
      </c>
      <c r="D39" s="7">
        <v>7</v>
      </c>
    </row>
    <row r="40" spans="3:4" ht="13.5" thickBot="1" x14ac:dyDescent="0.25">
      <c r="C40" s="6" t="s">
        <v>51</v>
      </c>
      <c r="D40" s="7">
        <v>6.97</v>
      </c>
    </row>
    <row r="41" spans="3:4" ht="23.25" thickBot="1" x14ac:dyDescent="0.25">
      <c r="C41" s="6" t="s">
        <v>52</v>
      </c>
      <c r="D41" s="7">
        <v>6.95</v>
      </c>
    </row>
    <row r="42" spans="3:4" ht="23.25" thickBot="1" x14ac:dyDescent="0.25">
      <c r="C42" s="6" t="s">
        <v>53</v>
      </c>
      <c r="D42" s="7">
        <v>6.94</v>
      </c>
    </row>
    <row r="43" spans="3:4" ht="23.25" thickBot="1" x14ac:dyDescent="0.25">
      <c r="C43" s="6" t="s">
        <v>54</v>
      </c>
      <c r="D43" s="7">
        <v>6.88</v>
      </c>
    </row>
    <row r="44" spans="3:4" ht="13.5" thickBot="1" x14ac:dyDescent="0.25">
      <c r="C44" s="6" t="s">
        <v>55</v>
      </c>
      <c r="D44" s="7">
        <v>6.87</v>
      </c>
    </row>
    <row r="45" spans="3:4" ht="13.5" thickBot="1" x14ac:dyDescent="0.25">
      <c r="C45" s="6" t="s">
        <v>56</v>
      </c>
      <c r="D45" s="7">
        <v>6.84</v>
      </c>
    </row>
    <row r="46" spans="3:4" ht="23.25" thickBot="1" x14ac:dyDescent="0.25">
      <c r="C46" s="6" t="s">
        <v>57</v>
      </c>
      <c r="D46" s="7">
        <v>6.72</v>
      </c>
    </row>
    <row r="47" spans="3:4" ht="23.25" thickBot="1" x14ac:dyDescent="0.25">
      <c r="C47" s="6" t="s">
        <v>58</v>
      </c>
      <c r="D47" s="7">
        <v>6.66</v>
      </c>
    </row>
    <row r="48" spans="3:4" ht="23.25" thickBot="1" x14ac:dyDescent="0.25">
      <c r="C48" s="6" t="s">
        <v>59</v>
      </c>
      <c r="D48" s="7">
        <v>6.5</v>
      </c>
    </row>
    <row r="49" spans="3:4" ht="23.25" thickBot="1" x14ac:dyDescent="0.25">
      <c r="C49" s="6" t="s">
        <v>60</v>
      </c>
      <c r="D49" s="7">
        <v>6.48</v>
      </c>
    </row>
    <row r="50" spans="3:4" ht="13.5" thickBot="1" x14ac:dyDescent="0.25">
      <c r="C50" s="6" t="s">
        <v>61</v>
      </c>
      <c r="D50" s="7">
        <v>6.35</v>
      </c>
    </row>
    <row r="51" spans="3:4" ht="23.25" thickBot="1" x14ac:dyDescent="0.25">
      <c r="C51" s="6" t="s">
        <v>62</v>
      </c>
      <c r="D51" s="7">
        <v>6.35</v>
      </c>
    </row>
    <row r="52" spans="3:4" ht="23.25" thickBot="1" x14ac:dyDescent="0.25">
      <c r="C52" s="6" t="s">
        <v>63</v>
      </c>
      <c r="D52" s="7">
        <v>6.3</v>
      </c>
    </row>
    <row r="53" spans="3:4" ht="23.25" thickBot="1" x14ac:dyDescent="0.25">
      <c r="C53" s="6" t="s">
        <v>64</v>
      </c>
      <c r="D53" s="7">
        <v>6.27</v>
      </c>
    </row>
    <row r="54" spans="3:4" ht="23.25" thickBot="1" x14ac:dyDescent="0.25">
      <c r="C54" s="6" t="s">
        <v>65</v>
      </c>
      <c r="D54" s="7">
        <v>6.2</v>
      </c>
    </row>
    <row r="55" spans="3:4" ht="23.25" thickBot="1" x14ac:dyDescent="0.25">
      <c r="C55" s="6" t="s">
        <v>66</v>
      </c>
      <c r="D55" s="7">
        <v>6.18</v>
      </c>
    </row>
    <row r="56" spans="3:4" ht="23.25" thickBot="1" x14ac:dyDescent="0.25">
      <c r="C56" s="6" t="s">
        <v>67</v>
      </c>
      <c r="D56" s="7">
        <v>6</v>
      </c>
    </row>
    <row r="57" spans="3:4" ht="23.25" thickBot="1" x14ac:dyDescent="0.25">
      <c r="C57" s="6" t="s">
        <v>68</v>
      </c>
      <c r="D57" s="7">
        <v>5.9</v>
      </c>
    </row>
    <row r="58" spans="3:4" ht="23.25" thickBot="1" x14ac:dyDescent="0.25">
      <c r="C58" s="6" t="s">
        <v>69</v>
      </c>
      <c r="D58" s="7">
        <v>5.9</v>
      </c>
    </row>
    <row r="59" spans="3:4" ht="23.25" thickBot="1" x14ac:dyDescent="0.25">
      <c r="C59" s="6" t="s">
        <v>70</v>
      </c>
      <c r="D59" s="7">
        <v>5.9</v>
      </c>
    </row>
    <row r="60" spans="3:4" ht="34.5" thickBot="1" x14ac:dyDescent="0.25">
      <c r="C60" s="6" t="s">
        <v>71</v>
      </c>
      <c r="D60" s="7">
        <v>5.9</v>
      </c>
    </row>
    <row r="61" spans="3:4" ht="13.5" thickBot="1" x14ac:dyDescent="0.25">
      <c r="C61" s="6" t="s">
        <v>72</v>
      </c>
      <c r="D61" s="7">
        <v>5.9</v>
      </c>
    </row>
    <row r="62" spans="3:4" ht="23.25" thickBot="1" x14ac:dyDescent="0.25">
      <c r="C62" s="6" t="s">
        <v>73</v>
      </c>
      <c r="D62" s="7">
        <v>5.61</v>
      </c>
    </row>
    <row r="63" spans="3:4" ht="13.5" thickBot="1" x14ac:dyDescent="0.25">
      <c r="C63" s="6" t="s">
        <v>74</v>
      </c>
      <c r="D63" s="7">
        <v>5.59</v>
      </c>
    </row>
    <row r="64" spans="3:4" ht="23.25" thickBot="1" x14ac:dyDescent="0.25">
      <c r="C64" s="6" t="s">
        <v>75</v>
      </c>
      <c r="D64" s="7">
        <v>5.51</v>
      </c>
    </row>
    <row r="65" spans="3:4" ht="23.25" thickBot="1" x14ac:dyDescent="0.25">
      <c r="C65" s="6" t="s">
        <v>76</v>
      </c>
      <c r="D65" s="7">
        <v>5.5</v>
      </c>
    </row>
    <row r="66" spans="3:4" ht="34.5" thickBot="1" x14ac:dyDescent="0.25">
      <c r="C66" s="6" t="s">
        <v>77</v>
      </c>
      <c r="D66" s="7">
        <v>5.5</v>
      </c>
    </row>
    <row r="67" spans="3:4" ht="13.5" thickBot="1" x14ac:dyDescent="0.25">
      <c r="C67" s="6" t="s">
        <v>78</v>
      </c>
      <c r="D67" s="7">
        <v>5.48</v>
      </c>
    </row>
    <row r="68" spans="3:4" ht="23.25" thickBot="1" x14ac:dyDescent="0.25">
      <c r="C68" s="6" t="s">
        <v>79</v>
      </c>
      <c r="D68" s="7">
        <v>5.4</v>
      </c>
    </row>
    <row r="69" spans="3:4" ht="23.25" thickBot="1" x14ac:dyDescent="0.25">
      <c r="C69" s="6" t="s">
        <v>80</v>
      </c>
      <c r="D69" s="7">
        <v>5.39</v>
      </c>
    </row>
    <row r="70" spans="3:4" ht="23.25" thickBot="1" x14ac:dyDescent="0.25">
      <c r="C70" s="6" t="s">
        <v>81</v>
      </c>
      <c r="D70" s="7">
        <v>5.39</v>
      </c>
    </row>
    <row r="71" spans="3:4" ht="23.25" thickBot="1" x14ac:dyDescent="0.25">
      <c r="C71" s="6" t="s">
        <v>82</v>
      </c>
      <c r="D71" s="7">
        <v>5.39</v>
      </c>
    </row>
    <row r="72" spans="3:4" ht="23.25" thickBot="1" x14ac:dyDescent="0.25">
      <c r="C72" s="6" t="s">
        <v>83</v>
      </c>
      <c r="D72" s="7">
        <v>5.39</v>
      </c>
    </row>
    <row r="73" spans="3:4" ht="23.25" thickBot="1" x14ac:dyDescent="0.25">
      <c r="C73" s="6" t="s">
        <v>84</v>
      </c>
      <c r="D73" s="7">
        <v>5.39</v>
      </c>
    </row>
    <row r="74" spans="3:4" ht="23.25" thickBot="1" x14ac:dyDescent="0.25">
      <c r="C74" s="6" t="s">
        <v>85</v>
      </c>
      <c r="D74" s="7">
        <v>5.39</v>
      </c>
    </row>
    <row r="75" spans="3:4" ht="23.25" thickBot="1" x14ac:dyDescent="0.25">
      <c r="C75" s="6" t="s">
        <v>86</v>
      </c>
      <c r="D75" s="7">
        <v>5.25</v>
      </c>
    </row>
    <row r="76" spans="3:4" ht="13.5" thickBot="1" x14ac:dyDescent="0.25">
      <c r="C76" s="6" t="s">
        <v>87</v>
      </c>
      <c r="D76" s="7">
        <v>5.2</v>
      </c>
    </row>
    <row r="77" spans="3:4" ht="23.25" thickBot="1" x14ac:dyDescent="0.25">
      <c r="C77" s="6" t="s">
        <v>88</v>
      </c>
      <c r="D77" s="7">
        <v>5.07</v>
      </c>
    </row>
    <row r="78" spans="3:4" ht="23.25" thickBot="1" x14ac:dyDescent="0.25">
      <c r="C78" s="6" t="s">
        <v>89</v>
      </c>
      <c r="D78" s="7">
        <v>5.0199999999999996</v>
      </c>
    </row>
    <row r="79" spans="3:4" ht="23.25" thickBot="1" x14ac:dyDescent="0.25">
      <c r="C79" s="6" t="s">
        <v>90</v>
      </c>
      <c r="D79" s="7">
        <v>5</v>
      </c>
    </row>
    <row r="80" spans="3:4" ht="23.25" thickBot="1" x14ac:dyDescent="0.25">
      <c r="C80" s="6" t="s">
        <v>91</v>
      </c>
      <c r="D80" s="7">
        <v>5</v>
      </c>
    </row>
    <row r="81" spans="3:4" ht="23.25" thickBot="1" x14ac:dyDescent="0.25">
      <c r="C81" s="6" t="s">
        <v>92</v>
      </c>
      <c r="D81" s="7">
        <v>5</v>
      </c>
    </row>
    <row r="82" spans="3:4" ht="23.25" thickBot="1" x14ac:dyDescent="0.25">
      <c r="C82" s="6" t="s">
        <v>93</v>
      </c>
      <c r="D82" s="7">
        <v>5</v>
      </c>
    </row>
    <row r="83" spans="3:4" ht="13.5" thickBot="1" x14ac:dyDescent="0.25">
      <c r="C83" s="6" t="s">
        <v>94</v>
      </c>
      <c r="D83" s="7">
        <v>5</v>
      </c>
    </row>
    <row r="84" spans="3:4" ht="23.25" thickBot="1" x14ac:dyDescent="0.25">
      <c r="C84" s="6" t="s">
        <v>95</v>
      </c>
      <c r="D84" s="7">
        <v>5</v>
      </c>
    </row>
    <row r="85" spans="3:4" ht="13.5" thickBot="1" x14ac:dyDescent="0.25">
      <c r="C85" s="6" t="s">
        <v>96</v>
      </c>
      <c r="D85" s="7">
        <v>5</v>
      </c>
    </row>
    <row r="86" spans="3:4" ht="34.5" thickBot="1" x14ac:dyDescent="0.25">
      <c r="C86" s="6" t="s">
        <v>97</v>
      </c>
      <c r="D86" s="7">
        <v>5</v>
      </c>
    </row>
    <row r="87" spans="3:4" ht="23.25" thickBot="1" x14ac:dyDescent="0.25">
      <c r="C87" s="6" t="s">
        <v>98</v>
      </c>
      <c r="D87" s="7">
        <v>5</v>
      </c>
    </row>
    <row r="88" spans="3:4" ht="23.25" thickBot="1" x14ac:dyDescent="0.25">
      <c r="C88" s="6" t="s">
        <v>99</v>
      </c>
      <c r="D88" s="7">
        <v>5</v>
      </c>
    </row>
    <row r="89" spans="3:4" ht="23.25" thickBot="1" x14ac:dyDescent="0.25">
      <c r="C89" s="6" t="s">
        <v>100</v>
      </c>
      <c r="D89" s="7">
        <v>4.95</v>
      </c>
    </row>
    <row r="90" spans="3:4" ht="23.25" thickBot="1" x14ac:dyDescent="0.25">
      <c r="C90" s="6" t="s">
        <v>101</v>
      </c>
      <c r="D90" s="7">
        <v>4.9000000000000004</v>
      </c>
    </row>
    <row r="91" spans="3:4" ht="23.25" thickBot="1" x14ac:dyDescent="0.25">
      <c r="C91" s="6" t="s">
        <v>102</v>
      </c>
      <c r="D91" s="7">
        <v>4.79</v>
      </c>
    </row>
    <row r="92" spans="3:4" ht="23.25" thickBot="1" x14ac:dyDescent="0.25">
      <c r="C92" s="6" t="s">
        <v>103</v>
      </c>
      <c r="D92" s="7">
        <v>4.75</v>
      </c>
    </row>
    <row r="93" spans="3:4" ht="13.5" thickBot="1" x14ac:dyDescent="0.25">
      <c r="C93" s="6" t="s">
        <v>104</v>
      </c>
      <c r="D93" s="7">
        <v>4.6900000000000004</v>
      </c>
    </row>
    <row r="94" spans="3:4" ht="23.25" thickBot="1" x14ac:dyDescent="0.25">
      <c r="C94" s="6" t="s">
        <v>105</v>
      </c>
      <c r="D94" s="7">
        <v>4.62</v>
      </c>
    </row>
    <row r="95" spans="3:4" ht="23.25" thickBot="1" x14ac:dyDescent="0.25">
      <c r="C95" s="6" t="s">
        <v>106</v>
      </c>
      <c r="D95" s="7">
        <v>4.5999999999999996</v>
      </c>
    </row>
    <row r="96" spans="3:4" ht="23.25" thickBot="1" x14ac:dyDescent="0.25">
      <c r="C96" s="6" t="s">
        <v>107</v>
      </c>
      <c r="D96" s="7">
        <v>4.55</v>
      </c>
    </row>
    <row r="97" spans="3:4" ht="23.25" thickBot="1" x14ac:dyDescent="0.25">
      <c r="C97" s="6" t="s">
        <v>108</v>
      </c>
      <c r="D97" s="7">
        <v>4.55</v>
      </c>
    </row>
    <row r="98" spans="3:4" ht="23.25" thickBot="1" x14ac:dyDescent="0.25">
      <c r="C98" s="6" t="s">
        <v>109</v>
      </c>
      <c r="D98" s="7">
        <v>4.5</v>
      </c>
    </row>
    <row r="99" spans="3:4" ht="23.25" thickBot="1" x14ac:dyDescent="0.25">
      <c r="C99" s="6" t="s">
        <v>110</v>
      </c>
      <c r="D99" s="7">
        <v>4.5</v>
      </c>
    </row>
    <row r="100" spans="3:4" ht="23.25" thickBot="1" x14ac:dyDescent="0.25">
      <c r="C100" s="6" t="s">
        <v>111</v>
      </c>
      <c r="D100" s="7">
        <v>4.49</v>
      </c>
    </row>
    <row r="101" spans="3:4" ht="23.25" thickBot="1" x14ac:dyDescent="0.25">
      <c r="C101" s="6" t="s">
        <v>112</v>
      </c>
      <c r="D101" s="7">
        <v>4.4000000000000004</v>
      </c>
    </row>
    <row r="102" spans="3:4" ht="23.25" thickBot="1" x14ac:dyDescent="0.25">
      <c r="C102" s="6" t="s">
        <v>113</v>
      </c>
      <c r="D102" s="7">
        <v>4.3499999999999996</v>
      </c>
    </row>
    <row r="103" spans="3:4" ht="23.25" thickBot="1" x14ac:dyDescent="0.25">
      <c r="C103" s="6" t="s">
        <v>114</v>
      </c>
      <c r="D103" s="7">
        <v>4.34</v>
      </c>
    </row>
    <row r="104" spans="3:4" ht="13.5" thickBot="1" x14ac:dyDescent="0.25">
      <c r="C104" s="6" t="s">
        <v>115</v>
      </c>
      <c r="D104" s="7">
        <v>4.25</v>
      </c>
    </row>
    <row r="105" spans="3:4" ht="23.25" thickBot="1" x14ac:dyDescent="0.25">
      <c r="C105" s="6" t="s">
        <v>116</v>
      </c>
      <c r="D105" s="7">
        <v>4.2</v>
      </c>
    </row>
    <row r="106" spans="3:4" ht="23.25" thickBot="1" x14ac:dyDescent="0.25">
      <c r="C106" s="6" t="s">
        <v>117</v>
      </c>
      <c r="D106" s="7">
        <v>4.1900000000000004</v>
      </c>
    </row>
    <row r="107" spans="3:4" ht="23.25" thickBot="1" x14ac:dyDescent="0.25">
      <c r="C107" s="6" t="s">
        <v>118</v>
      </c>
      <c r="D107" s="7">
        <v>4.13</v>
      </c>
    </row>
    <row r="108" spans="3:4" ht="23.25" thickBot="1" x14ac:dyDescent="0.25">
      <c r="C108" s="6" t="s">
        <v>119</v>
      </c>
      <c r="D108" s="7">
        <v>4.0599999999999996</v>
      </c>
    </row>
    <row r="109" spans="3:4" ht="23.25" thickBot="1" x14ac:dyDescent="0.25">
      <c r="C109" s="6" t="s">
        <v>120</v>
      </c>
      <c r="D109" s="7">
        <v>4.0199999999999996</v>
      </c>
    </row>
    <row r="110" spans="3:4" ht="23.25" thickBot="1" x14ac:dyDescent="0.25">
      <c r="C110" s="6" t="s">
        <v>121</v>
      </c>
      <c r="D110" s="7">
        <v>4</v>
      </c>
    </row>
    <row r="111" spans="3:4" ht="23.25" thickBot="1" x14ac:dyDescent="0.25">
      <c r="C111" s="6" t="s">
        <v>122</v>
      </c>
      <c r="D111" s="7">
        <v>4</v>
      </c>
    </row>
    <row r="112" spans="3:4" ht="23.25" thickBot="1" x14ac:dyDescent="0.25">
      <c r="C112" s="6" t="s">
        <v>123</v>
      </c>
      <c r="D112" s="7">
        <v>4</v>
      </c>
    </row>
    <row r="113" spans="3:4" ht="34.5" thickBot="1" x14ac:dyDescent="0.25">
      <c r="C113" s="6" t="s">
        <v>124</v>
      </c>
      <c r="D113" s="7">
        <v>4</v>
      </c>
    </row>
    <row r="114" spans="3:4" ht="23.25" thickBot="1" x14ac:dyDescent="0.25">
      <c r="C114" s="6" t="s">
        <v>125</v>
      </c>
      <c r="D114" s="7">
        <v>4</v>
      </c>
    </row>
    <row r="115" spans="3:4" ht="23.25" thickBot="1" x14ac:dyDescent="0.25">
      <c r="C115" s="6" t="s">
        <v>126</v>
      </c>
      <c r="D115" s="7">
        <v>3.93</v>
      </c>
    </row>
    <row r="116" spans="3:4" ht="23.25" thickBot="1" x14ac:dyDescent="0.25">
      <c r="C116" s="6" t="s">
        <v>127</v>
      </c>
      <c r="D116" s="7">
        <v>3.88</v>
      </c>
    </row>
    <row r="117" spans="3:4" ht="23.25" thickBot="1" x14ac:dyDescent="0.25">
      <c r="C117" s="6" t="s">
        <v>128</v>
      </c>
      <c r="D117" s="7">
        <v>3.85</v>
      </c>
    </row>
    <row r="118" spans="3:4" ht="13.5" thickBot="1" x14ac:dyDescent="0.25">
      <c r="C118" s="6" t="s">
        <v>129</v>
      </c>
      <c r="D118" s="7">
        <v>3.79</v>
      </c>
    </row>
    <row r="119" spans="3:4" ht="34.5" thickBot="1" x14ac:dyDescent="0.25">
      <c r="C119" s="6" t="s">
        <v>130</v>
      </c>
      <c r="D119" s="7">
        <v>3.75</v>
      </c>
    </row>
    <row r="120" spans="3:4" ht="23.25" thickBot="1" x14ac:dyDescent="0.25">
      <c r="C120" s="6" t="s">
        <v>131</v>
      </c>
      <c r="D120" s="7">
        <v>3.71</v>
      </c>
    </row>
    <row r="121" spans="3:4" ht="23.25" thickBot="1" x14ac:dyDescent="0.25">
      <c r="C121" s="6" t="s">
        <v>132</v>
      </c>
      <c r="D121" s="7">
        <v>3.7</v>
      </c>
    </row>
    <row r="122" spans="3:4" ht="13.5" thickBot="1" x14ac:dyDescent="0.25">
      <c r="C122" s="6" t="s">
        <v>133</v>
      </c>
      <c r="D122" s="7">
        <v>3.63</v>
      </c>
    </row>
    <row r="123" spans="3:4" ht="23.25" thickBot="1" x14ac:dyDescent="0.25">
      <c r="C123" s="6" t="s">
        <v>134</v>
      </c>
      <c r="D123" s="7">
        <v>3.61</v>
      </c>
    </row>
    <row r="124" spans="3:4" ht="23.25" thickBot="1" x14ac:dyDescent="0.25">
      <c r="C124" s="6" t="s">
        <v>135</v>
      </c>
      <c r="D124" s="7">
        <v>3.6</v>
      </c>
    </row>
    <row r="125" spans="3:4" ht="23.25" thickBot="1" x14ac:dyDescent="0.25">
      <c r="C125" s="6" t="s">
        <v>136</v>
      </c>
      <c r="D125" s="7">
        <v>3.59</v>
      </c>
    </row>
    <row r="126" spans="3:4" ht="13.5" thickBot="1" x14ac:dyDescent="0.25">
      <c r="C126" s="6" t="s">
        <v>137</v>
      </c>
      <c r="D126" s="7">
        <v>3.52</v>
      </c>
    </row>
    <row r="127" spans="3:4" ht="23.25" thickBot="1" x14ac:dyDescent="0.25">
      <c r="C127" s="6" t="s">
        <v>138</v>
      </c>
      <c r="D127" s="7">
        <v>3.52</v>
      </c>
    </row>
    <row r="128" spans="3:4" ht="23.25" thickBot="1" x14ac:dyDescent="0.25">
      <c r="C128" s="6" t="s">
        <v>139</v>
      </c>
      <c r="D128" s="7">
        <v>3.5</v>
      </c>
    </row>
    <row r="129" spans="3:4" ht="13.5" thickBot="1" x14ac:dyDescent="0.25">
      <c r="C129" s="6" t="s">
        <v>140</v>
      </c>
      <c r="D129" s="7">
        <v>3.5</v>
      </c>
    </row>
    <row r="130" spans="3:4" ht="23.25" thickBot="1" x14ac:dyDescent="0.25">
      <c r="C130" s="6" t="s">
        <v>141</v>
      </c>
      <c r="D130" s="7">
        <v>3.5</v>
      </c>
    </row>
    <row r="131" spans="3:4" ht="13.5" thickBot="1" x14ac:dyDescent="0.25">
      <c r="C131" s="6" t="s">
        <v>142</v>
      </c>
      <c r="D131" s="7">
        <v>3.5</v>
      </c>
    </row>
    <row r="132" spans="3:4" ht="23.25" thickBot="1" x14ac:dyDescent="0.25">
      <c r="C132" s="6" t="s">
        <v>143</v>
      </c>
      <c r="D132" s="7">
        <v>3.48</v>
      </c>
    </row>
    <row r="133" spans="3:4" ht="13.5" thickBot="1" x14ac:dyDescent="0.25">
      <c r="C133" s="6" t="s">
        <v>144</v>
      </c>
      <c r="D133" s="7">
        <v>3.41</v>
      </c>
    </row>
    <row r="134" spans="3:4" ht="23.25" thickBot="1" x14ac:dyDescent="0.25">
      <c r="C134" s="6" t="s">
        <v>145</v>
      </c>
      <c r="D134" s="7">
        <v>3.4</v>
      </c>
    </row>
    <row r="135" spans="3:4" ht="23.25" thickBot="1" x14ac:dyDescent="0.25">
      <c r="C135" s="6" t="s">
        <v>146</v>
      </c>
      <c r="D135" s="7">
        <v>3.37</v>
      </c>
    </row>
    <row r="136" spans="3:4" ht="23.25" thickBot="1" x14ac:dyDescent="0.25">
      <c r="C136" s="6" t="s">
        <v>147</v>
      </c>
      <c r="D136" s="7">
        <v>3.37</v>
      </c>
    </row>
    <row r="137" spans="3:4" ht="23.25" thickBot="1" x14ac:dyDescent="0.25">
      <c r="C137" s="6" t="s">
        <v>148</v>
      </c>
      <c r="D137" s="7">
        <v>3.37</v>
      </c>
    </row>
    <row r="138" spans="3:4" ht="13.5" thickBot="1" x14ac:dyDescent="0.25">
      <c r="C138" s="6" t="s">
        <v>149</v>
      </c>
      <c r="D138" s="7">
        <v>3.34</v>
      </c>
    </row>
    <row r="139" spans="3:4" ht="23.25" thickBot="1" x14ac:dyDescent="0.25">
      <c r="C139" s="6" t="s">
        <v>150</v>
      </c>
      <c r="D139" s="7">
        <v>3.32</v>
      </c>
    </row>
    <row r="140" spans="3:4" ht="23.25" thickBot="1" x14ac:dyDescent="0.25">
      <c r="C140" s="6" t="s">
        <v>151</v>
      </c>
      <c r="D140" s="7">
        <v>3.25</v>
      </c>
    </row>
    <row r="141" spans="3:4" ht="13.5" thickBot="1" x14ac:dyDescent="0.25">
      <c r="C141" s="6" t="s">
        <v>152</v>
      </c>
      <c r="D141" s="7">
        <v>3.23</v>
      </c>
    </row>
    <row r="142" spans="3:4" ht="34.5" thickBot="1" x14ac:dyDescent="0.25">
      <c r="C142" s="6" t="s">
        <v>153</v>
      </c>
      <c r="D142" s="7">
        <v>3.16</v>
      </c>
    </row>
    <row r="143" spans="3:4" ht="23.25" thickBot="1" x14ac:dyDescent="0.25">
      <c r="C143" s="6" t="s">
        <v>154</v>
      </c>
      <c r="D143" s="7">
        <v>3.15</v>
      </c>
    </row>
    <row r="144" spans="3:4" ht="13.5" thickBot="1" x14ac:dyDescent="0.25">
      <c r="C144" s="6" t="s">
        <v>155</v>
      </c>
      <c r="D144" s="7">
        <v>3.14</v>
      </c>
    </row>
    <row r="145" spans="3:4" ht="23.25" thickBot="1" x14ac:dyDescent="0.25">
      <c r="C145" s="6" t="s">
        <v>156</v>
      </c>
      <c r="D145" s="7">
        <v>3.1</v>
      </c>
    </row>
    <row r="146" spans="3:4" ht="23.25" thickBot="1" x14ac:dyDescent="0.25">
      <c r="C146" s="6" t="s">
        <v>157</v>
      </c>
      <c r="D146" s="7">
        <v>3.03</v>
      </c>
    </row>
    <row r="147" spans="3:4" ht="13.5" thickBot="1" x14ac:dyDescent="0.25">
      <c r="C147" s="6" t="s">
        <v>158</v>
      </c>
      <c r="D147" s="7">
        <v>3.03</v>
      </c>
    </row>
    <row r="148" spans="3:4" ht="23.25" thickBot="1" x14ac:dyDescent="0.25">
      <c r="C148" s="6" t="s">
        <v>159</v>
      </c>
      <c r="D148" s="7">
        <v>3</v>
      </c>
    </row>
    <row r="149" spans="3:4" ht="23.25" thickBot="1" x14ac:dyDescent="0.25">
      <c r="C149" s="6" t="s">
        <v>160</v>
      </c>
      <c r="D149" s="7">
        <v>3</v>
      </c>
    </row>
    <row r="150" spans="3:4" ht="23.25" thickBot="1" x14ac:dyDescent="0.25">
      <c r="C150" s="6" t="s">
        <v>161</v>
      </c>
      <c r="D150" s="7">
        <v>3</v>
      </c>
    </row>
    <row r="151" spans="3:4" ht="34.5" thickBot="1" x14ac:dyDescent="0.25">
      <c r="C151" s="6" t="s">
        <v>162</v>
      </c>
      <c r="D151" s="7">
        <v>3</v>
      </c>
    </row>
    <row r="152" spans="3:4" ht="23.25" thickBot="1" x14ac:dyDescent="0.25">
      <c r="C152" s="6" t="s">
        <v>163</v>
      </c>
      <c r="D152" s="7">
        <v>3</v>
      </c>
    </row>
    <row r="153" spans="3:4" ht="23.25" thickBot="1" x14ac:dyDescent="0.25">
      <c r="C153" s="6" t="s">
        <v>164</v>
      </c>
      <c r="D153" s="7">
        <v>20</v>
      </c>
    </row>
    <row r="154" spans="3:4" ht="13.5" thickBot="1" x14ac:dyDescent="0.25">
      <c r="C154" s="6" t="s">
        <v>165</v>
      </c>
      <c r="D154" s="7">
        <v>2.95</v>
      </c>
    </row>
    <row r="155" spans="3:4" ht="13.5" thickBot="1" x14ac:dyDescent="0.25">
      <c r="C155" s="6" t="s">
        <v>166</v>
      </c>
      <c r="D155" s="7">
        <v>2.95</v>
      </c>
    </row>
    <row r="156" spans="3:4" ht="23.25" thickBot="1" x14ac:dyDescent="0.25">
      <c r="C156" s="6" t="s">
        <v>167</v>
      </c>
      <c r="D156" s="7">
        <v>2.94</v>
      </c>
    </row>
    <row r="157" spans="3:4" ht="13.5" thickBot="1" x14ac:dyDescent="0.25">
      <c r="C157" s="6" t="s">
        <v>168</v>
      </c>
      <c r="D157" s="7">
        <v>2.92</v>
      </c>
    </row>
    <row r="158" spans="3:4" ht="23.25" thickBot="1" x14ac:dyDescent="0.25">
      <c r="C158" s="6" t="s">
        <v>169</v>
      </c>
      <c r="D158" s="7">
        <v>2.9</v>
      </c>
    </row>
    <row r="159" spans="3:4" ht="23.25" thickBot="1" x14ac:dyDescent="0.25">
      <c r="C159" s="6" t="s">
        <v>170</v>
      </c>
      <c r="D159" s="7">
        <v>2.84</v>
      </c>
    </row>
    <row r="160" spans="3:4" ht="23.25" thickBot="1" x14ac:dyDescent="0.25">
      <c r="C160" s="6" t="s">
        <v>171</v>
      </c>
      <c r="D160" s="7">
        <v>2.81</v>
      </c>
    </row>
    <row r="161" spans="3:4" ht="23.25" thickBot="1" x14ac:dyDescent="0.25">
      <c r="C161" s="6" t="s">
        <v>172</v>
      </c>
      <c r="D161" s="7">
        <v>2.8</v>
      </c>
    </row>
    <row r="162" spans="3:4" ht="23.25" thickBot="1" x14ac:dyDescent="0.25">
      <c r="C162" s="6" t="s">
        <v>173</v>
      </c>
      <c r="D162" s="7">
        <v>2.8</v>
      </c>
    </row>
    <row r="163" spans="3:4" ht="23.25" thickBot="1" x14ac:dyDescent="0.25">
      <c r="C163" s="6" t="s">
        <v>174</v>
      </c>
      <c r="D163" s="7">
        <v>2.75</v>
      </c>
    </row>
    <row r="164" spans="3:4" ht="23.25" thickBot="1" x14ac:dyDescent="0.25">
      <c r="C164" s="6" t="s">
        <v>175</v>
      </c>
      <c r="D164" s="7">
        <v>2.75</v>
      </c>
    </row>
    <row r="165" spans="3:4" ht="23.25" thickBot="1" x14ac:dyDescent="0.25">
      <c r="C165" s="6" t="s">
        <v>176</v>
      </c>
      <c r="D165" s="7">
        <v>2.75</v>
      </c>
    </row>
    <row r="166" spans="3:4" ht="23.25" thickBot="1" x14ac:dyDescent="0.25">
      <c r="C166" s="6" t="s">
        <v>177</v>
      </c>
      <c r="D166" s="7">
        <v>2.75</v>
      </c>
    </row>
    <row r="167" spans="3:4" ht="23.25" thickBot="1" x14ac:dyDescent="0.25">
      <c r="C167" s="6" t="s">
        <v>178</v>
      </c>
      <c r="D167" s="7">
        <v>2.67</v>
      </c>
    </row>
    <row r="168" spans="3:4" ht="23.25" thickBot="1" x14ac:dyDescent="0.25">
      <c r="C168" s="6" t="s">
        <v>179</v>
      </c>
      <c r="D168" s="7">
        <v>2.67</v>
      </c>
    </row>
    <row r="169" spans="3:4" ht="23.25" thickBot="1" x14ac:dyDescent="0.25">
      <c r="C169" s="6" t="s">
        <v>180</v>
      </c>
      <c r="D169" s="7">
        <v>2.64</v>
      </c>
    </row>
    <row r="170" spans="3:4" ht="23.25" thickBot="1" x14ac:dyDescent="0.25">
      <c r="C170" s="6" t="s">
        <v>181</v>
      </c>
      <c r="D170" s="7">
        <v>2.64</v>
      </c>
    </row>
    <row r="171" spans="3:4" ht="34.5" thickBot="1" x14ac:dyDescent="0.25">
      <c r="C171" s="6" t="s">
        <v>182</v>
      </c>
      <c r="D171" s="7">
        <v>2.58</v>
      </c>
    </row>
    <row r="172" spans="3:4" ht="23.25" thickBot="1" x14ac:dyDescent="0.25">
      <c r="C172" s="6" t="s">
        <v>183</v>
      </c>
      <c r="D172" s="7">
        <v>2.58</v>
      </c>
    </row>
    <row r="173" spans="3:4" ht="23.25" thickBot="1" x14ac:dyDescent="0.25">
      <c r="C173" s="6" t="s">
        <v>184</v>
      </c>
      <c r="D173" s="7">
        <v>2.58</v>
      </c>
    </row>
    <row r="174" spans="3:4" ht="13.5" thickBot="1" x14ac:dyDescent="0.25">
      <c r="C174" s="6" t="s">
        <v>185</v>
      </c>
      <c r="D174" s="7">
        <v>2.5099999999999998</v>
      </c>
    </row>
    <row r="175" spans="3:4" ht="23.25" thickBot="1" x14ac:dyDescent="0.25">
      <c r="C175" s="6" t="s">
        <v>186</v>
      </c>
      <c r="D175" s="7">
        <v>2.5</v>
      </c>
    </row>
    <row r="176" spans="3:4" ht="34.5" thickBot="1" x14ac:dyDescent="0.25">
      <c r="C176" s="6" t="s">
        <v>187</v>
      </c>
      <c r="D176" s="7">
        <v>2.5</v>
      </c>
    </row>
    <row r="177" spans="3:4" ht="23.25" thickBot="1" x14ac:dyDescent="0.25">
      <c r="C177" s="6" t="s">
        <v>188</v>
      </c>
      <c r="D177" s="7">
        <v>2.5</v>
      </c>
    </row>
    <row r="178" spans="3:4" ht="23.25" thickBot="1" x14ac:dyDescent="0.25">
      <c r="C178" s="6" t="s">
        <v>189</v>
      </c>
      <c r="D178" s="7">
        <v>2.5</v>
      </c>
    </row>
    <row r="179" spans="3:4" ht="23.25" thickBot="1" x14ac:dyDescent="0.25">
      <c r="C179" s="6" t="s">
        <v>190</v>
      </c>
      <c r="D179" s="7">
        <v>2.5</v>
      </c>
    </row>
    <row r="180" spans="3:4" ht="23.25" thickBot="1" x14ac:dyDescent="0.25">
      <c r="C180" s="6" t="s">
        <v>191</v>
      </c>
      <c r="D180" s="7">
        <v>2.5</v>
      </c>
    </row>
    <row r="181" spans="3:4" ht="23.25" thickBot="1" x14ac:dyDescent="0.25">
      <c r="C181" s="6" t="s">
        <v>192</v>
      </c>
      <c r="D181" s="7">
        <v>2.5</v>
      </c>
    </row>
    <row r="182" spans="3:4" ht="13.5" thickBot="1" x14ac:dyDescent="0.25">
      <c r="C182" s="6" t="s">
        <v>193</v>
      </c>
      <c r="D182" s="7">
        <v>2.5</v>
      </c>
    </row>
    <row r="183" spans="3:4" ht="23.25" thickBot="1" x14ac:dyDescent="0.25">
      <c r="C183" s="6" t="s">
        <v>194</v>
      </c>
      <c r="D183" s="7">
        <v>2.46</v>
      </c>
    </row>
    <row r="184" spans="3:4" ht="13.5" thickBot="1" x14ac:dyDescent="0.25">
      <c r="C184" s="6" t="s">
        <v>195</v>
      </c>
      <c r="D184" s="7">
        <v>2.44</v>
      </c>
    </row>
    <row r="185" spans="3:4" ht="23.25" thickBot="1" x14ac:dyDescent="0.25">
      <c r="C185" s="6" t="s">
        <v>196</v>
      </c>
      <c r="D185" s="7">
        <v>2.4300000000000002</v>
      </c>
    </row>
    <row r="186" spans="3:4" ht="23.25" thickBot="1" x14ac:dyDescent="0.25">
      <c r="C186" s="6" t="s">
        <v>197</v>
      </c>
      <c r="D186" s="7">
        <v>2.42</v>
      </c>
    </row>
    <row r="187" spans="3:4" ht="23.25" thickBot="1" x14ac:dyDescent="0.25">
      <c r="C187" s="6" t="s">
        <v>198</v>
      </c>
      <c r="D187" s="7">
        <v>2.4</v>
      </c>
    </row>
    <row r="188" spans="3:4" ht="13.5" thickBot="1" x14ac:dyDescent="0.25">
      <c r="C188" s="6" t="s">
        <v>199</v>
      </c>
      <c r="D188" s="7">
        <v>2.4</v>
      </c>
    </row>
    <row r="189" spans="3:4" ht="23.25" thickBot="1" x14ac:dyDescent="0.25">
      <c r="C189" s="6" t="s">
        <v>200</v>
      </c>
      <c r="D189" s="7">
        <v>2.36</v>
      </c>
    </row>
    <row r="190" spans="3:4" ht="23.25" thickBot="1" x14ac:dyDescent="0.25">
      <c r="C190" s="6" t="s">
        <v>201</v>
      </c>
      <c r="D190" s="7">
        <v>2.3199999999999998</v>
      </c>
    </row>
    <row r="191" spans="3:4" ht="13.5" thickBot="1" x14ac:dyDescent="0.25">
      <c r="C191" s="6" t="s">
        <v>202</v>
      </c>
      <c r="D191" s="7">
        <v>2.3199999999999998</v>
      </c>
    </row>
    <row r="192" spans="3:4" ht="13.5" thickBot="1" x14ac:dyDescent="0.25">
      <c r="C192" s="6" t="s">
        <v>203</v>
      </c>
      <c r="D192" s="7">
        <v>2.2999999999999998</v>
      </c>
    </row>
    <row r="193" spans="3:4" ht="13.5" thickBot="1" x14ac:dyDescent="0.25">
      <c r="C193" s="6" t="s">
        <v>204</v>
      </c>
      <c r="D193" s="7">
        <v>2.25</v>
      </c>
    </row>
    <row r="194" spans="3:4" ht="23.25" thickBot="1" x14ac:dyDescent="0.25">
      <c r="C194" s="6" t="s">
        <v>205</v>
      </c>
      <c r="D194" s="7">
        <v>2.23</v>
      </c>
    </row>
    <row r="195" spans="3:4" ht="23.25" thickBot="1" x14ac:dyDescent="0.25">
      <c r="C195" s="6" t="s">
        <v>206</v>
      </c>
      <c r="D195" s="7">
        <v>2.2000000000000002</v>
      </c>
    </row>
    <row r="196" spans="3:4" ht="23.25" thickBot="1" x14ac:dyDescent="0.25">
      <c r="C196" s="6" t="s">
        <v>207</v>
      </c>
      <c r="D196" s="7">
        <v>2.19</v>
      </c>
    </row>
    <row r="197" spans="3:4" ht="13.5" thickBot="1" x14ac:dyDescent="0.25">
      <c r="C197" s="6" t="s">
        <v>208</v>
      </c>
      <c r="D197" s="7">
        <v>2.17</v>
      </c>
    </row>
    <row r="198" spans="3:4" ht="23.25" thickBot="1" x14ac:dyDescent="0.25">
      <c r="C198" s="6" t="s">
        <v>209</v>
      </c>
      <c r="D198" s="7">
        <v>2.16</v>
      </c>
    </row>
    <row r="199" spans="3:4" ht="23.25" thickBot="1" x14ac:dyDescent="0.25">
      <c r="C199" s="6" t="s">
        <v>210</v>
      </c>
      <c r="D199" s="7">
        <v>2.11</v>
      </c>
    </row>
    <row r="200" spans="3:4" ht="23.25" thickBot="1" x14ac:dyDescent="0.25">
      <c r="C200" s="6" t="s">
        <v>211</v>
      </c>
      <c r="D200" s="7">
        <v>2.0499999999999998</v>
      </c>
    </row>
    <row r="201" spans="3:4" ht="23.25" thickBot="1" x14ac:dyDescent="0.25">
      <c r="C201" s="6" t="s">
        <v>212</v>
      </c>
      <c r="D201" s="7">
        <v>2.0099999999999998</v>
      </c>
    </row>
    <row r="202" spans="3:4" ht="23.25" thickBot="1" x14ac:dyDescent="0.25">
      <c r="C202" s="6" t="s">
        <v>213</v>
      </c>
      <c r="D202" s="7">
        <v>2.0099999999999998</v>
      </c>
    </row>
    <row r="203" spans="3:4" ht="23.25" thickBot="1" x14ac:dyDescent="0.25">
      <c r="C203" s="6" t="s">
        <v>214</v>
      </c>
      <c r="D203" s="7">
        <v>2</v>
      </c>
    </row>
    <row r="204" spans="3:4" ht="23.25" thickBot="1" x14ac:dyDescent="0.25">
      <c r="C204" s="6" t="s">
        <v>215</v>
      </c>
      <c r="D204" s="7">
        <v>2</v>
      </c>
    </row>
    <row r="205" spans="3:4" ht="23.25" thickBot="1" x14ac:dyDescent="0.25">
      <c r="C205" s="6" t="s">
        <v>216</v>
      </c>
      <c r="D205" s="7">
        <v>2</v>
      </c>
    </row>
    <row r="206" spans="3:4" ht="13.5" thickBot="1" x14ac:dyDescent="0.25">
      <c r="C206" s="6" t="s">
        <v>217</v>
      </c>
      <c r="D206" s="7">
        <v>2</v>
      </c>
    </row>
    <row r="207" spans="3:4" ht="23.25" thickBot="1" x14ac:dyDescent="0.25">
      <c r="C207" s="6" t="s">
        <v>218</v>
      </c>
      <c r="D207" s="7">
        <v>19.100000000000001</v>
      </c>
    </row>
    <row r="208" spans="3:4" ht="23.25" thickBot="1" x14ac:dyDescent="0.25">
      <c r="C208" s="6" t="s">
        <v>219</v>
      </c>
      <c r="D208" s="7">
        <v>18</v>
      </c>
    </row>
    <row r="209" spans="3:4" ht="13.5" thickBot="1" x14ac:dyDescent="0.25">
      <c r="C209" s="6" t="s">
        <v>220</v>
      </c>
      <c r="D209" s="7">
        <v>16.399999999999999</v>
      </c>
    </row>
    <row r="210" spans="3:4" ht="23.25" thickBot="1" x14ac:dyDescent="0.25">
      <c r="C210" s="6" t="s">
        <v>221</v>
      </c>
      <c r="D210" s="7">
        <v>16.399999999999999</v>
      </c>
    </row>
    <row r="211" spans="3:4" ht="23.25" thickBot="1" x14ac:dyDescent="0.25">
      <c r="C211" s="6" t="s">
        <v>222</v>
      </c>
      <c r="D211" s="7">
        <v>15.9</v>
      </c>
    </row>
    <row r="212" spans="3:4" ht="23.25" thickBot="1" x14ac:dyDescent="0.25">
      <c r="C212" s="6" t="s">
        <v>223</v>
      </c>
      <c r="D212" s="7">
        <v>15.8</v>
      </c>
    </row>
    <row r="213" spans="3:4" ht="23.25" thickBot="1" x14ac:dyDescent="0.25">
      <c r="C213" s="6" t="s">
        <v>224</v>
      </c>
      <c r="D213" s="7">
        <v>15.7</v>
      </c>
    </row>
    <row r="214" spans="3:4" ht="13.5" thickBot="1" x14ac:dyDescent="0.25">
      <c r="C214" s="6" t="s">
        <v>225</v>
      </c>
      <c r="D214" s="7">
        <v>15.6</v>
      </c>
    </row>
    <row r="215" spans="3:4" ht="13.5" thickBot="1" x14ac:dyDescent="0.25">
      <c r="C215" s="6" t="s">
        <v>226</v>
      </c>
      <c r="D215" s="7">
        <v>15.6</v>
      </c>
    </row>
    <row r="216" spans="3:4" ht="23.25" thickBot="1" x14ac:dyDescent="0.25">
      <c r="C216" s="6" t="s">
        <v>227</v>
      </c>
      <c r="D216" s="7">
        <v>15.6</v>
      </c>
    </row>
    <row r="217" spans="3:4" ht="23.25" thickBot="1" x14ac:dyDescent="0.25">
      <c r="C217" s="6" t="s">
        <v>228</v>
      </c>
      <c r="D217" s="7">
        <v>15.6</v>
      </c>
    </row>
    <row r="218" spans="3:4" ht="23.25" thickBot="1" x14ac:dyDescent="0.25">
      <c r="C218" s="6" t="s">
        <v>229</v>
      </c>
      <c r="D218" s="7">
        <v>15.3</v>
      </c>
    </row>
    <row r="219" spans="3:4" ht="23.25" thickBot="1" x14ac:dyDescent="0.25">
      <c r="C219" s="6" t="s">
        <v>230</v>
      </c>
      <c r="D219" s="7">
        <v>15.3</v>
      </c>
    </row>
    <row r="220" spans="3:4" ht="23.25" thickBot="1" x14ac:dyDescent="0.25">
      <c r="C220" s="6" t="s">
        <v>231</v>
      </c>
      <c r="D220" s="7">
        <v>14.5</v>
      </c>
    </row>
    <row r="221" spans="3:4" ht="23.25" thickBot="1" x14ac:dyDescent="0.25">
      <c r="C221" s="6" t="s">
        <v>232</v>
      </c>
      <c r="D221" s="7">
        <v>13.9</v>
      </c>
    </row>
    <row r="222" spans="3:4" ht="23.25" thickBot="1" x14ac:dyDescent="0.25">
      <c r="C222" s="6" t="s">
        <v>233</v>
      </c>
      <c r="D222" s="7">
        <v>13.8</v>
      </c>
    </row>
    <row r="223" spans="3:4" ht="23.25" thickBot="1" x14ac:dyDescent="0.25">
      <c r="C223" s="6" t="s">
        <v>234</v>
      </c>
      <c r="D223" s="7">
        <v>13.8</v>
      </c>
    </row>
    <row r="224" spans="3:4" ht="23.25" thickBot="1" x14ac:dyDescent="0.25">
      <c r="C224" s="6" t="s">
        <v>235</v>
      </c>
      <c r="D224" s="7">
        <v>13.8</v>
      </c>
    </row>
    <row r="225" spans="3:4" ht="13.5" thickBot="1" x14ac:dyDescent="0.25">
      <c r="C225" s="6" t="s">
        <v>236</v>
      </c>
      <c r="D225" s="7">
        <v>13.8</v>
      </c>
    </row>
    <row r="226" spans="3:4" ht="23.25" thickBot="1" x14ac:dyDescent="0.25">
      <c r="C226" s="6" t="s">
        <v>237</v>
      </c>
      <c r="D226" s="7">
        <v>13.8</v>
      </c>
    </row>
    <row r="227" spans="3:4" ht="23.25" thickBot="1" x14ac:dyDescent="0.25">
      <c r="C227" s="6" t="s">
        <v>238</v>
      </c>
      <c r="D227" s="7">
        <v>13.7</v>
      </c>
    </row>
    <row r="228" spans="3:4" ht="23.25" thickBot="1" x14ac:dyDescent="0.25">
      <c r="C228" s="6" t="s">
        <v>239</v>
      </c>
      <c r="D228" s="7">
        <v>13.7</v>
      </c>
    </row>
    <row r="229" spans="3:4" ht="23.25" thickBot="1" x14ac:dyDescent="0.25">
      <c r="C229" s="6" t="s">
        <v>240</v>
      </c>
      <c r="D229" s="7">
        <v>13.7</v>
      </c>
    </row>
    <row r="230" spans="3:4" ht="13.5" thickBot="1" x14ac:dyDescent="0.25">
      <c r="C230" s="6" t="s">
        <v>241</v>
      </c>
      <c r="D230" s="7">
        <v>13.2</v>
      </c>
    </row>
    <row r="231" spans="3:4" ht="23.25" thickBot="1" x14ac:dyDescent="0.25">
      <c r="C231" s="6" t="s">
        <v>242</v>
      </c>
      <c r="D231" s="7">
        <v>13.1</v>
      </c>
    </row>
    <row r="232" spans="3:4" ht="23.25" thickBot="1" x14ac:dyDescent="0.25">
      <c r="C232" s="6" t="s">
        <v>243</v>
      </c>
      <c r="D232" s="7">
        <v>12</v>
      </c>
    </row>
    <row r="233" spans="3:4" ht="23.25" thickBot="1" x14ac:dyDescent="0.25">
      <c r="C233" s="6" t="s">
        <v>244</v>
      </c>
      <c r="D233" s="7">
        <v>12</v>
      </c>
    </row>
    <row r="234" spans="3:4" ht="13.5" thickBot="1" x14ac:dyDescent="0.25">
      <c r="C234" s="6" t="s">
        <v>245</v>
      </c>
      <c r="D234" s="7">
        <v>11.6</v>
      </c>
    </row>
    <row r="235" spans="3:4" ht="13.5" thickBot="1" x14ac:dyDescent="0.25">
      <c r="C235" s="6" t="s">
        <v>246</v>
      </c>
      <c r="D235" s="7">
        <v>11.5</v>
      </c>
    </row>
    <row r="236" spans="3:4" ht="23.25" thickBot="1" x14ac:dyDescent="0.25">
      <c r="C236" s="6" t="s">
        <v>247</v>
      </c>
      <c r="D236" s="7">
        <v>11.4</v>
      </c>
    </row>
    <row r="237" spans="3:4" ht="23.25" thickBot="1" x14ac:dyDescent="0.25">
      <c r="C237" s="6" t="s">
        <v>248</v>
      </c>
      <c r="D237" s="7">
        <v>11.2</v>
      </c>
    </row>
    <row r="238" spans="3:4" ht="23.25" thickBot="1" x14ac:dyDescent="0.25">
      <c r="C238" s="6" t="s">
        <v>249</v>
      </c>
      <c r="D238" s="7">
        <v>10.9</v>
      </c>
    </row>
    <row r="239" spans="3:4" ht="13.5" thickBot="1" x14ac:dyDescent="0.25">
      <c r="C239" s="6" t="s">
        <v>250</v>
      </c>
      <c r="D239" s="7">
        <v>10.9</v>
      </c>
    </row>
    <row r="240" spans="3:4" ht="23.25" thickBot="1" x14ac:dyDescent="0.25">
      <c r="C240" s="6" t="s">
        <v>251</v>
      </c>
      <c r="D240" s="7">
        <v>10.8</v>
      </c>
    </row>
    <row r="241" spans="3:4" ht="23.25" thickBot="1" x14ac:dyDescent="0.25">
      <c r="C241" s="6" t="s">
        <v>252</v>
      </c>
      <c r="D241" s="7">
        <v>10.7</v>
      </c>
    </row>
    <row r="242" spans="3:4" ht="23.25" thickBot="1" x14ac:dyDescent="0.25">
      <c r="C242" s="6" t="s">
        <v>253</v>
      </c>
      <c r="D242" s="7">
        <v>10.6</v>
      </c>
    </row>
    <row r="243" spans="3:4" ht="23.25" thickBot="1" x14ac:dyDescent="0.25">
      <c r="C243" s="6" t="s">
        <v>254</v>
      </c>
      <c r="D243" s="7">
        <v>10.6</v>
      </c>
    </row>
    <row r="244" spans="3:4" ht="23.25" thickBot="1" x14ac:dyDescent="0.25">
      <c r="C244" s="6" t="s">
        <v>255</v>
      </c>
      <c r="D244" s="7">
        <v>10.5</v>
      </c>
    </row>
    <row r="245" spans="3:4" ht="23.25" thickBot="1" x14ac:dyDescent="0.25">
      <c r="C245" s="6" t="s">
        <v>256</v>
      </c>
      <c r="D245" s="7">
        <v>10.3</v>
      </c>
    </row>
    <row r="246" spans="3:4" ht="23.25" thickBot="1" x14ac:dyDescent="0.25">
      <c r="C246" s="6" t="s">
        <v>257</v>
      </c>
      <c r="D246" s="7">
        <v>10.199999999999999</v>
      </c>
    </row>
    <row r="247" spans="3:4" ht="23.25" thickBot="1" x14ac:dyDescent="0.25">
      <c r="C247" s="6" t="s">
        <v>258</v>
      </c>
      <c r="D247" s="7">
        <v>10.199999999999999</v>
      </c>
    </row>
    <row r="248" spans="3:4" ht="23.25" thickBot="1" x14ac:dyDescent="0.25">
      <c r="C248" s="6" t="s">
        <v>259</v>
      </c>
      <c r="D248" s="7">
        <v>10.199999999999999</v>
      </c>
    </row>
    <row r="249" spans="3:4" ht="23.25" thickBot="1" x14ac:dyDescent="0.25">
      <c r="C249" s="6" t="s">
        <v>260</v>
      </c>
      <c r="D249" s="7">
        <v>10</v>
      </c>
    </row>
    <row r="250" spans="3:4" ht="23.25" thickBot="1" x14ac:dyDescent="0.25">
      <c r="C250" s="6" t="s">
        <v>261</v>
      </c>
      <c r="D250" s="7">
        <v>10</v>
      </c>
    </row>
    <row r="251" spans="3:4" ht="13.5" thickBot="1" x14ac:dyDescent="0.25">
      <c r="C251" s="6" t="s">
        <v>262</v>
      </c>
      <c r="D251" s="7">
        <v>1.98</v>
      </c>
    </row>
    <row r="252" spans="3:4" ht="23.25" thickBot="1" x14ac:dyDescent="0.25">
      <c r="C252" s="6" t="s">
        <v>263</v>
      </c>
      <c r="D252" s="7">
        <v>1.95</v>
      </c>
    </row>
    <row r="253" spans="3:4" ht="23.25" thickBot="1" x14ac:dyDescent="0.25">
      <c r="C253" s="6" t="s">
        <v>264</v>
      </c>
      <c r="D253" s="7">
        <v>1.91</v>
      </c>
    </row>
    <row r="254" spans="3:4" ht="23.25" thickBot="1" x14ac:dyDescent="0.25">
      <c r="C254" s="6" t="s">
        <v>265</v>
      </c>
      <c r="D254" s="7">
        <v>1.88</v>
      </c>
    </row>
    <row r="255" spans="3:4" ht="23.25" thickBot="1" x14ac:dyDescent="0.25">
      <c r="C255" s="6" t="s">
        <v>266</v>
      </c>
      <c r="D255" s="7">
        <v>1.87</v>
      </c>
    </row>
    <row r="256" spans="3:4" ht="23.25" thickBot="1" x14ac:dyDescent="0.25">
      <c r="C256" s="6" t="s">
        <v>267</v>
      </c>
      <c r="D256" s="7">
        <v>1.85</v>
      </c>
    </row>
    <row r="257" spans="3:4" ht="23.25" thickBot="1" x14ac:dyDescent="0.25">
      <c r="C257" s="6" t="s">
        <v>268</v>
      </c>
      <c r="D257" s="7">
        <v>1.85</v>
      </c>
    </row>
    <row r="258" spans="3:4" ht="23.25" thickBot="1" x14ac:dyDescent="0.25">
      <c r="C258" s="6" t="s">
        <v>269</v>
      </c>
      <c r="D258" s="7">
        <v>1.81</v>
      </c>
    </row>
    <row r="259" spans="3:4" ht="13.5" thickBot="1" x14ac:dyDescent="0.25">
      <c r="C259" s="6" t="s">
        <v>270</v>
      </c>
      <c r="D259" s="7">
        <v>1.8</v>
      </c>
    </row>
    <row r="260" spans="3:4" ht="23.25" thickBot="1" x14ac:dyDescent="0.25">
      <c r="C260" s="6" t="s">
        <v>271</v>
      </c>
      <c r="D260" s="7">
        <v>1.76</v>
      </c>
    </row>
    <row r="261" spans="3:4" ht="23.25" thickBot="1" x14ac:dyDescent="0.25">
      <c r="C261" s="6" t="s">
        <v>272</v>
      </c>
      <c r="D261" s="7">
        <v>1.76</v>
      </c>
    </row>
    <row r="262" spans="3:4" ht="23.25" thickBot="1" x14ac:dyDescent="0.25">
      <c r="C262" s="6" t="s">
        <v>273</v>
      </c>
      <c r="D262" s="7">
        <v>1.76</v>
      </c>
    </row>
    <row r="263" spans="3:4" ht="23.25" thickBot="1" x14ac:dyDescent="0.25">
      <c r="C263" s="6" t="s">
        <v>274</v>
      </c>
      <c r="D263" s="7">
        <v>1.76</v>
      </c>
    </row>
    <row r="264" spans="3:4" ht="23.25" thickBot="1" x14ac:dyDescent="0.25">
      <c r="C264" s="6" t="s">
        <v>275</v>
      </c>
      <c r="D264" s="7">
        <v>1.76</v>
      </c>
    </row>
    <row r="265" spans="3:4" ht="23.25" thickBot="1" x14ac:dyDescent="0.25">
      <c r="C265" s="6" t="s">
        <v>276</v>
      </c>
      <c r="D265" s="7">
        <v>1.72</v>
      </c>
    </row>
    <row r="266" spans="3:4" ht="23.25" thickBot="1" x14ac:dyDescent="0.25">
      <c r="C266" s="6" t="s">
        <v>277</v>
      </c>
      <c r="D266" s="7">
        <v>1.7</v>
      </c>
    </row>
    <row r="267" spans="3:4" ht="13.5" thickBot="1" x14ac:dyDescent="0.25">
      <c r="C267" s="6" t="s">
        <v>278</v>
      </c>
      <c r="D267" s="7">
        <v>1.67</v>
      </c>
    </row>
    <row r="268" spans="3:4" ht="23.25" thickBot="1" x14ac:dyDescent="0.25">
      <c r="C268" s="6" t="s">
        <v>279</v>
      </c>
      <c r="D268" s="7">
        <v>1.67</v>
      </c>
    </row>
    <row r="269" spans="3:4" ht="23.25" thickBot="1" x14ac:dyDescent="0.25">
      <c r="C269" s="6" t="s">
        <v>280</v>
      </c>
      <c r="D269" s="7">
        <v>1.67</v>
      </c>
    </row>
    <row r="270" spans="3:4" ht="13.5" thickBot="1" x14ac:dyDescent="0.25">
      <c r="C270" s="6" t="s">
        <v>281</v>
      </c>
      <c r="D270" s="7">
        <v>1.67</v>
      </c>
    </row>
    <row r="271" spans="3:4" ht="23.25" thickBot="1" x14ac:dyDescent="0.25">
      <c r="C271" s="6" t="s">
        <v>282</v>
      </c>
      <c r="D271" s="7">
        <v>1.67</v>
      </c>
    </row>
    <row r="272" spans="3:4" ht="23.25" thickBot="1" x14ac:dyDescent="0.25">
      <c r="C272" s="6" t="s">
        <v>283</v>
      </c>
      <c r="D272" s="7">
        <v>1.67</v>
      </c>
    </row>
    <row r="273" spans="3:4" ht="23.25" thickBot="1" x14ac:dyDescent="0.25">
      <c r="C273" s="6" t="s">
        <v>284</v>
      </c>
      <c r="D273" s="7">
        <v>1.67</v>
      </c>
    </row>
    <row r="274" spans="3:4" ht="23.25" thickBot="1" x14ac:dyDescent="0.25">
      <c r="C274" s="6" t="s">
        <v>285</v>
      </c>
      <c r="D274" s="7">
        <v>1.66</v>
      </c>
    </row>
    <row r="275" spans="3:4" ht="23.25" thickBot="1" x14ac:dyDescent="0.25">
      <c r="C275" s="6" t="s">
        <v>286</v>
      </c>
      <c r="D275" s="7">
        <v>1.66</v>
      </c>
    </row>
    <row r="276" spans="3:4" ht="23.25" thickBot="1" x14ac:dyDescent="0.25">
      <c r="C276" s="6" t="s">
        <v>287</v>
      </c>
      <c r="D276" s="7">
        <v>1.63</v>
      </c>
    </row>
    <row r="277" spans="3:4" ht="13.5" thickBot="1" x14ac:dyDescent="0.25">
      <c r="C277" s="6" t="s">
        <v>288</v>
      </c>
      <c r="D277" s="7">
        <v>1.61</v>
      </c>
    </row>
    <row r="278" spans="3:4" ht="23.25" thickBot="1" x14ac:dyDescent="0.25">
      <c r="C278" s="6" t="s">
        <v>289</v>
      </c>
      <c r="D278" s="7">
        <v>1.6</v>
      </c>
    </row>
    <row r="279" spans="3:4" ht="23.25" thickBot="1" x14ac:dyDescent="0.25">
      <c r="C279" s="6" t="s">
        <v>290</v>
      </c>
      <c r="D279" s="7">
        <v>1.59</v>
      </c>
    </row>
    <row r="280" spans="3:4" ht="23.25" thickBot="1" x14ac:dyDescent="0.25">
      <c r="C280" s="6" t="s">
        <v>291</v>
      </c>
      <c r="D280" s="7">
        <v>1.55</v>
      </c>
    </row>
    <row r="281" spans="3:4" ht="13.5" thickBot="1" x14ac:dyDescent="0.25">
      <c r="C281" s="6" t="s">
        <v>292</v>
      </c>
      <c r="D281" s="7">
        <v>1.54</v>
      </c>
    </row>
    <row r="282" spans="3:4" ht="23.25" thickBot="1" x14ac:dyDescent="0.25">
      <c r="C282" s="6" t="s">
        <v>293</v>
      </c>
      <c r="D282" s="7">
        <v>1.53</v>
      </c>
    </row>
    <row r="283" spans="3:4" ht="23.25" thickBot="1" x14ac:dyDescent="0.25">
      <c r="C283" s="6" t="s">
        <v>294</v>
      </c>
      <c r="D283" s="7">
        <v>1.51</v>
      </c>
    </row>
    <row r="284" spans="3:4" ht="23.25" thickBot="1" x14ac:dyDescent="0.25">
      <c r="C284" s="6" t="s">
        <v>295</v>
      </c>
      <c r="D284" s="7">
        <v>1.5</v>
      </c>
    </row>
    <row r="285" spans="3:4" ht="23.25" thickBot="1" x14ac:dyDescent="0.25">
      <c r="C285" s="6" t="s">
        <v>296</v>
      </c>
      <c r="D285" s="7">
        <v>1.46</v>
      </c>
    </row>
    <row r="286" spans="3:4" ht="13.5" thickBot="1" x14ac:dyDescent="0.25">
      <c r="C286" s="6" t="s">
        <v>297</v>
      </c>
      <c r="D286" s="7">
        <v>1.43</v>
      </c>
    </row>
    <row r="287" spans="3:4" ht="13.5" thickBot="1" x14ac:dyDescent="0.25">
      <c r="C287" s="6" t="s">
        <v>298</v>
      </c>
      <c r="D287" s="7">
        <v>1.4</v>
      </c>
    </row>
    <row r="288" spans="3:4" ht="23.25" thickBot="1" x14ac:dyDescent="0.25">
      <c r="C288" s="6" t="s">
        <v>299</v>
      </c>
      <c r="D288" s="7">
        <v>1.4</v>
      </c>
    </row>
    <row r="289" spans="3:4" ht="23.25" thickBot="1" x14ac:dyDescent="0.25">
      <c r="C289" s="6" t="s">
        <v>300</v>
      </c>
      <c r="D289" s="7">
        <v>1.38</v>
      </c>
    </row>
    <row r="290" spans="3:4" ht="13.5" thickBot="1" x14ac:dyDescent="0.25">
      <c r="C290" s="6" t="s">
        <v>301</v>
      </c>
      <c r="D290" s="7">
        <v>1.36</v>
      </c>
    </row>
    <row r="291" spans="3:4" ht="23.25" thickBot="1" x14ac:dyDescent="0.25">
      <c r="C291" s="6" t="s">
        <v>302</v>
      </c>
      <c r="D291" s="7">
        <v>1.33</v>
      </c>
    </row>
    <row r="292" spans="3:4" ht="23.25" thickBot="1" x14ac:dyDescent="0.25">
      <c r="C292" s="6" t="s">
        <v>303</v>
      </c>
      <c r="D292" s="7">
        <v>1.31</v>
      </c>
    </row>
    <row r="293" spans="3:4" ht="23.25" thickBot="1" x14ac:dyDescent="0.25">
      <c r="C293" s="6" t="s">
        <v>304</v>
      </c>
      <c r="D293" s="7">
        <v>1.3</v>
      </c>
    </row>
    <row r="294" spans="3:4" ht="13.5" thickBot="1" x14ac:dyDescent="0.25">
      <c r="C294" s="6" t="s">
        <v>305</v>
      </c>
      <c r="D294" s="7">
        <v>1.29</v>
      </c>
    </row>
    <row r="295" spans="3:4" ht="23.25" thickBot="1" x14ac:dyDescent="0.25">
      <c r="C295" s="6" t="s">
        <v>306</v>
      </c>
      <c r="D295" s="7">
        <v>1.27</v>
      </c>
    </row>
    <row r="296" spans="3:4" ht="23.25" thickBot="1" x14ac:dyDescent="0.25">
      <c r="C296" s="6" t="s">
        <v>307</v>
      </c>
      <c r="D296" s="7">
        <v>1.25</v>
      </c>
    </row>
    <row r="297" spans="3:4" ht="23.25" thickBot="1" x14ac:dyDescent="0.25">
      <c r="C297" s="6" t="s">
        <v>308</v>
      </c>
      <c r="D297" s="7">
        <v>1.25</v>
      </c>
    </row>
    <row r="298" spans="3:4" ht="23.25" thickBot="1" x14ac:dyDescent="0.25">
      <c r="C298" s="6" t="s">
        <v>309</v>
      </c>
      <c r="D298" s="7">
        <v>1.25</v>
      </c>
    </row>
    <row r="299" spans="3:4" ht="23.25" thickBot="1" x14ac:dyDescent="0.25">
      <c r="C299" s="6" t="s">
        <v>310</v>
      </c>
      <c r="D299" s="7">
        <v>1.23</v>
      </c>
    </row>
    <row r="300" spans="3:4" ht="23.25" thickBot="1" x14ac:dyDescent="0.25">
      <c r="C300" s="6" t="s">
        <v>311</v>
      </c>
      <c r="D300" s="7">
        <v>1.22</v>
      </c>
    </row>
    <row r="301" spans="3:4" ht="23.25" thickBot="1" x14ac:dyDescent="0.25">
      <c r="C301" s="6" t="s">
        <v>312</v>
      </c>
      <c r="D301" s="7">
        <v>1.19</v>
      </c>
    </row>
    <row r="302" spans="3:4" ht="23.25" thickBot="1" x14ac:dyDescent="0.25">
      <c r="C302" s="6" t="s">
        <v>313</v>
      </c>
      <c r="D302" s="7">
        <v>1.18</v>
      </c>
    </row>
    <row r="303" spans="3:4" ht="13.5" thickBot="1" x14ac:dyDescent="0.25">
      <c r="C303" s="6" t="s">
        <v>314</v>
      </c>
      <c r="D303" s="7">
        <v>1.17</v>
      </c>
    </row>
    <row r="304" spans="3:4" ht="23.25" thickBot="1" x14ac:dyDescent="0.25">
      <c r="C304" s="6" t="s">
        <v>315</v>
      </c>
      <c r="D304" s="7">
        <v>1.1399999999999999</v>
      </c>
    </row>
    <row r="305" spans="3:4" ht="23.25" thickBot="1" x14ac:dyDescent="0.25">
      <c r="C305" s="6" t="s">
        <v>316</v>
      </c>
      <c r="D305" s="7">
        <v>1.1399999999999999</v>
      </c>
    </row>
    <row r="306" spans="3:4" ht="23.25" thickBot="1" x14ac:dyDescent="0.25">
      <c r="C306" s="6" t="s">
        <v>317</v>
      </c>
      <c r="D306" s="7">
        <v>1.1299999999999999</v>
      </c>
    </row>
    <row r="307" spans="3:4" ht="23.25" thickBot="1" x14ac:dyDescent="0.25">
      <c r="C307" s="6" t="s">
        <v>318</v>
      </c>
      <c r="D307" s="7">
        <v>1.1299999999999999</v>
      </c>
    </row>
    <row r="308" spans="3:4" ht="23.25" thickBot="1" x14ac:dyDescent="0.25">
      <c r="C308" s="6" t="s">
        <v>319</v>
      </c>
      <c r="D308" s="7">
        <v>1.1200000000000001</v>
      </c>
    </row>
    <row r="309" spans="3:4" ht="23.25" thickBot="1" x14ac:dyDescent="0.25">
      <c r="C309" s="6" t="s">
        <v>320</v>
      </c>
      <c r="D309" s="7">
        <v>1.1000000000000001</v>
      </c>
    </row>
    <row r="310" spans="3:4" ht="23.25" thickBot="1" x14ac:dyDescent="0.25">
      <c r="C310" s="6" t="s">
        <v>321</v>
      </c>
      <c r="D310" s="7">
        <v>1.1000000000000001</v>
      </c>
    </row>
    <row r="311" spans="3:4" ht="23.25" thickBot="1" x14ac:dyDescent="0.25">
      <c r="C311" s="6" t="s">
        <v>322</v>
      </c>
      <c r="D311" s="7">
        <v>1.1000000000000001</v>
      </c>
    </row>
    <row r="312" spans="3:4" ht="23.25" thickBot="1" x14ac:dyDescent="0.25">
      <c r="C312" s="6" t="s">
        <v>323</v>
      </c>
      <c r="D312" s="7">
        <v>1.1000000000000001</v>
      </c>
    </row>
    <row r="313" spans="3:4" ht="23.25" thickBot="1" x14ac:dyDescent="0.25">
      <c r="C313" s="6" t="s">
        <v>324</v>
      </c>
      <c r="D313" s="7">
        <v>1.0900000000000001</v>
      </c>
    </row>
    <row r="314" spans="3:4" ht="23.25" thickBot="1" x14ac:dyDescent="0.25">
      <c r="C314" s="6" t="s">
        <v>325</v>
      </c>
      <c r="D314" s="7">
        <v>1.08</v>
      </c>
    </row>
    <row r="315" spans="3:4" ht="13.5" thickBot="1" x14ac:dyDescent="0.25">
      <c r="C315" s="6" t="s">
        <v>326</v>
      </c>
      <c r="D315" s="7">
        <v>1.05</v>
      </c>
    </row>
    <row r="316" spans="3:4" ht="13.5" thickBot="1" x14ac:dyDescent="0.25">
      <c r="C316" s="6" t="s">
        <v>327</v>
      </c>
      <c r="D316" s="7">
        <v>1.03</v>
      </c>
    </row>
    <row r="317" spans="3:4" ht="23.25" thickBot="1" x14ac:dyDescent="0.25">
      <c r="C317" s="6" t="s">
        <v>328</v>
      </c>
      <c r="D317" s="7">
        <v>1.02</v>
      </c>
    </row>
    <row r="318" spans="3:4" ht="23.25" thickBot="1" x14ac:dyDescent="0.25">
      <c r="C318" s="6" t="s">
        <v>329</v>
      </c>
      <c r="D318" s="7">
        <v>1.02</v>
      </c>
    </row>
    <row r="319" spans="3:4" ht="23.25" thickBot="1" x14ac:dyDescent="0.25">
      <c r="C319" s="6" t="s">
        <v>330</v>
      </c>
      <c r="D319" s="7">
        <v>1.01</v>
      </c>
    </row>
    <row r="320" spans="3:4" ht="23.25" thickBot="1" x14ac:dyDescent="0.25">
      <c r="C320" s="6" t="s">
        <v>331</v>
      </c>
      <c r="D320" s="7">
        <v>1.01</v>
      </c>
    </row>
    <row r="321" spans="3:4" ht="23.25" thickBot="1" x14ac:dyDescent="0.25">
      <c r="C321" s="6" t="s">
        <v>332</v>
      </c>
      <c r="D321" s="7">
        <v>1.01</v>
      </c>
    </row>
    <row r="322" spans="3:4" ht="23.25" thickBot="1" x14ac:dyDescent="0.25">
      <c r="C322" s="6" t="s">
        <v>333</v>
      </c>
      <c r="D322" s="7">
        <v>1</v>
      </c>
    </row>
    <row r="323" spans="3:4" ht="23.25" thickBot="1" x14ac:dyDescent="0.25">
      <c r="C323" s="6" t="s">
        <v>334</v>
      </c>
      <c r="D323" s="7">
        <v>1</v>
      </c>
    </row>
    <row r="324" spans="3:4" ht="23.25" thickBot="1" x14ac:dyDescent="0.25">
      <c r="C324" s="6" t="s">
        <v>335</v>
      </c>
      <c r="D324" s="7">
        <v>0.97499999999999998</v>
      </c>
    </row>
    <row r="325" spans="3:4" ht="23.25" thickBot="1" x14ac:dyDescent="0.25">
      <c r="C325" s="6" t="s">
        <v>336</v>
      </c>
      <c r="D325" s="7">
        <v>0.96899999999999997</v>
      </c>
    </row>
    <row r="326" spans="3:4" ht="13.5" thickBot="1" x14ac:dyDescent="0.25">
      <c r="C326" s="6" t="s">
        <v>337</v>
      </c>
      <c r="D326" s="7">
        <v>0.96899999999999997</v>
      </c>
    </row>
    <row r="327" spans="3:4" ht="23.25" thickBot="1" x14ac:dyDescent="0.25">
      <c r="C327" s="6" t="s">
        <v>338</v>
      </c>
      <c r="D327" s="7">
        <v>0.93700000000000006</v>
      </c>
    </row>
    <row r="328" spans="3:4" ht="23.25" thickBot="1" x14ac:dyDescent="0.25">
      <c r="C328" s="6" t="s">
        <v>339</v>
      </c>
      <c r="D328" s="7">
        <v>0.93600000000000005</v>
      </c>
    </row>
    <row r="329" spans="3:4" ht="23.25" thickBot="1" x14ac:dyDescent="0.25">
      <c r="C329" s="6" t="s">
        <v>340</v>
      </c>
      <c r="D329" s="7">
        <v>0.93600000000000005</v>
      </c>
    </row>
    <row r="330" spans="3:4" ht="23.25" thickBot="1" x14ac:dyDescent="0.25">
      <c r="C330" s="6" t="s">
        <v>341</v>
      </c>
      <c r="D330" s="7">
        <v>0.93</v>
      </c>
    </row>
    <row r="331" spans="3:4" ht="23.25" thickBot="1" x14ac:dyDescent="0.25">
      <c r="C331" s="6" t="s">
        <v>342</v>
      </c>
      <c r="D331" s="7">
        <v>0.92300000000000004</v>
      </c>
    </row>
    <row r="332" spans="3:4" ht="23.25" thickBot="1" x14ac:dyDescent="0.25">
      <c r="C332" s="6" t="s">
        <v>343</v>
      </c>
      <c r="D332" s="7">
        <v>0.91</v>
      </c>
    </row>
    <row r="333" spans="3:4" ht="23.25" thickBot="1" x14ac:dyDescent="0.25">
      <c r="C333" s="6" t="s">
        <v>344</v>
      </c>
      <c r="D333" s="7">
        <v>0.90500000000000003</v>
      </c>
    </row>
    <row r="334" spans="3:4" ht="13.5" thickBot="1" x14ac:dyDescent="0.25">
      <c r="C334" s="6" t="s">
        <v>345</v>
      </c>
      <c r="D334" s="7">
        <v>0.90400000000000003</v>
      </c>
    </row>
    <row r="335" spans="3:4" ht="23.25" thickBot="1" x14ac:dyDescent="0.25">
      <c r="C335" s="6" t="s">
        <v>346</v>
      </c>
      <c r="D335" s="7">
        <v>0.9</v>
      </c>
    </row>
    <row r="336" spans="3:4" ht="23.25" thickBot="1" x14ac:dyDescent="0.25">
      <c r="C336" s="6" t="s">
        <v>347</v>
      </c>
      <c r="D336" s="7">
        <v>0.9</v>
      </c>
    </row>
    <row r="337" spans="3:4" ht="23.25" thickBot="1" x14ac:dyDescent="0.25">
      <c r="C337" s="6" t="s">
        <v>348</v>
      </c>
      <c r="D337" s="7">
        <v>0.89800000000000002</v>
      </c>
    </row>
    <row r="338" spans="3:4" ht="23.25" thickBot="1" x14ac:dyDescent="0.25">
      <c r="C338" s="6" t="s">
        <v>349</v>
      </c>
      <c r="D338" s="7">
        <v>0.89500000000000002</v>
      </c>
    </row>
    <row r="339" spans="3:4" ht="23.25" thickBot="1" x14ac:dyDescent="0.25">
      <c r="C339" s="6" t="s">
        <v>350</v>
      </c>
      <c r="D339" s="7">
        <v>0.89500000000000002</v>
      </c>
    </row>
    <row r="340" spans="3:4" ht="23.25" thickBot="1" x14ac:dyDescent="0.25">
      <c r="C340" s="6" t="s">
        <v>351</v>
      </c>
      <c r="D340" s="7">
        <v>0.88</v>
      </c>
    </row>
    <row r="341" spans="3:4" ht="23.25" thickBot="1" x14ac:dyDescent="0.25">
      <c r="C341" s="6" t="s">
        <v>352</v>
      </c>
      <c r="D341" s="7">
        <v>0.879</v>
      </c>
    </row>
    <row r="342" spans="3:4" ht="23.25" thickBot="1" x14ac:dyDescent="0.25">
      <c r="C342" s="6" t="s">
        <v>353</v>
      </c>
      <c r="D342" s="7">
        <v>0.86899999999999999</v>
      </c>
    </row>
    <row r="343" spans="3:4" ht="23.25" thickBot="1" x14ac:dyDescent="0.25">
      <c r="C343" s="6" t="s">
        <v>354</v>
      </c>
      <c r="D343" s="7">
        <v>0.86699999999999999</v>
      </c>
    </row>
    <row r="344" spans="3:4" ht="23.25" thickBot="1" x14ac:dyDescent="0.25">
      <c r="C344" s="6" t="s">
        <v>355</v>
      </c>
      <c r="D344" s="7">
        <v>0.86599999999999999</v>
      </c>
    </row>
    <row r="345" spans="3:4" ht="13.5" thickBot="1" x14ac:dyDescent="0.25">
      <c r="C345" s="6" t="s">
        <v>356</v>
      </c>
      <c r="D345" s="7">
        <v>0.86099999999999999</v>
      </c>
    </row>
    <row r="346" spans="3:4" ht="23.25" thickBot="1" x14ac:dyDescent="0.25">
      <c r="C346" s="6" t="s">
        <v>357</v>
      </c>
      <c r="D346" s="7">
        <v>0.85799999999999998</v>
      </c>
    </row>
    <row r="347" spans="3:4" ht="23.25" thickBot="1" x14ac:dyDescent="0.25">
      <c r="C347" s="6" t="s">
        <v>358</v>
      </c>
      <c r="D347" s="7">
        <v>0.84699999999999998</v>
      </c>
    </row>
    <row r="348" spans="3:4" ht="13.5" thickBot="1" x14ac:dyDescent="0.25">
      <c r="C348" s="6" t="s">
        <v>359</v>
      </c>
      <c r="D348" s="7">
        <v>0.83499999999999996</v>
      </c>
    </row>
    <row r="349" spans="3:4" ht="23.25" thickBot="1" x14ac:dyDescent="0.25">
      <c r="C349" s="6" t="s">
        <v>360</v>
      </c>
      <c r="D349" s="7">
        <v>0.83499999999999996</v>
      </c>
    </row>
    <row r="350" spans="3:4" ht="23.25" thickBot="1" x14ac:dyDescent="0.25">
      <c r="C350" s="6" t="s">
        <v>361</v>
      </c>
      <c r="D350" s="7">
        <v>0.83499999999999996</v>
      </c>
    </row>
    <row r="351" spans="3:4" ht="13.5" thickBot="1" x14ac:dyDescent="0.25">
      <c r="C351" s="6" t="s">
        <v>362</v>
      </c>
      <c r="D351" s="7">
        <v>0.79100000000000004</v>
      </c>
    </row>
    <row r="352" spans="3:4" ht="23.25" thickBot="1" x14ac:dyDescent="0.25">
      <c r="C352" s="6" t="s">
        <v>363</v>
      </c>
      <c r="D352" s="7">
        <v>0.78</v>
      </c>
    </row>
    <row r="353" spans="3:4" ht="23.25" thickBot="1" x14ac:dyDescent="0.25">
      <c r="C353" s="6" t="s">
        <v>364</v>
      </c>
      <c r="D353" s="7">
        <v>0.77100000000000002</v>
      </c>
    </row>
    <row r="354" spans="3:4" ht="13.5" thickBot="1" x14ac:dyDescent="0.25">
      <c r="C354" s="6" t="s">
        <v>365</v>
      </c>
      <c r="D354" s="7">
        <v>0.75</v>
      </c>
    </row>
    <row r="355" spans="3:4" ht="23.25" thickBot="1" x14ac:dyDescent="0.25">
      <c r="C355" s="6" t="s">
        <v>366</v>
      </c>
      <c r="D355" s="7">
        <v>0.745</v>
      </c>
    </row>
    <row r="356" spans="3:4" ht="23.25" thickBot="1" x14ac:dyDescent="0.25">
      <c r="C356" s="6" t="s">
        <v>367</v>
      </c>
      <c r="D356" s="7">
        <v>0.745</v>
      </c>
    </row>
    <row r="357" spans="3:4" ht="23.25" thickBot="1" x14ac:dyDescent="0.25">
      <c r="C357" s="6" t="s">
        <v>368</v>
      </c>
      <c r="D357" s="7">
        <v>0.71899999999999997</v>
      </c>
    </row>
    <row r="358" spans="3:4" ht="23.25" thickBot="1" x14ac:dyDescent="0.25">
      <c r="C358" s="6" t="s">
        <v>369</v>
      </c>
      <c r="D358" s="7">
        <v>0.71899999999999997</v>
      </c>
    </row>
    <row r="359" spans="3:4" ht="23.25" thickBot="1" x14ac:dyDescent="0.25">
      <c r="C359" s="6" t="s">
        <v>370</v>
      </c>
      <c r="D359" s="7">
        <v>0.71899999999999997</v>
      </c>
    </row>
    <row r="360" spans="3:4" ht="13.5" thickBot="1" x14ac:dyDescent="0.25">
      <c r="C360" s="6" t="s">
        <v>371</v>
      </c>
      <c r="D360" s="7">
        <v>0.71899999999999997</v>
      </c>
    </row>
    <row r="361" spans="3:4" ht="23.25" thickBot="1" x14ac:dyDescent="0.25">
      <c r="C361" s="6" t="s">
        <v>372</v>
      </c>
      <c r="D361" s="7">
        <v>0.71899999999999997</v>
      </c>
    </row>
    <row r="362" spans="3:4" ht="23.25" thickBot="1" x14ac:dyDescent="0.25">
      <c r="C362" s="6" t="s">
        <v>373</v>
      </c>
      <c r="D362" s="7">
        <v>0.71899999999999997</v>
      </c>
    </row>
    <row r="363" spans="3:4" ht="23.25" thickBot="1" x14ac:dyDescent="0.25">
      <c r="C363" s="6" t="s">
        <v>374</v>
      </c>
      <c r="D363" s="7">
        <v>0.71899999999999997</v>
      </c>
    </row>
    <row r="364" spans="3:4" ht="23.25" thickBot="1" x14ac:dyDescent="0.25">
      <c r="C364" s="6" t="s">
        <v>375</v>
      </c>
      <c r="D364" s="7">
        <v>0.71899999999999997</v>
      </c>
    </row>
    <row r="365" spans="3:4" ht="23.25" thickBot="1" x14ac:dyDescent="0.25">
      <c r="C365" s="6" t="s">
        <v>376</v>
      </c>
      <c r="D365" s="7">
        <v>0.71899999999999997</v>
      </c>
    </row>
    <row r="366" spans="3:4" ht="23.25" thickBot="1" x14ac:dyDescent="0.25">
      <c r="C366" s="6" t="s">
        <v>377</v>
      </c>
      <c r="D366" s="7">
        <v>0.71899999999999997</v>
      </c>
    </row>
    <row r="367" spans="3:4" ht="23.25" thickBot="1" x14ac:dyDescent="0.25">
      <c r="C367" s="6" t="s">
        <v>378</v>
      </c>
      <c r="D367" s="7">
        <v>0.71899999999999997</v>
      </c>
    </row>
    <row r="368" spans="3:4" ht="23.25" thickBot="1" x14ac:dyDescent="0.25">
      <c r="C368" s="6" t="s">
        <v>379</v>
      </c>
      <c r="D368" s="7">
        <v>0.71899999999999997</v>
      </c>
    </row>
    <row r="369" spans="3:4" ht="23.25" thickBot="1" x14ac:dyDescent="0.25">
      <c r="C369" s="6" t="s">
        <v>380</v>
      </c>
      <c r="D369" s="7">
        <v>0.71899999999999997</v>
      </c>
    </row>
    <row r="370" spans="3:4" ht="23.25" thickBot="1" x14ac:dyDescent="0.25">
      <c r="C370" s="6" t="s">
        <v>381</v>
      </c>
      <c r="D370" s="7">
        <v>0.71899999999999997</v>
      </c>
    </row>
    <row r="371" spans="3:4" ht="23.25" thickBot="1" x14ac:dyDescent="0.25">
      <c r="C371" s="6" t="s">
        <v>382</v>
      </c>
      <c r="D371" s="7">
        <v>0.71899999999999997</v>
      </c>
    </row>
    <row r="372" spans="3:4" ht="13.5" thickBot="1" x14ac:dyDescent="0.25">
      <c r="C372" s="6" t="s">
        <v>383</v>
      </c>
      <c r="D372" s="7">
        <v>0.71899999999999997</v>
      </c>
    </row>
    <row r="373" spans="3:4" ht="23.25" thickBot="1" x14ac:dyDescent="0.25">
      <c r="C373" s="6" t="s">
        <v>384</v>
      </c>
      <c r="D373" s="7">
        <v>0.71899999999999997</v>
      </c>
    </row>
    <row r="374" spans="3:4" ht="23.25" thickBot="1" x14ac:dyDescent="0.25">
      <c r="C374" s="6" t="s">
        <v>385</v>
      </c>
      <c r="D374" s="7">
        <v>0.71899999999999997</v>
      </c>
    </row>
    <row r="375" spans="3:4" ht="23.25" thickBot="1" x14ac:dyDescent="0.25">
      <c r="C375" s="6" t="s">
        <v>386</v>
      </c>
      <c r="D375" s="7">
        <v>0.71899999999999997</v>
      </c>
    </row>
    <row r="376" spans="3:4" ht="23.25" thickBot="1" x14ac:dyDescent="0.25">
      <c r="C376" s="6" t="s">
        <v>387</v>
      </c>
      <c r="D376" s="7">
        <v>0.71899999999999997</v>
      </c>
    </row>
    <row r="377" spans="3:4" ht="13.5" thickBot="1" x14ac:dyDescent="0.25">
      <c r="C377" s="6" t="s">
        <v>388</v>
      </c>
      <c r="D377" s="7">
        <v>0.71899999999999997</v>
      </c>
    </row>
    <row r="378" spans="3:4" ht="23.25" thickBot="1" x14ac:dyDescent="0.25">
      <c r="C378" s="6" t="s">
        <v>389</v>
      </c>
      <c r="D378" s="7">
        <v>0.71899999999999997</v>
      </c>
    </row>
    <row r="379" spans="3:4" ht="23.25" thickBot="1" x14ac:dyDescent="0.25">
      <c r="C379" s="6" t="s">
        <v>390</v>
      </c>
      <c r="D379" s="7">
        <v>0.71899999999999997</v>
      </c>
    </row>
    <row r="380" spans="3:4" ht="23.25" thickBot="1" x14ac:dyDescent="0.25">
      <c r="C380" s="6" t="s">
        <v>391</v>
      </c>
      <c r="D380" s="7">
        <v>0.71899999999999997</v>
      </c>
    </row>
    <row r="381" spans="3:4" ht="23.25" thickBot="1" x14ac:dyDescent="0.25">
      <c r="C381" s="6" t="s">
        <v>392</v>
      </c>
      <c r="D381" s="7">
        <v>0.71899999999999997</v>
      </c>
    </row>
    <row r="382" spans="3:4" ht="23.25" thickBot="1" x14ac:dyDescent="0.25">
      <c r="C382" s="6" t="s">
        <v>393</v>
      </c>
      <c r="D382" s="7">
        <v>0.71899999999999997</v>
      </c>
    </row>
    <row r="383" spans="3:4" ht="23.25" thickBot="1" x14ac:dyDescent="0.25">
      <c r="C383" s="6" t="s">
        <v>394</v>
      </c>
      <c r="D383" s="7">
        <v>0.71899999999999997</v>
      </c>
    </row>
    <row r="384" spans="3:4" ht="23.25" thickBot="1" x14ac:dyDescent="0.25">
      <c r="C384" s="6" t="s">
        <v>395</v>
      </c>
      <c r="D384" s="7">
        <v>0.71899999999999997</v>
      </c>
    </row>
    <row r="385" spans="3:4" ht="23.25" thickBot="1" x14ac:dyDescent="0.25">
      <c r="C385" s="6" t="s">
        <v>396</v>
      </c>
      <c r="D385" s="7">
        <v>0.71899999999999997</v>
      </c>
    </row>
    <row r="386" spans="3:4" ht="23.25" thickBot="1" x14ac:dyDescent="0.25">
      <c r="C386" s="6" t="s">
        <v>397</v>
      </c>
      <c r="D386" s="7">
        <v>0.71899999999999997</v>
      </c>
    </row>
    <row r="387" spans="3:4" ht="23.25" thickBot="1" x14ac:dyDescent="0.25">
      <c r="C387" s="6" t="s">
        <v>398</v>
      </c>
      <c r="D387" s="7">
        <v>0.71899999999999997</v>
      </c>
    </row>
    <row r="388" spans="3:4" ht="23.25" thickBot="1" x14ac:dyDescent="0.25">
      <c r="C388" s="6" t="s">
        <v>399</v>
      </c>
      <c r="D388" s="7">
        <v>0.71899999999999997</v>
      </c>
    </row>
    <row r="389" spans="3:4" ht="34.5" thickBot="1" x14ac:dyDescent="0.25">
      <c r="C389" s="6" t="s">
        <v>400</v>
      </c>
      <c r="D389" s="7">
        <v>0.67500000000000004</v>
      </c>
    </row>
    <row r="390" spans="3:4" ht="23.25" thickBot="1" x14ac:dyDescent="0.25">
      <c r="C390" s="6" t="s">
        <v>401</v>
      </c>
      <c r="D390" s="7">
        <v>0.66</v>
      </c>
    </row>
    <row r="391" spans="3:4" ht="23.25" thickBot="1" x14ac:dyDescent="0.25">
      <c r="C391" s="6" t="s">
        <v>402</v>
      </c>
      <c r="D391" s="7">
        <v>0.64100000000000001</v>
      </c>
    </row>
    <row r="392" spans="3:4" ht="23.25" thickBot="1" x14ac:dyDescent="0.25">
      <c r="C392" s="6" t="s">
        <v>403</v>
      </c>
      <c r="D392" s="7">
        <v>0.64100000000000001</v>
      </c>
    </row>
    <row r="393" spans="3:4" ht="23.25" thickBot="1" x14ac:dyDescent="0.25">
      <c r="C393" s="6" t="s">
        <v>404</v>
      </c>
      <c r="D393" s="7">
        <v>0.64100000000000001</v>
      </c>
    </row>
    <row r="394" spans="3:4" ht="13.5" thickBot="1" x14ac:dyDescent="0.25">
      <c r="C394" s="6" t="s">
        <v>405</v>
      </c>
      <c r="D394" s="7">
        <v>0.64100000000000001</v>
      </c>
    </row>
    <row r="395" spans="3:4" ht="23.25" thickBot="1" x14ac:dyDescent="0.25">
      <c r="C395" s="6" t="s">
        <v>406</v>
      </c>
      <c r="D395" s="7">
        <v>0.64100000000000001</v>
      </c>
    </row>
    <row r="396" spans="3:4" ht="13.5" thickBot="1" x14ac:dyDescent="0.25">
      <c r="C396" s="6" t="s">
        <v>407</v>
      </c>
      <c r="D396" s="7">
        <v>0.64100000000000001</v>
      </c>
    </row>
    <row r="397" spans="3:4" ht="23.25" thickBot="1" x14ac:dyDescent="0.25">
      <c r="C397" s="6" t="s">
        <v>408</v>
      </c>
      <c r="D397" s="7">
        <v>0.64100000000000001</v>
      </c>
    </row>
    <row r="398" spans="3:4" ht="23.25" thickBot="1" x14ac:dyDescent="0.25">
      <c r="C398" s="6" t="s">
        <v>409</v>
      </c>
      <c r="D398" s="7">
        <v>0.64100000000000001</v>
      </c>
    </row>
    <row r="399" spans="3:4" ht="23.25" thickBot="1" x14ac:dyDescent="0.25">
      <c r="C399" s="6" t="s">
        <v>410</v>
      </c>
      <c r="D399" s="7">
        <v>0.64100000000000001</v>
      </c>
    </row>
    <row r="400" spans="3:4" ht="23.25" thickBot="1" x14ac:dyDescent="0.25">
      <c r="C400" s="6" t="s">
        <v>411</v>
      </c>
      <c r="D400" s="7">
        <v>0.64100000000000001</v>
      </c>
    </row>
    <row r="401" spans="3:4" ht="23.25" thickBot="1" x14ac:dyDescent="0.25">
      <c r="C401" s="6" t="s">
        <v>412</v>
      </c>
      <c r="D401" s="7">
        <v>0.64100000000000001</v>
      </c>
    </row>
    <row r="402" spans="3:4" ht="23.25" thickBot="1" x14ac:dyDescent="0.25">
      <c r="C402" s="6" t="s">
        <v>413</v>
      </c>
      <c r="D402" s="7">
        <v>0.64100000000000001</v>
      </c>
    </row>
    <row r="403" spans="3:4" ht="23.25" thickBot="1" x14ac:dyDescent="0.25">
      <c r="C403" s="6" t="s">
        <v>414</v>
      </c>
      <c r="D403" s="7">
        <v>0.64100000000000001</v>
      </c>
    </row>
    <row r="404" spans="3:4" ht="23.25" thickBot="1" x14ac:dyDescent="0.25">
      <c r="C404" s="6" t="s">
        <v>415</v>
      </c>
      <c r="D404" s="7">
        <v>0.64100000000000001</v>
      </c>
    </row>
    <row r="405" spans="3:4" ht="13.5" thickBot="1" x14ac:dyDescent="0.25">
      <c r="C405" s="6" t="s">
        <v>416</v>
      </c>
      <c r="D405" s="7">
        <v>0.64100000000000001</v>
      </c>
    </row>
    <row r="406" spans="3:4" ht="13.5" thickBot="1" x14ac:dyDescent="0.25">
      <c r="C406" s="6" t="s">
        <v>417</v>
      </c>
      <c r="D406" s="7">
        <v>0.64100000000000001</v>
      </c>
    </row>
    <row r="407" spans="3:4" ht="23.25" thickBot="1" x14ac:dyDescent="0.25">
      <c r="C407" s="6" t="s">
        <v>418</v>
      </c>
      <c r="D407" s="7">
        <v>0.64100000000000001</v>
      </c>
    </row>
    <row r="408" spans="3:4" ht="23.25" thickBot="1" x14ac:dyDescent="0.25">
      <c r="C408" s="6" t="s">
        <v>419</v>
      </c>
      <c r="D408" s="7">
        <v>0.625</v>
      </c>
    </row>
    <row r="409" spans="3:4" ht="23.25" thickBot="1" x14ac:dyDescent="0.25">
      <c r="C409" s="6" t="s">
        <v>420</v>
      </c>
      <c r="D409" s="7">
        <v>0.45</v>
      </c>
    </row>
    <row r="410" spans="3:4" ht="23.25" thickBot="1" x14ac:dyDescent="0.25">
      <c r="C410" s="6" t="s">
        <v>421</v>
      </c>
      <c r="D410" s="7">
        <v>0.45</v>
      </c>
    </row>
    <row r="411" spans="3:4" ht="13.5" thickBot="1" x14ac:dyDescent="0.25">
      <c r="C411" s="6" t="s">
        <v>422</v>
      </c>
      <c r="D411" s="7">
        <v>0.44800000000000001</v>
      </c>
    </row>
    <row r="412" spans="3:4" ht="23.25" thickBot="1" x14ac:dyDescent="0.25">
      <c r="C412" s="6" t="s">
        <v>423</v>
      </c>
      <c r="D412" s="7">
        <v>0.42799999999999999</v>
      </c>
    </row>
    <row r="413" spans="3:4" ht="13.5" thickBot="1" x14ac:dyDescent="0.25">
      <c r="C413" s="6" t="s">
        <v>424</v>
      </c>
      <c r="D413" s="7">
        <v>0.42299999999999999</v>
      </c>
    </row>
    <row r="414" spans="3:4" ht="23.25" thickBot="1" x14ac:dyDescent="0.25">
      <c r="C414" s="6" t="s">
        <v>425</v>
      </c>
      <c r="D414" s="7">
        <v>0.39800000000000002</v>
      </c>
    </row>
    <row r="415" spans="3:4" ht="23.25" thickBot="1" x14ac:dyDescent="0.25">
      <c r="C415" s="6" t="s">
        <v>426</v>
      </c>
      <c r="D415" s="7">
        <v>0.39800000000000002</v>
      </c>
    </row>
    <row r="416" spans="3:4" ht="13.5" thickBot="1" x14ac:dyDescent="0.25">
      <c r="C416" s="6" t="s">
        <v>427</v>
      </c>
      <c r="D416" s="7">
        <v>0.39800000000000002</v>
      </c>
    </row>
    <row r="417" spans="3:4" ht="23.25" thickBot="1" x14ac:dyDescent="0.25">
      <c r="C417" s="6" t="s">
        <v>428</v>
      </c>
      <c r="D417" s="7">
        <v>0.39800000000000002</v>
      </c>
    </row>
    <row r="418" spans="3:4" ht="23.25" thickBot="1" x14ac:dyDescent="0.25">
      <c r="C418" s="6" t="s">
        <v>429</v>
      </c>
      <c r="D418" s="7">
        <v>0.39800000000000002</v>
      </c>
    </row>
    <row r="419" spans="3:4" ht="23.25" thickBot="1" x14ac:dyDescent="0.25">
      <c r="C419" s="6" t="s">
        <v>430</v>
      </c>
      <c r="D419" s="7">
        <v>0.39800000000000002</v>
      </c>
    </row>
    <row r="420" spans="3:4" ht="23.25" thickBot="1" x14ac:dyDescent="0.25">
      <c r="C420" s="6" t="s">
        <v>431</v>
      </c>
      <c r="D420" s="7">
        <v>0.39800000000000002</v>
      </c>
    </row>
    <row r="421" spans="3:4" ht="23.25" thickBot="1" x14ac:dyDescent="0.25">
      <c r="C421" s="6" t="s">
        <v>432</v>
      </c>
      <c r="D421" s="7">
        <v>0.39800000000000002</v>
      </c>
    </row>
    <row r="422" spans="3:4" ht="23.25" thickBot="1" x14ac:dyDescent="0.25">
      <c r="C422" s="6" t="s">
        <v>433</v>
      </c>
      <c r="D422" s="7">
        <v>0.39800000000000002</v>
      </c>
    </row>
    <row r="423" spans="3:4" ht="13.5" thickBot="1" x14ac:dyDescent="0.25">
      <c r="C423" s="6" t="s">
        <v>434</v>
      </c>
      <c r="D423" s="7">
        <v>0.39800000000000002</v>
      </c>
    </row>
    <row r="424" spans="3:4" ht="13.5" thickBot="1" x14ac:dyDescent="0.25">
      <c r="C424" s="6" t="s">
        <v>435</v>
      </c>
      <c r="D424" s="7">
        <v>0.39800000000000002</v>
      </c>
    </row>
    <row r="425" spans="3:4" ht="23.25" thickBot="1" x14ac:dyDescent="0.25">
      <c r="C425" s="6" t="s">
        <v>436</v>
      </c>
      <c r="D425" s="7">
        <v>0.39800000000000002</v>
      </c>
    </row>
    <row r="426" spans="3:4" ht="23.25" thickBot="1" x14ac:dyDescent="0.25">
      <c r="C426" s="6" t="s">
        <v>437</v>
      </c>
      <c r="D426" s="7">
        <v>0.39800000000000002</v>
      </c>
    </row>
    <row r="427" spans="3:4" ht="23.25" thickBot="1" x14ac:dyDescent="0.25">
      <c r="C427" s="6" t="s">
        <v>438</v>
      </c>
      <c r="D427" s="7">
        <v>0.39800000000000002</v>
      </c>
    </row>
    <row r="428" spans="3:4" ht="23.25" thickBot="1" x14ac:dyDescent="0.25">
      <c r="C428" s="6" t="s">
        <v>439</v>
      </c>
      <c r="D428" s="7">
        <v>0.39800000000000002</v>
      </c>
    </row>
    <row r="429" spans="3:4" ht="23.25" thickBot="1" x14ac:dyDescent="0.25">
      <c r="C429" s="6" t="s">
        <v>440</v>
      </c>
      <c r="D429" s="7">
        <v>0.39800000000000002</v>
      </c>
    </row>
    <row r="430" spans="3:4" ht="23.25" thickBot="1" x14ac:dyDescent="0.25">
      <c r="C430" s="6" t="s">
        <v>441</v>
      </c>
      <c r="D430" s="7">
        <v>0.39800000000000002</v>
      </c>
    </row>
    <row r="431" spans="3:4" ht="23.25" thickBot="1" x14ac:dyDescent="0.25">
      <c r="C431" s="6" t="s">
        <v>442</v>
      </c>
      <c r="D431" s="7">
        <v>0.39800000000000002</v>
      </c>
    </row>
    <row r="432" spans="3:4" ht="23.25" thickBot="1" x14ac:dyDescent="0.25">
      <c r="C432" s="6" t="s">
        <v>443</v>
      </c>
      <c r="D432" s="7">
        <v>0.39800000000000002</v>
      </c>
    </row>
    <row r="433" spans="3:4" ht="23.25" thickBot="1" x14ac:dyDescent="0.25">
      <c r="C433" s="6" t="s">
        <v>444</v>
      </c>
      <c r="D433" s="7">
        <v>0.39800000000000002</v>
      </c>
    </row>
    <row r="434" spans="3:4" ht="34.5" thickBot="1" x14ac:dyDescent="0.25">
      <c r="C434" s="6" t="s">
        <v>445</v>
      </c>
      <c r="D434" s="7">
        <v>0.39800000000000002</v>
      </c>
    </row>
    <row r="435" spans="3:4" ht="13.5" thickBot="1" x14ac:dyDescent="0.25">
      <c r="C435" s="6" t="s">
        <v>446</v>
      </c>
      <c r="D435" s="7">
        <v>0.39800000000000002</v>
      </c>
    </row>
    <row r="436" spans="3:4" ht="23.25" thickBot="1" x14ac:dyDescent="0.25">
      <c r="C436" s="6" t="s">
        <v>447</v>
      </c>
      <c r="D436" s="7">
        <v>0.39800000000000002</v>
      </c>
    </row>
    <row r="437" spans="3:4" ht="23.25" thickBot="1" x14ac:dyDescent="0.25">
      <c r="C437" s="6" t="s">
        <v>448</v>
      </c>
      <c r="D437" s="7">
        <v>0.39800000000000002</v>
      </c>
    </row>
    <row r="438" spans="3:4" ht="23.25" thickBot="1" x14ac:dyDescent="0.25">
      <c r="C438" s="6" t="s">
        <v>449</v>
      </c>
      <c r="D438" s="7">
        <v>0.39800000000000002</v>
      </c>
    </row>
    <row r="439" spans="3:4" ht="23.25" thickBot="1" x14ac:dyDescent="0.25">
      <c r="C439" s="6" t="s">
        <v>450</v>
      </c>
      <c r="D439" s="7">
        <v>0.39800000000000002</v>
      </c>
    </row>
    <row r="440" spans="3:4" ht="23.25" thickBot="1" x14ac:dyDescent="0.25">
      <c r="C440" s="6" t="s">
        <v>451</v>
      </c>
      <c r="D440" s="7">
        <v>0.39800000000000002</v>
      </c>
    </row>
    <row r="441" spans="3:4" ht="23.25" thickBot="1" x14ac:dyDescent="0.25">
      <c r="C441" s="6" t="s">
        <v>452</v>
      </c>
      <c r="D441" s="7">
        <v>0.39800000000000002</v>
      </c>
    </row>
    <row r="442" spans="3:4" ht="23.25" thickBot="1" x14ac:dyDescent="0.25">
      <c r="C442" s="6" t="s">
        <v>453</v>
      </c>
      <c r="D442" s="7">
        <v>0.39800000000000002</v>
      </c>
    </row>
    <row r="443" spans="3:4" ht="23.25" thickBot="1" x14ac:dyDescent="0.25">
      <c r="C443" s="6" t="s">
        <v>454</v>
      </c>
      <c r="D443" s="7">
        <v>0.39800000000000002</v>
      </c>
    </row>
    <row r="444" spans="3:4" ht="13.5" thickBot="1" x14ac:dyDescent="0.25">
      <c r="C444" s="6" t="s">
        <v>455</v>
      </c>
      <c r="D444" s="7">
        <v>0.39800000000000002</v>
      </c>
    </row>
    <row r="445" spans="3:4" ht="23.25" thickBot="1" x14ac:dyDescent="0.25">
      <c r="C445" s="6" t="s">
        <v>456</v>
      </c>
      <c r="D445" s="7">
        <v>0.39600000000000002</v>
      </c>
    </row>
    <row r="446" spans="3:4" ht="23.25" thickBot="1" x14ac:dyDescent="0.25">
      <c r="C446" s="6" t="s">
        <v>457</v>
      </c>
      <c r="D446" s="7">
        <v>0.38900000000000001</v>
      </c>
    </row>
    <row r="447" spans="3:4" ht="13.5" thickBot="1" x14ac:dyDescent="0.25">
      <c r="C447" s="8"/>
      <c r="D447" s="9"/>
    </row>
    <row r="448" spans="3:4" x14ac:dyDescent="0.2">
      <c r="C448" s="39"/>
      <c r="D448" s="39"/>
    </row>
    <row r="449" spans="3:4" ht="21" customHeight="1" x14ac:dyDescent="0.2">
      <c r="C449" s="40"/>
      <c r="D449" s="40"/>
    </row>
    <row r="450" spans="3:4" ht="13.5" thickBot="1" x14ac:dyDescent="0.25">
      <c r="C450" s="41"/>
      <c r="D450" s="41"/>
    </row>
    <row r="451" spans="3:4" ht="22.5" customHeight="1" thickBot="1" x14ac:dyDescent="0.25">
      <c r="C451" s="10"/>
    </row>
    <row r="452" spans="3:4" ht="13.5" thickBot="1" x14ac:dyDescent="0.25">
      <c r="C452" s="4"/>
    </row>
    <row r="453" spans="3:4" ht="13.5" thickBot="1" x14ac:dyDescent="0.25">
      <c r="C453" s="6"/>
    </row>
    <row r="454" spans="3:4" ht="13.5" thickBot="1" x14ac:dyDescent="0.25">
      <c r="C454" s="4"/>
    </row>
    <row r="455" spans="3:4" ht="13.5" thickBot="1" x14ac:dyDescent="0.25">
      <c r="C455" s="6"/>
    </row>
    <row r="456" spans="3:4" ht="13.5" thickBot="1" x14ac:dyDescent="0.25">
      <c r="C456" s="6"/>
    </row>
    <row r="457" spans="3:4" ht="13.5" thickBot="1" x14ac:dyDescent="0.25">
      <c r="C457" s="6"/>
    </row>
    <row r="458" spans="3:4" ht="13.5" thickBot="1" x14ac:dyDescent="0.25">
      <c r="C458" s="6"/>
    </row>
    <row r="459" spans="3:4" ht="13.5" thickBot="1" x14ac:dyDescent="0.25">
      <c r="C459" s="8"/>
    </row>
    <row r="460" spans="3:4" ht="13.5" thickBot="1" x14ac:dyDescent="0.25">
      <c r="C460" s="6"/>
    </row>
    <row r="461" spans="3:4" ht="13.5" thickBot="1" x14ac:dyDescent="0.25">
      <c r="C461" s="6"/>
    </row>
    <row r="462" spans="3:4" ht="13.5" thickBot="1" x14ac:dyDescent="0.25">
      <c r="C462" s="6"/>
    </row>
    <row r="463" spans="3:4" ht="13.5" thickBot="1" x14ac:dyDescent="0.25">
      <c r="C463" s="8"/>
    </row>
    <row r="464" spans="3:4" ht="13.5" thickBot="1" x14ac:dyDescent="0.25">
      <c r="C464" s="6"/>
    </row>
    <row r="465" spans="3:3" ht="13.5" thickBot="1" x14ac:dyDescent="0.25">
      <c r="C465" s="6"/>
    </row>
    <row r="466" spans="3:3" ht="13.5" thickBot="1" x14ac:dyDescent="0.25">
      <c r="C466" s="6"/>
    </row>
    <row r="467" spans="3:3" ht="13.5" thickBot="1" x14ac:dyDescent="0.25">
      <c r="C467" s="6"/>
    </row>
    <row r="468" spans="3:3" ht="13.5" thickBot="1" x14ac:dyDescent="0.25">
      <c r="C468" s="6"/>
    </row>
    <row r="469" spans="3:3" ht="13.5" thickBot="1" x14ac:dyDescent="0.25">
      <c r="C469" s="6"/>
    </row>
    <row r="470" spans="3:3" ht="13.5" thickBot="1" x14ac:dyDescent="0.25">
      <c r="C470" s="6"/>
    </row>
    <row r="471" spans="3:3" ht="13.5" thickBot="1" x14ac:dyDescent="0.25">
      <c r="C471" s="6"/>
    </row>
    <row r="472" spans="3:3" ht="13.5" thickBot="1" x14ac:dyDescent="0.25">
      <c r="C472" s="6"/>
    </row>
    <row r="473" spans="3:3" ht="13.5" thickBot="1" x14ac:dyDescent="0.25">
      <c r="C473" s="6"/>
    </row>
    <row r="474" spans="3:3" ht="13.5" thickBot="1" x14ac:dyDescent="0.25">
      <c r="C474" s="6"/>
    </row>
    <row r="475" spans="3:3" ht="13.5" thickBot="1" x14ac:dyDescent="0.25">
      <c r="C475" s="6"/>
    </row>
    <row r="476" spans="3:3" ht="13.5" thickBot="1" x14ac:dyDescent="0.25">
      <c r="C476" s="6"/>
    </row>
    <row r="477" spans="3:3" ht="13.5" thickBot="1" x14ac:dyDescent="0.25">
      <c r="C477" s="6"/>
    </row>
    <row r="478" spans="3:3" ht="13.5" thickBot="1" x14ac:dyDescent="0.25">
      <c r="C478" s="6"/>
    </row>
    <row r="479" spans="3:3" ht="13.5" thickBot="1" x14ac:dyDescent="0.25">
      <c r="C479" s="6"/>
    </row>
    <row r="480" spans="3:3" ht="13.5" thickBot="1" x14ac:dyDescent="0.25">
      <c r="C480" s="6"/>
    </row>
    <row r="481" spans="3:4" ht="13.5" thickBot="1" x14ac:dyDescent="0.25">
      <c r="C481" s="6"/>
    </row>
    <row r="482" spans="3:4" ht="13.5" thickBot="1" x14ac:dyDescent="0.25">
      <c r="C482" s="6"/>
    </row>
    <row r="483" spans="3:4" ht="13.5" thickBot="1" x14ac:dyDescent="0.25">
      <c r="C483" s="42"/>
      <c r="D483" s="42"/>
    </row>
    <row r="484" spans="3:4" ht="13.5" thickBot="1" x14ac:dyDescent="0.25">
      <c r="C484" s="43"/>
      <c r="D484" s="43"/>
    </row>
    <row r="485" spans="3:4" ht="13.5" thickBot="1" x14ac:dyDescent="0.25">
      <c r="C485" s="4" t="s">
        <v>16</v>
      </c>
      <c r="D485" s="5" t="s">
        <v>458</v>
      </c>
    </row>
    <row r="486" spans="3:4" ht="23.25" thickBot="1" x14ac:dyDescent="0.25">
      <c r="C486" s="6" t="s">
        <v>164</v>
      </c>
      <c r="D486" s="7" t="s">
        <v>459</v>
      </c>
    </row>
    <row r="487" spans="3:4" ht="23.25" thickBot="1" x14ac:dyDescent="0.25">
      <c r="C487" s="6" t="s">
        <v>218</v>
      </c>
      <c r="D487" s="7" t="s">
        <v>460</v>
      </c>
    </row>
    <row r="488" spans="3:4" ht="23.25" thickBot="1" x14ac:dyDescent="0.25">
      <c r="C488" s="6" t="s">
        <v>219</v>
      </c>
      <c r="D488" s="7" t="s">
        <v>461</v>
      </c>
    </row>
    <row r="489" spans="3:4" ht="23.25" thickBot="1" x14ac:dyDescent="0.25">
      <c r="C489" s="6" t="s">
        <v>221</v>
      </c>
      <c r="D489" s="7" t="s">
        <v>462</v>
      </c>
    </row>
    <row r="490" spans="3:4" ht="23.25" thickBot="1" x14ac:dyDescent="0.25">
      <c r="C490" s="6" t="s">
        <v>220</v>
      </c>
      <c r="D490" s="7" t="s">
        <v>463</v>
      </c>
    </row>
    <row r="491" spans="3:4" ht="23.25" thickBot="1" x14ac:dyDescent="0.25">
      <c r="C491" s="6" t="s">
        <v>222</v>
      </c>
      <c r="D491" s="7" t="s">
        <v>464</v>
      </c>
    </row>
    <row r="492" spans="3:4" ht="23.25" thickBot="1" x14ac:dyDescent="0.25">
      <c r="C492" s="8" t="s">
        <v>223</v>
      </c>
      <c r="D492" s="9" t="s">
        <v>465</v>
      </c>
    </row>
    <row r="493" spans="3:4" ht="23.25" thickBot="1" x14ac:dyDescent="0.25">
      <c r="C493" s="6" t="s">
        <v>224</v>
      </c>
      <c r="D493" s="7" t="s">
        <v>466</v>
      </c>
    </row>
    <row r="494" spans="3:4" ht="23.25" thickBot="1" x14ac:dyDescent="0.25">
      <c r="C494" s="8" t="s">
        <v>228</v>
      </c>
      <c r="D494" s="9" t="s">
        <v>467</v>
      </c>
    </row>
    <row r="495" spans="3:4" ht="23.25" thickBot="1" x14ac:dyDescent="0.25">
      <c r="C495" s="4" t="s">
        <v>227</v>
      </c>
      <c r="D495" s="5" t="s">
        <v>468</v>
      </c>
    </row>
    <row r="496" spans="3:4" ht="13.5" thickBot="1" x14ac:dyDescent="0.25">
      <c r="C496" s="6" t="s">
        <v>225</v>
      </c>
      <c r="D496" s="7" t="s">
        <v>469</v>
      </c>
    </row>
    <row r="497" spans="3:4" ht="13.5" thickBot="1" x14ac:dyDescent="0.25">
      <c r="C497" s="6" t="s">
        <v>226</v>
      </c>
      <c r="D497" s="7" t="s">
        <v>470</v>
      </c>
    </row>
    <row r="498" spans="3:4" ht="23.25" thickBot="1" x14ac:dyDescent="0.25">
      <c r="C498" s="6" t="s">
        <v>229</v>
      </c>
      <c r="D498" s="7" t="s">
        <v>460</v>
      </c>
    </row>
    <row r="499" spans="3:4" ht="23.25" thickBot="1" x14ac:dyDescent="0.25">
      <c r="C499" s="6" t="s">
        <v>230</v>
      </c>
      <c r="D499" s="7" t="s">
        <v>466</v>
      </c>
    </row>
    <row r="500" spans="3:4" ht="23.25" thickBot="1" x14ac:dyDescent="0.25">
      <c r="C500" s="6" t="s">
        <v>231</v>
      </c>
      <c r="D500" s="7" t="s">
        <v>471</v>
      </c>
    </row>
    <row r="501" spans="3:4" ht="23.25" thickBot="1" x14ac:dyDescent="0.25">
      <c r="C501" s="6" t="s">
        <v>232</v>
      </c>
      <c r="D501" s="7" t="s">
        <v>472</v>
      </c>
    </row>
    <row r="502" spans="3:4" x14ac:dyDescent="0.2">
      <c r="C502" s="44"/>
      <c r="D502" s="44"/>
    </row>
  </sheetData>
  <mergeCells count="6">
    <mergeCell ref="C502:D502"/>
    <mergeCell ref="C448:D448"/>
    <mergeCell ref="C449:D449"/>
    <mergeCell ref="C450:D450"/>
    <mergeCell ref="C483:D483"/>
    <mergeCell ref="C484:D484"/>
  </mergeCells>
  <conditionalFormatting sqref="D5">
    <cfRule type="dataBar" priority="4">
      <formula>MAX(IF(ISBLANK($D$5:$D$5), "", IF(ISERROR($D$5:$D$5), "", $D$5:$D$5)))</formula>
      <dataBar>
        <cfvo type="min"/>
        <cfvo type="max"/>
        <color rgb="FF638EC6"/>
      </dataBar>
    </cfRule>
  </conditionalFormatting>
  <conditionalFormatting sqref="D5">
    <cfRule type="dataBar" priority="3">
      <formula>MAX(IF(ISBLANK($D$5:$D$5), "", IF(ISERROR($D$5:$D$5), "", $D$5:$D$5)))</formula>
      <dataBar>
        <cfvo type="min"/>
        <cfvo type="max"/>
        <color rgb="FF63C384"/>
      </dataBar>
    </cfRule>
  </conditionalFormatting>
  <conditionalFormatting sqref="D6:D446">
    <cfRule type="cellIs" dxfId="38" priority="1" stopIfTrue="1" operator="between">
      <formula>7</formula>
      <formula>8</formula>
    </cfRule>
    <cfRule type="iconSet" priority="2">
      <iconSet iconSet="5ArrowsGray">
        <cfvo type="percent" val="0"/>
        <cfvo type="num" val="3"/>
        <cfvo type="num" val="6"/>
        <cfvo type="num" val="9"/>
        <cfvo type="num" val="12"/>
      </iconSet>
    </cfRule>
  </conditionalFormatting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D13E2-9AEA-4616-A6A9-56AFFDC94D33}">
  <sheetPr codeName="Sheet9"/>
  <dimension ref="E3:E19"/>
  <sheetViews>
    <sheetView workbookViewId="0">
      <selection activeCell="B11" sqref="B11"/>
    </sheetView>
  </sheetViews>
  <sheetFormatPr defaultRowHeight="15" x14ac:dyDescent="0.25"/>
  <cols>
    <col min="1" max="16384" width="9" style="1"/>
  </cols>
  <sheetData>
    <row r="3" spans="5:5" x14ac:dyDescent="0.25">
      <c r="E3" s="1" t="s">
        <v>473</v>
      </c>
    </row>
    <row r="4" spans="5:5" x14ac:dyDescent="0.25">
      <c r="E4" s="1">
        <v>6</v>
      </c>
    </row>
    <row r="5" spans="5:5" x14ac:dyDescent="0.25">
      <c r="E5" s="1">
        <v>5</v>
      </c>
    </row>
    <row r="6" spans="5:5" x14ac:dyDescent="0.25">
      <c r="E6" s="1">
        <v>4</v>
      </c>
    </row>
    <row r="7" spans="5:5" x14ac:dyDescent="0.25">
      <c r="E7" s="1">
        <v>3</v>
      </c>
    </row>
    <row r="8" spans="5:5" x14ac:dyDescent="0.25">
      <c r="E8" s="1">
        <v>2</v>
      </c>
    </row>
    <row r="9" spans="5:5" x14ac:dyDescent="0.25">
      <c r="E9" s="1">
        <v>1</v>
      </c>
    </row>
    <row r="10" spans="5:5" x14ac:dyDescent="0.25">
      <c r="E10" s="1">
        <v>4</v>
      </c>
    </row>
    <row r="11" spans="5:5" x14ac:dyDescent="0.25">
      <c r="E11" s="1">
        <v>2</v>
      </c>
    </row>
    <row r="12" spans="5:5" x14ac:dyDescent="0.25">
      <c r="E12" s="1">
        <v>6</v>
      </c>
    </row>
    <row r="13" spans="5:5" x14ac:dyDescent="0.25">
      <c r="E13" s="1">
        <v>4</v>
      </c>
    </row>
    <row r="14" spans="5:5" x14ac:dyDescent="0.25">
      <c r="E14" s="1">
        <v>2</v>
      </c>
    </row>
    <row r="15" spans="5:5" x14ac:dyDescent="0.25">
      <c r="E15" s="1">
        <v>4</v>
      </c>
    </row>
    <row r="16" spans="5:5" x14ac:dyDescent="0.25">
      <c r="E16" s="1">
        <v>5</v>
      </c>
    </row>
    <row r="17" spans="5:5" x14ac:dyDescent="0.25">
      <c r="E17" s="1">
        <v>1</v>
      </c>
    </row>
    <row r="18" spans="5:5" x14ac:dyDescent="0.25">
      <c r="E18" s="1">
        <v>3</v>
      </c>
    </row>
    <row r="19" spans="5:5" x14ac:dyDescent="0.25">
      <c r="E19" s="1">
        <v>2</v>
      </c>
    </row>
  </sheetData>
  <conditionalFormatting sqref="E4:E19">
    <cfRule type="cellIs" dxfId="37" priority="1" stopIfTrue="1" operator="greaterThan">
      <formula>2</formula>
    </cfRule>
    <cfRule type="iconSet" priority="2">
      <iconSet iconSet="3Flags">
        <cfvo type="percent" val="0"/>
        <cfvo type="num" val="3"/>
        <cfvo type="num" val="4"/>
      </iconSet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A1C0B-A60D-4A87-BC37-DE6E3C35F61C}">
  <sheetPr codeName="Sheet10"/>
  <dimension ref="E3:E19"/>
  <sheetViews>
    <sheetView workbookViewId="0">
      <selection activeCell="H9" sqref="H9"/>
    </sheetView>
  </sheetViews>
  <sheetFormatPr defaultRowHeight="15" x14ac:dyDescent="0.25"/>
  <cols>
    <col min="1" max="16384" width="9" style="1"/>
  </cols>
  <sheetData>
    <row r="3" spans="5:5" x14ac:dyDescent="0.25">
      <c r="E3" s="1" t="s">
        <v>473</v>
      </c>
    </row>
    <row r="4" spans="5:5" x14ac:dyDescent="0.25">
      <c r="E4" s="1">
        <v>6</v>
      </c>
    </row>
    <row r="5" spans="5:5" x14ac:dyDescent="0.25">
      <c r="E5" s="1">
        <v>5</v>
      </c>
    </row>
    <row r="6" spans="5:5" x14ac:dyDescent="0.25">
      <c r="E6" s="1">
        <v>4</v>
      </c>
    </row>
    <row r="7" spans="5:5" x14ac:dyDescent="0.25">
      <c r="E7" s="1">
        <v>3</v>
      </c>
    </row>
    <row r="8" spans="5:5" x14ac:dyDescent="0.25">
      <c r="E8" s="1">
        <v>2</v>
      </c>
    </row>
    <row r="9" spans="5:5" x14ac:dyDescent="0.25">
      <c r="E9" s="1">
        <v>1</v>
      </c>
    </row>
    <row r="10" spans="5:5" x14ac:dyDescent="0.25">
      <c r="E10" s="1">
        <v>4</v>
      </c>
    </row>
    <row r="11" spans="5:5" x14ac:dyDescent="0.25">
      <c r="E11" s="1">
        <v>2</v>
      </c>
    </row>
    <row r="12" spans="5:5" x14ac:dyDescent="0.25">
      <c r="E12" s="1">
        <v>6</v>
      </c>
    </row>
    <row r="13" spans="5:5" x14ac:dyDescent="0.25">
      <c r="E13" s="1">
        <v>4</v>
      </c>
    </row>
    <row r="14" spans="5:5" x14ac:dyDescent="0.25">
      <c r="E14" s="1">
        <v>2</v>
      </c>
    </row>
    <row r="15" spans="5:5" x14ac:dyDescent="0.25">
      <c r="E15" s="1">
        <v>4</v>
      </c>
    </row>
    <row r="16" spans="5:5" x14ac:dyDescent="0.25">
      <c r="E16" s="1">
        <v>5</v>
      </c>
    </row>
    <row r="17" spans="5:5" x14ac:dyDescent="0.25">
      <c r="E17" s="1">
        <v>1</v>
      </c>
    </row>
    <row r="18" spans="5:5" x14ac:dyDescent="0.25">
      <c r="E18" s="1">
        <v>3</v>
      </c>
    </row>
    <row r="19" spans="5:5" x14ac:dyDescent="0.25">
      <c r="E19" s="1">
        <v>2</v>
      </c>
    </row>
  </sheetData>
  <conditionalFormatting sqref="E4:E19">
    <cfRule type="cellIs" dxfId="36" priority="1" stopIfTrue="1" operator="greaterThan">
      <formula>2</formula>
    </cfRule>
    <cfRule type="iconSet" priority="2">
      <iconSet iconSet="3Flags" reverse="1">
        <cfvo type="percent" val="0"/>
        <cfvo type="num" val="3"/>
        <cfvo type="num" val="4"/>
      </iconSet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83A55-E950-464C-8FEF-E0B68FE823EF}">
  <sheetPr codeName="Sheet11"/>
  <dimension ref="E1:H135"/>
  <sheetViews>
    <sheetView topLeftCell="A106" workbookViewId="0">
      <selection activeCell="I106" sqref="I106"/>
    </sheetView>
  </sheetViews>
  <sheetFormatPr defaultColWidth="8" defaultRowHeight="15" x14ac:dyDescent="0.25"/>
  <cols>
    <col min="1" max="16384" width="8" style="12"/>
  </cols>
  <sheetData>
    <row r="1" spans="5:8" x14ac:dyDescent="0.25">
      <c r="E1" s="11"/>
    </row>
    <row r="4" spans="5:8" x14ac:dyDescent="0.25">
      <c r="E4" s="12" t="s">
        <v>10</v>
      </c>
      <c r="F4" s="13"/>
      <c r="G4" s="13"/>
      <c r="H4" s="13"/>
    </row>
    <row r="5" spans="5:8" x14ac:dyDescent="0.25">
      <c r="E5" s="12">
        <v>1881</v>
      </c>
      <c r="F5" s="1">
        <v>13.805833333333334</v>
      </c>
      <c r="G5" s="1"/>
      <c r="H5" s="1"/>
    </row>
    <row r="6" spans="5:8" x14ac:dyDescent="0.25">
      <c r="E6" s="12">
        <v>1882</v>
      </c>
      <c r="F6" s="1">
        <v>13.746666666666666</v>
      </c>
      <c r="G6" s="1"/>
      <c r="H6" s="1"/>
    </row>
    <row r="7" spans="5:8" x14ac:dyDescent="0.25">
      <c r="E7" s="12">
        <v>1883</v>
      </c>
      <c r="F7" s="1">
        <v>13.7325</v>
      </c>
      <c r="G7" s="1"/>
      <c r="H7" s="1"/>
    </row>
    <row r="8" spans="5:8" x14ac:dyDescent="0.25">
      <c r="E8" s="12">
        <v>1884</v>
      </c>
      <c r="F8" s="1">
        <v>13.691666666666666</v>
      </c>
      <c r="G8" s="1"/>
      <c r="H8" s="1"/>
    </row>
    <row r="9" spans="5:8" x14ac:dyDescent="0.25">
      <c r="E9" s="12">
        <v>1885</v>
      </c>
      <c r="F9" s="1">
        <v>13.703333333333333</v>
      </c>
      <c r="G9" s="1"/>
      <c r="H9" s="1"/>
    </row>
    <row r="10" spans="5:8" x14ac:dyDescent="0.25">
      <c r="E10" s="12">
        <v>1886</v>
      </c>
      <c r="F10" s="1">
        <v>13.734166666666667</v>
      </c>
      <c r="G10" s="1"/>
      <c r="H10" s="1"/>
    </row>
    <row r="11" spans="5:8" x14ac:dyDescent="0.25">
      <c r="E11" s="12">
        <v>1887</v>
      </c>
      <c r="F11" s="1">
        <v>13.655833333333334</v>
      </c>
      <c r="G11" s="1"/>
      <c r="H11" s="1"/>
    </row>
    <row r="12" spans="5:8" x14ac:dyDescent="0.25">
      <c r="E12" s="12">
        <v>1888</v>
      </c>
      <c r="F12" s="1">
        <v>13.727499999999999</v>
      </c>
      <c r="G12" s="1"/>
      <c r="H12" s="1"/>
    </row>
    <row r="13" spans="5:8" x14ac:dyDescent="0.25">
      <c r="E13" s="12">
        <v>1889</v>
      </c>
      <c r="F13" s="1">
        <v>13.835000000000001</v>
      </c>
      <c r="G13" s="1"/>
      <c r="H13" s="1"/>
    </row>
    <row r="14" spans="5:8" x14ac:dyDescent="0.25">
      <c r="E14" s="12">
        <v>1890</v>
      </c>
      <c r="F14" s="1">
        <v>13.6075</v>
      </c>
      <c r="G14" s="1"/>
      <c r="H14" s="1"/>
    </row>
    <row r="15" spans="5:8" x14ac:dyDescent="0.25">
      <c r="E15" s="12">
        <v>1891</v>
      </c>
      <c r="F15" s="1">
        <v>13.731666666666667</v>
      </c>
      <c r="G15" s="1"/>
      <c r="H15" s="1"/>
    </row>
    <row r="16" spans="5:8" x14ac:dyDescent="0.25">
      <c r="E16" s="12">
        <v>1892</v>
      </c>
      <c r="F16" s="1">
        <v>13.676666666666666</v>
      </c>
      <c r="G16" s="1"/>
      <c r="H16" s="1"/>
    </row>
    <row r="17" spans="5:8" x14ac:dyDescent="0.25">
      <c r="E17" s="12">
        <v>1893</v>
      </c>
      <c r="F17" s="1">
        <v>13.6675</v>
      </c>
      <c r="G17" s="1"/>
      <c r="H17" s="1"/>
    </row>
    <row r="18" spans="5:8" x14ac:dyDescent="0.25">
      <c r="E18" s="12">
        <v>1894</v>
      </c>
      <c r="F18" s="1">
        <v>13.656666666666666</v>
      </c>
      <c r="G18" s="1"/>
      <c r="H18" s="1"/>
    </row>
    <row r="19" spans="5:8" x14ac:dyDescent="0.25">
      <c r="E19" s="12">
        <v>1895</v>
      </c>
      <c r="F19" s="1">
        <v>13.736666666666666</v>
      </c>
      <c r="G19" s="1"/>
      <c r="H19" s="1"/>
    </row>
    <row r="20" spans="5:8" x14ac:dyDescent="0.25">
      <c r="E20" s="12">
        <v>1896</v>
      </c>
      <c r="F20" s="1">
        <v>13.827500000000001</v>
      </c>
      <c r="G20" s="1"/>
      <c r="H20" s="1"/>
    </row>
    <row r="21" spans="5:8" x14ac:dyDescent="0.25">
      <c r="E21" s="12">
        <v>1897</v>
      </c>
      <c r="F21" s="1">
        <v>13.868333333333334</v>
      </c>
      <c r="G21" s="1"/>
      <c r="H21" s="1"/>
    </row>
    <row r="22" spans="5:8" x14ac:dyDescent="0.25">
      <c r="E22" s="12">
        <v>1898</v>
      </c>
      <c r="F22" s="1">
        <v>13.740833333333333</v>
      </c>
      <c r="G22" s="1"/>
      <c r="H22" s="1"/>
    </row>
    <row r="23" spans="5:8" x14ac:dyDescent="0.25">
      <c r="E23" s="12">
        <v>1899</v>
      </c>
      <c r="F23" s="1">
        <v>13.850833333333334</v>
      </c>
      <c r="G23" s="1"/>
      <c r="H23" s="1"/>
    </row>
    <row r="24" spans="5:8" x14ac:dyDescent="0.25">
      <c r="E24" s="12">
        <v>1900</v>
      </c>
      <c r="F24" s="1">
        <v>13.919166666666667</v>
      </c>
      <c r="G24" s="1"/>
      <c r="H24" s="1"/>
    </row>
    <row r="25" spans="5:8" x14ac:dyDescent="0.25">
      <c r="E25" s="12">
        <v>1901</v>
      </c>
      <c r="F25" s="1">
        <v>13.855</v>
      </c>
      <c r="G25" s="1"/>
      <c r="H25" s="1"/>
    </row>
    <row r="26" spans="5:8" x14ac:dyDescent="0.25">
      <c r="E26" s="12">
        <v>1902</v>
      </c>
      <c r="F26" s="1">
        <v>13.753333333333334</v>
      </c>
      <c r="G26" s="1"/>
      <c r="H26" s="1"/>
    </row>
    <row r="27" spans="5:8" x14ac:dyDescent="0.25">
      <c r="E27" s="12">
        <v>1903</v>
      </c>
      <c r="F27" s="1">
        <v>13.6975</v>
      </c>
      <c r="G27" s="1"/>
      <c r="H27" s="1"/>
    </row>
    <row r="28" spans="5:8" x14ac:dyDescent="0.25">
      <c r="E28" s="12">
        <v>1904</v>
      </c>
      <c r="F28" s="1">
        <v>13.657500000000001</v>
      </c>
      <c r="G28" s="1"/>
      <c r="H28" s="1"/>
    </row>
    <row r="29" spans="5:8" x14ac:dyDescent="0.25">
      <c r="E29" s="12">
        <v>1905</v>
      </c>
      <c r="F29" s="1">
        <v>13.7525</v>
      </c>
      <c r="G29" s="1"/>
      <c r="H29" s="1"/>
    </row>
    <row r="30" spans="5:8" x14ac:dyDescent="0.25">
      <c r="E30" s="12">
        <v>1906</v>
      </c>
      <c r="F30" s="1">
        <v>13.815833333333334</v>
      </c>
      <c r="G30" s="1"/>
      <c r="H30" s="1"/>
    </row>
    <row r="31" spans="5:8" x14ac:dyDescent="0.25">
      <c r="E31" s="12">
        <v>1907</v>
      </c>
      <c r="F31" s="1">
        <v>13.61</v>
      </c>
      <c r="G31" s="1"/>
      <c r="H31" s="1"/>
    </row>
    <row r="32" spans="5:8" x14ac:dyDescent="0.25">
      <c r="E32" s="12">
        <v>1908</v>
      </c>
      <c r="F32" s="1">
        <v>13.670833333333333</v>
      </c>
      <c r="G32" s="1"/>
      <c r="H32" s="1"/>
    </row>
    <row r="33" spans="5:8" x14ac:dyDescent="0.25">
      <c r="E33" s="12">
        <v>1909</v>
      </c>
      <c r="F33" s="1">
        <v>13.655833333333334</v>
      </c>
      <c r="G33" s="1"/>
      <c r="H33" s="1"/>
    </row>
    <row r="34" spans="5:8" x14ac:dyDescent="0.25">
      <c r="E34" s="12">
        <v>1910</v>
      </c>
      <c r="F34" s="1">
        <v>13.669166666666667</v>
      </c>
      <c r="G34" s="1"/>
      <c r="H34" s="1"/>
    </row>
    <row r="35" spans="5:8" x14ac:dyDescent="0.25">
      <c r="E35" s="12">
        <v>1911</v>
      </c>
      <c r="F35" s="1">
        <v>13.668333333333333</v>
      </c>
      <c r="G35" s="1"/>
      <c r="H35" s="1"/>
    </row>
    <row r="36" spans="5:8" x14ac:dyDescent="0.25">
      <c r="E36" s="12">
        <v>1912</v>
      </c>
      <c r="F36" s="1">
        <v>13.694166666666666</v>
      </c>
      <c r="G36" s="1"/>
      <c r="H36" s="1"/>
    </row>
    <row r="37" spans="5:8" x14ac:dyDescent="0.25">
      <c r="E37" s="12">
        <v>1913</v>
      </c>
      <c r="F37" s="1">
        <v>13.714166666666667</v>
      </c>
      <c r="G37" s="1"/>
      <c r="H37" s="1"/>
    </row>
    <row r="38" spans="5:8" x14ac:dyDescent="0.25">
      <c r="E38" s="12">
        <v>1914</v>
      </c>
      <c r="F38" s="1">
        <v>13.8675</v>
      </c>
      <c r="G38" s="1"/>
      <c r="H38" s="1"/>
    </row>
    <row r="39" spans="5:8" x14ac:dyDescent="0.25">
      <c r="E39" s="12">
        <v>1915</v>
      </c>
      <c r="F39" s="1">
        <v>13.914166666666667</v>
      </c>
      <c r="G39" s="1"/>
      <c r="H39" s="1"/>
    </row>
    <row r="40" spans="5:8" x14ac:dyDescent="0.25">
      <c r="E40" s="12">
        <v>1916</v>
      </c>
      <c r="F40" s="1">
        <v>13.715833333333332</v>
      </c>
      <c r="G40" s="1"/>
      <c r="H40" s="1"/>
    </row>
    <row r="41" spans="5:8" x14ac:dyDescent="0.25">
      <c r="E41" s="12">
        <v>1917</v>
      </c>
      <c r="F41" s="1">
        <v>13.628333333333334</v>
      </c>
      <c r="G41" s="1"/>
      <c r="H41" s="1"/>
    </row>
    <row r="42" spans="5:8" x14ac:dyDescent="0.25">
      <c r="E42" s="12">
        <v>1918</v>
      </c>
      <c r="F42" s="1">
        <v>13.680833333333334</v>
      </c>
      <c r="G42" s="1"/>
      <c r="H42" s="1"/>
    </row>
    <row r="43" spans="5:8" x14ac:dyDescent="0.25">
      <c r="E43" s="12">
        <v>1919</v>
      </c>
      <c r="F43" s="1">
        <v>13.803333333333333</v>
      </c>
      <c r="G43" s="1"/>
      <c r="H43" s="1"/>
    </row>
    <row r="44" spans="5:8" x14ac:dyDescent="0.25">
      <c r="E44" s="12">
        <v>1920</v>
      </c>
      <c r="F44" s="1">
        <v>13.806666666666667</v>
      </c>
      <c r="G44" s="1"/>
      <c r="H44" s="1"/>
    </row>
    <row r="45" spans="5:8" x14ac:dyDescent="0.25">
      <c r="E45" s="12">
        <v>1921</v>
      </c>
      <c r="F45" s="1">
        <v>13.864166666666666</v>
      </c>
      <c r="G45" s="1"/>
      <c r="H45" s="1"/>
    </row>
    <row r="46" spans="5:8" x14ac:dyDescent="0.25">
      <c r="E46" s="12">
        <v>1922</v>
      </c>
      <c r="F46" s="1">
        <v>13.76</v>
      </c>
      <c r="G46" s="1"/>
      <c r="H46" s="1"/>
    </row>
    <row r="47" spans="5:8" x14ac:dyDescent="0.25">
      <c r="E47" s="12">
        <v>1923</v>
      </c>
      <c r="F47" s="1">
        <v>13.790833333333333</v>
      </c>
      <c r="G47" s="1"/>
      <c r="H47" s="1"/>
    </row>
    <row r="48" spans="5:8" x14ac:dyDescent="0.25">
      <c r="E48" s="12">
        <v>1924</v>
      </c>
      <c r="F48" s="1">
        <v>13.788333333333334</v>
      </c>
      <c r="G48" s="1"/>
      <c r="H48" s="1"/>
    </row>
    <row r="49" spans="5:8" x14ac:dyDescent="0.25">
      <c r="E49" s="12">
        <v>1925</v>
      </c>
      <c r="F49" s="1">
        <v>13.840833333333334</v>
      </c>
      <c r="G49" s="1"/>
      <c r="H49" s="1"/>
    </row>
    <row r="50" spans="5:8" x14ac:dyDescent="0.25">
      <c r="E50" s="12">
        <v>1926</v>
      </c>
      <c r="F50" s="1">
        <v>13.9925</v>
      </c>
      <c r="G50" s="1"/>
      <c r="H50" s="1"/>
    </row>
    <row r="51" spans="5:8" x14ac:dyDescent="0.25">
      <c r="E51" s="12">
        <v>1927</v>
      </c>
      <c r="F51" s="1">
        <v>13.861666666666666</v>
      </c>
      <c r="G51" s="1"/>
      <c r="H51" s="1"/>
    </row>
    <row r="52" spans="5:8" x14ac:dyDescent="0.25">
      <c r="E52" s="12">
        <v>1928</v>
      </c>
      <c r="F52" s="1">
        <v>13.8775</v>
      </c>
      <c r="G52" s="1"/>
      <c r="H52" s="1"/>
    </row>
    <row r="53" spans="5:8" x14ac:dyDescent="0.25">
      <c r="E53" s="12">
        <v>1929</v>
      </c>
      <c r="F53" s="1">
        <v>13.744166666666667</v>
      </c>
      <c r="G53" s="1"/>
      <c r="H53" s="1"/>
    </row>
    <row r="54" spans="5:8" x14ac:dyDescent="0.25">
      <c r="E54" s="12">
        <v>1930</v>
      </c>
      <c r="F54" s="1">
        <v>13.930833333333334</v>
      </c>
      <c r="G54" s="1"/>
      <c r="H54" s="1"/>
    </row>
    <row r="55" spans="5:8" x14ac:dyDescent="0.25">
      <c r="E55" s="12">
        <v>1931</v>
      </c>
      <c r="F55" s="1">
        <v>13.985833333333334</v>
      </c>
      <c r="G55" s="1"/>
      <c r="H55" s="1"/>
    </row>
    <row r="56" spans="5:8" x14ac:dyDescent="0.25">
      <c r="E56" s="12">
        <v>1932</v>
      </c>
      <c r="F56" s="1">
        <v>13.929166666666667</v>
      </c>
      <c r="G56" s="1"/>
      <c r="H56" s="1"/>
    </row>
    <row r="57" spans="5:8" x14ac:dyDescent="0.25">
      <c r="E57" s="12">
        <v>1933</v>
      </c>
      <c r="F57" s="1">
        <v>13.813333333333333</v>
      </c>
      <c r="G57" s="1"/>
      <c r="H57" s="1"/>
    </row>
    <row r="58" spans="5:8" x14ac:dyDescent="0.25">
      <c r="E58" s="12">
        <v>1934</v>
      </c>
      <c r="F58" s="1">
        <v>13.933333333333334</v>
      </c>
      <c r="G58" s="1"/>
      <c r="H58" s="1"/>
    </row>
    <row r="59" spans="5:8" x14ac:dyDescent="0.25">
      <c r="E59" s="12">
        <v>1935</v>
      </c>
      <c r="F59" s="1">
        <v>13.883333333333333</v>
      </c>
      <c r="G59" s="1"/>
      <c r="H59" s="1"/>
    </row>
    <row r="60" spans="5:8" x14ac:dyDescent="0.25">
      <c r="E60" s="12">
        <v>1936</v>
      </c>
      <c r="F60" s="1">
        <v>13.955833333333333</v>
      </c>
      <c r="G60" s="1"/>
      <c r="H60" s="1"/>
    </row>
    <row r="61" spans="5:8" x14ac:dyDescent="0.25">
      <c r="E61" s="12">
        <v>1937</v>
      </c>
      <c r="F61" s="1">
        <v>14.065833333333334</v>
      </c>
      <c r="G61" s="1"/>
      <c r="H61" s="1"/>
    </row>
    <row r="62" spans="5:8" x14ac:dyDescent="0.25">
      <c r="E62" s="12">
        <v>1938</v>
      </c>
      <c r="F62" s="1">
        <v>14.106666666666667</v>
      </c>
      <c r="G62" s="1"/>
      <c r="H62" s="1"/>
    </row>
    <row r="63" spans="5:8" x14ac:dyDescent="0.25">
      <c r="E63" s="12">
        <v>1939</v>
      </c>
      <c r="F63" s="1">
        <v>14.010833333333334</v>
      </c>
      <c r="G63" s="1"/>
      <c r="H63" s="1"/>
    </row>
    <row r="64" spans="5:8" x14ac:dyDescent="0.25">
      <c r="E64" s="12">
        <v>1940</v>
      </c>
      <c r="F64" s="1">
        <v>14.0425</v>
      </c>
      <c r="G64" s="1"/>
      <c r="H64" s="1"/>
    </row>
    <row r="65" spans="5:8" x14ac:dyDescent="0.25">
      <c r="E65" s="12">
        <v>1941</v>
      </c>
      <c r="F65" s="1">
        <v>14.095000000000001</v>
      </c>
      <c r="G65" s="1"/>
      <c r="H65" s="1"/>
    </row>
    <row r="66" spans="5:8" x14ac:dyDescent="0.25">
      <c r="E66" s="12">
        <v>1942</v>
      </c>
      <c r="F66" s="1">
        <v>14.023333333333333</v>
      </c>
      <c r="G66" s="1"/>
      <c r="H66" s="1"/>
    </row>
    <row r="67" spans="5:8" x14ac:dyDescent="0.25">
      <c r="E67" s="12">
        <v>1943</v>
      </c>
      <c r="F67" s="1">
        <v>14.092499999999999</v>
      </c>
      <c r="G67" s="1"/>
      <c r="H67" s="1"/>
    </row>
    <row r="68" spans="5:8" x14ac:dyDescent="0.25">
      <c r="E68" s="12">
        <v>1944</v>
      </c>
      <c r="F68" s="1">
        <v>14.194166666666666</v>
      </c>
      <c r="G68" s="1"/>
      <c r="H68" s="1"/>
    </row>
    <row r="69" spans="5:8" x14ac:dyDescent="0.25">
      <c r="E69" s="12">
        <v>1945</v>
      </c>
      <c r="F69" s="1">
        <v>14.064166666666667</v>
      </c>
      <c r="G69" s="1"/>
      <c r="H69" s="1"/>
    </row>
    <row r="70" spans="5:8" x14ac:dyDescent="0.25">
      <c r="E70" s="12">
        <v>1946</v>
      </c>
      <c r="F70" s="1">
        <v>13.946666666666667</v>
      </c>
      <c r="G70" s="1"/>
      <c r="H70" s="1"/>
    </row>
    <row r="71" spans="5:8" x14ac:dyDescent="0.25">
      <c r="E71" s="12">
        <v>1947</v>
      </c>
      <c r="F71" s="1">
        <v>13.999166666666667</v>
      </c>
      <c r="G71" s="1"/>
      <c r="H71" s="1"/>
    </row>
    <row r="72" spans="5:8" x14ac:dyDescent="0.25">
      <c r="E72" s="12">
        <v>1948</v>
      </c>
      <c r="F72" s="1">
        <v>13.955833333333333</v>
      </c>
      <c r="G72" s="1"/>
      <c r="H72" s="1"/>
    </row>
    <row r="73" spans="5:8" x14ac:dyDescent="0.25">
      <c r="E73" s="12">
        <v>1949</v>
      </c>
      <c r="F73" s="1">
        <v>13.9375</v>
      </c>
      <c r="G73" s="1"/>
      <c r="H73" s="1"/>
    </row>
    <row r="74" spans="5:8" x14ac:dyDescent="0.25">
      <c r="E74" s="12">
        <v>1950</v>
      </c>
      <c r="F74" s="1">
        <v>13.844166666666666</v>
      </c>
      <c r="G74" s="1"/>
      <c r="H74" s="1"/>
    </row>
    <row r="75" spans="5:8" x14ac:dyDescent="0.25">
      <c r="E75" s="12">
        <v>1951</v>
      </c>
      <c r="F75" s="1">
        <v>13.958333333333334</v>
      </c>
      <c r="G75" s="1"/>
      <c r="H75" s="1"/>
    </row>
    <row r="76" spans="5:8" x14ac:dyDescent="0.25">
      <c r="E76" s="12">
        <v>1952</v>
      </c>
      <c r="F76" s="1">
        <v>14.024166666666666</v>
      </c>
      <c r="G76" s="1"/>
      <c r="H76" s="1"/>
    </row>
    <row r="77" spans="5:8" x14ac:dyDescent="0.25">
      <c r="E77" s="12">
        <v>1953</v>
      </c>
      <c r="F77" s="1">
        <v>14.103333333333333</v>
      </c>
      <c r="G77" s="1"/>
      <c r="H77" s="1"/>
    </row>
    <row r="78" spans="5:8" x14ac:dyDescent="0.25">
      <c r="E78" s="12">
        <v>1954</v>
      </c>
      <c r="F78" s="1">
        <v>13.895</v>
      </c>
      <c r="G78" s="1"/>
      <c r="H78" s="1"/>
    </row>
    <row r="79" spans="5:8" x14ac:dyDescent="0.25">
      <c r="E79" s="12">
        <v>1955</v>
      </c>
      <c r="F79" s="1">
        <v>13.8925</v>
      </c>
      <c r="G79" s="1"/>
      <c r="H79" s="1"/>
    </row>
    <row r="80" spans="5:8" x14ac:dyDescent="0.25">
      <c r="E80" s="12">
        <v>1956</v>
      </c>
      <c r="F80" s="1">
        <v>13.814166666666667</v>
      </c>
      <c r="G80" s="1"/>
      <c r="H80" s="1"/>
    </row>
    <row r="81" spans="5:8" x14ac:dyDescent="0.25">
      <c r="E81" s="12">
        <v>1957</v>
      </c>
      <c r="F81" s="1">
        <v>14.081666666666667</v>
      </c>
      <c r="G81" s="1"/>
      <c r="H81" s="1"/>
    </row>
    <row r="82" spans="5:8" x14ac:dyDescent="0.25">
      <c r="E82" s="12">
        <v>1958</v>
      </c>
      <c r="F82" s="1">
        <v>14.085833333333333</v>
      </c>
      <c r="G82" s="1"/>
      <c r="H82" s="1"/>
    </row>
    <row r="83" spans="5:8" x14ac:dyDescent="0.25">
      <c r="E83" s="12">
        <v>1959</v>
      </c>
      <c r="F83" s="1">
        <v>14.058333333333334</v>
      </c>
      <c r="G83" s="1"/>
      <c r="H83" s="1"/>
    </row>
    <row r="84" spans="5:8" x14ac:dyDescent="0.25">
      <c r="E84" s="12">
        <v>1960</v>
      </c>
      <c r="F84" s="1">
        <v>13.994999999999999</v>
      </c>
      <c r="G84" s="1"/>
      <c r="H84" s="1"/>
    </row>
    <row r="85" spans="5:8" x14ac:dyDescent="0.25">
      <c r="E85" s="12">
        <v>1961</v>
      </c>
      <c r="F85" s="1">
        <v>14.074999999999999</v>
      </c>
      <c r="G85" s="1"/>
      <c r="H85" s="1"/>
    </row>
    <row r="86" spans="5:8" x14ac:dyDescent="0.25">
      <c r="E86" s="12">
        <v>1962</v>
      </c>
      <c r="F86" s="1">
        <v>14.04</v>
      </c>
      <c r="G86" s="1"/>
      <c r="H86" s="1"/>
    </row>
    <row r="87" spans="5:8" x14ac:dyDescent="0.25">
      <c r="E87" s="12">
        <v>1963</v>
      </c>
      <c r="F87" s="1">
        <v>14.075833333333334</v>
      </c>
      <c r="G87" s="1"/>
      <c r="H87" s="1"/>
    </row>
    <row r="88" spans="5:8" x14ac:dyDescent="0.25">
      <c r="E88" s="12">
        <v>1964</v>
      </c>
      <c r="F88" s="1">
        <v>13.790833333333333</v>
      </c>
      <c r="G88" s="1"/>
      <c r="H88" s="1"/>
    </row>
    <row r="89" spans="5:8" x14ac:dyDescent="0.25">
      <c r="E89" s="12">
        <v>1965</v>
      </c>
      <c r="F89" s="1">
        <v>13.884166666666667</v>
      </c>
      <c r="G89" s="1"/>
      <c r="H89" s="1"/>
    </row>
    <row r="90" spans="5:8" x14ac:dyDescent="0.25">
      <c r="E90" s="12">
        <v>1966</v>
      </c>
      <c r="F90" s="1">
        <v>13.967499999999999</v>
      </c>
      <c r="G90" s="1"/>
      <c r="H90" s="1"/>
    </row>
    <row r="91" spans="5:8" x14ac:dyDescent="0.25">
      <c r="E91" s="12">
        <v>1967</v>
      </c>
      <c r="F91" s="1">
        <v>13.994166666666667</v>
      </c>
      <c r="G91" s="1"/>
      <c r="H91" s="1"/>
    </row>
    <row r="92" spans="5:8" x14ac:dyDescent="0.25">
      <c r="E92" s="12">
        <v>1968</v>
      </c>
      <c r="F92" s="1">
        <v>13.955833333333333</v>
      </c>
      <c r="G92" s="1"/>
      <c r="H92" s="1"/>
    </row>
    <row r="93" spans="5:8" x14ac:dyDescent="0.25">
      <c r="E93" s="12">
        <v>1969</v>
      </c>
      <c r="F93" s="1">
        <v>14.077500000000001</v>
      </c>
      <c r="G93" s="1"/>
      <c r="H93" s="1"/>
    </row>
    <row r="94" spans="5:8" x14ac:dyDescent="0.25">
      <c r="E94" s="12">
        <v>1970</v>
      </c>
      <c r="F94" s="1">
        <v>14.025</v>
      </c>
      <c r="G94" s="1"/>
      <c r="H94" s="1"/>
    </row>
    <row r="95" spans="5:8" x14ac:dyDescent="0.25">
      <c r="E95" s="12">
        <v>1971</v>
      </c>
      <c r="F95" s="1">
        <v>13.8925</v>
      </c>
      <c r="G95" s="1"/>
      <c r="H95" s="1"/>
    </row>
    <row r="96" spans="5:8" x14ac:dyDescent="0.25">
      <c r="E96" s="12">
        <v>1972</v>
      </c>
      <c r="F96" s="1">
        <v>13.993333333333334</v>
      </c>
      <c r="G96" s="1"/>
      <c r="H96" s="1"/>
    </row>
    <row r="97" spans="5:8" x14ac:dyDescent="0.25">
      <c r="E97" s="12">
        <v>1973</v>
      </c>
      <c r="F97" s="1">
        <v>14.136666666666667</v>
      </c>
      <c r="G97" s="1"/>
      <c r="H97" s="1"/>
    </row>
    <row r="98" spans="5:8" x14ac:dyDescent="0.25">
      <c r="E98" s="12">
        <v>1974</v>
      </c>
      <c r="F98" s="1">
        <v>13.916666666666666</v>
      </c>
      <c r="G98" s="1"/>
      <c r="H98" s="1"/>
    </row>
    <row r="99" spans="5:8" x14ac:dyDescent="0.25">
      <c r="E99" s="12">
        <v>1975</v>
      </c>
      <c r="F99" s="1">
        <v>13.9575</v>
      </c>
      <c r="G99" s="1"/>
      <c r="H99" s="1"/>
    </row>
    <row r="100" spans="5:8" x14ac:dyDescent="0.25">
      <c r="E100" s="12">
        <v>1976</v>
      </c>
      <c r="F100" s="1">
        <v>13.846666666666666</v>
      </c>
      <c r="G100" s="1"/>
      <c r="H100" s="1"/>
    </row>
    <row r="101" spans="5:8" x14ac:dyDescent="0.25">
      <c r="E101" s="12">
        <v>1977</v>
      </c>
      <c r="F101" s="1">
        <v>14.134166666666667</v>
      </c>
      <c r="G101" s="1"/>
      <c r="H101" s="1"/>
    </row>
    <row r="102" spans="5:8" x14ac:dyDescent="0.25">
      <c r="E102" s="12">
        <v>1978</v>
      </c>
      <c r="F102" s="1">
        <v>14.0375</v>
      </c>
      <c r="G102" s="1"/>
      <c r="H102" s="1"/>
    </row>
    <row r="103" spans="5:8" x14ac:dyDescent="0.25">
      <c r="E103" s="12">
        <v>1979</v>
      </c>
      <c r="F103" s="1">
        <v>14.0975</v>
      </c>
      <c r="G103" s="1"/>
      <c r="H103" s="1"/>
    </row>
    <row r="104" spans="5:8" x14ac:dyDescent="0.25">
      <c r="E104" s="12">
        <v>1980</v>
      </c>
      <c r="F104" s="1">
        <v>14.198333333333334</v>
      </c>
      <c r="G104" s="1"/>
      <c r="H104" s="1"/>
    </row>
    <row r="105" spans="5:8" x14ac:dyDescent="0.25">
      <c r="E105" s="12">
        <v>1981</v>
      </c>
      <c r="F105" s="1">
        <v>14.265000000000001</v>
      </c>
      <c r="G105" s="1"/>
      <c r="H105" s="1"/>
    </row>
    <row r="106" spans="5:8" x14ac:dyDescent="0.25">
      <c r="E106" s="12">
        <v>1982</v>
      </c>
      <c r="F106" s="1">
        <v>14.055</v>
      </c>
      <c r="G106" s="1"/>
      <c r="H106" s="1"/>
    </row>
    <row r="107" spans="5:8" x14ac:dyDescent="0.25">
      <c r="E107" s="12">
        <v>1983</v>
      </c>
      <c r="F107" s="1">
        <v>14.260833333333334</v>
      </c>
      <c r="G107" s="1"/>
      <c r="H107" s="1"/>
    </row>
    <row r="108" spans="5:8" x14ac:dyDescent="0.25">
      <c r="E108" s="12">
        <v>1984</v>
      </c>
      <c r="F108" s="1">
        <v>14.095000000000001</v>
      </c>
      <c r="G108" s="1"/>
      <c r="H108" s="1"/>
    </row>
    <row r="109" spans="5:8" x14ac:dyDescent="0.25">
      <c r="E109" s="12">
        <v>1985</v>
      </c>
      <c r="F109" s="1">
        <v>14.053333333333333</v>
      </c>
      <c r="G109" s="1"/>
      <c r="H109" s="1"/>
    </row>
    <row r="110" spans="5:8" x14ac:dyDescent="0.25">
      <c r="E110" s="12">
        <v>1986</v>
      </c>
      <c r="F110" s="1">
        <v>14.1275</v>
      </c>
      <c r="G110" s="1"/>
      <c r="H110" s="1"/>
    </row>
    <row r="111" spans="5:8" x14ac:dyDescent="0.25">
      <c r="E111" s="12">
        <v>1987</v>
      </c>
      <c r="F111" s="1">
        <v>14.276666666666667</v>
      </c>
      <c r="G111" s="1"/>
      <c r="H111" s="1"/>
    </row>
    <row r="112" spans="5:8" x14ac:dyDescent="0.25">
      <c r="E112" s="12">
        <v>1988</v>
      </c>
      <c r="F112" s="1">
        <v>14.33</v>
      </c>
      <c r="G112" s="1"/>
      <c r="H112" s="1"/>
    </row>
    <row r="113" spans="5:8" x14ac:dyDescent="0.25">
      <c r="E113" s="12">
        <v>1989</v>
      </c>
      <c r="F113" s="1">
        <v>14.209166666666667</v>
      </c>
      <c r="G113" s="1"/>
      <c r="H113" s="1"/>
    </row>
    <row r="114" spans="5:8" x14ac:dyDescent="0.25">
      <c r="E114" s="12">
        <v>1990</v>
      </c>
      <c r="F114" s="1">
        <v>14.361666666666666</v>
      </c>
      <c r="G114" s="1"/>
      <c r="H114" s="1"/>
    </row>
    <row r="115" spans="5:8" x14ac:dyDescent="0.25">
      <c r="E115" s="12">
        <v>1991</v>
      </c>
      <c r="F115" s="1">
        <v>14.351666666666667</v>
      </c>
      <c r="G115" s="1"/>
      <c r="H115" s="1"/>
    </row>
    <row r="116" spans="5:8" x14ac:dyDescent="0.25">
      <c r="E116" s="12">
        <v>1992</v>
      </c>
      <c r="F116" s="1">
        <v>14.125</v>
      </c>
      <c r="G116" s="1"/>
      <c r="H116" s="1"/>
    </row>
    <row r="117" spans="5:8" x14ac:dyDescent="0.25">
      <c r="E117" s="12">
        <v>1993</v>
      </c>
      <c r="F117" s="1">
        <v>14.135</v>
      </c>
      <c r="G117" s="1"/>
      <c r="H117" s="1"/>
    </row>
    <row r="118" spans="5:8" x14ac:dyDescent="0.25">
      <c r="E118" s="12">
        <v>1994</v>
      </c>
      <c r="F118" s="1">
        <v>14.236666666666666</v>
      </c>
      <c r="G118" s="1"/>
      <c r="H118" s="1"/>
    </row>
    <row r="119" spans="5:8" x14ac:dyDescent="0.25">
      <c r="E119" s="12">
        <v>1995</v>
      </c>
      <c r="F119" s="1">
        <v>14.387499999999999</v>
      </c>
      <c r="G119" s="1"/>
      <c r="H119" s="1"/>
    </row>
    <row r="120" spans="5:8" x14ac:dyDescent="0.25">
      <c r="E120" s="12">
        <v>1996</v>
      </c>
      <c r="F120" s="1">
        <v>14.294166666666667</v>
      </c>
      <c r="G120" s="1"/>
      <c r="H120" s="1"/>
    </row>
    <row r="121" spans="5:8" x14ac:dyDescent="0.25">
      <c r="E121" s="12">
        <v>1997</v>
      </c>
      <c r="F121" s="1">
        <v>14.41</v>
      </c>
      <c r="G121" s="1"/>
      <c r="H121" s="1"/>
    </row>
    <row r="122" spans="5:8" x14ac:dyDescent="0.25">
      <c r="E122" s="12">
        <v>1998</v>
      </c>
      <c r="F122" s="1">
        <v>14.58</v>
      </c>
      <c r="G122" s="1"/>
      <c r="H122" s="1"/>
    </row>
    <row r="123" spans="5:8" x14ac:dyDescent="0.25">
      <c r="E123" s="12">
        <v>1999</v>
      </c>
      <c r="F123" s="1">
        <v>14.328333333333333</v>
      </c>
      <c r="G123" s="1"/>
      <c r="H123" s="1"/>
    </row>
    <row r="124" spans="5:8" x14ac:dyDescent="0.25">
      <c r="E124" s="12">
        <v>2000</v>
      </c>
      <c r="F124" s="1">
        <v>14.349166666666667</v>
      </c>
      <c r="G124" s="1"/>
      <c r="H124" s="1"/>
    </row>
    <row r="125" spans="5:8" x14ac:dyDescent="0.25">
      <c r="E125" s="12">
        <v>2001</v>
      </c>
      <c r="F125" s="1">
        <v>14.481666666666667</v>
      </c>
      <c r="G125" s="1"/>
      <c r="H125" s="1"/>
    </row>
    <row r="126" spans="5:8" x14ac:dyDescent="0.25">
      <c r="E126" s="12">
        <v>2002</v>
      </c>
      <c r="F126" s="1">
        <v>14.561666666666667</v>
      </c>
      <c r="G126" s="1"/>
      <c r="H126" s="1"/>
    </row>
    <row r="127" spans="5:8" x14ac:dyDescent="0.25">
      <c r="E127" s="12">
        <v>2003</v>
      </c>
      <c r="F127" s="1">
        <v>14.554166666666667</v>
      </c>
      <c r="G127" s="1"/>
      <c r="H127" s="1"/>
    </row>
    <row r="128" spans="5:8" x14ac:dyDescent="0.25">
      <c r="E128" s="12">
        <v>2004</v>
      </c>
      <c r="F128" s="1">
        <v>14.481666666666667</v>
      </c>
      <c r="G128" s="1"/>
      <c r="H128" s="1"/>
    </row>
    <row r="129" spans="5:8" x14ac:dyDescent="0.25">
      <c r="E129" s="12">
        <v>2005</v>
      </c>
      <c r="F129" s="1">
        <v>14.6175</v>
      </c>
      <c r="G129" s="1"/>
      <c r="H129" s="1"/>
    </row>
    <row r="130" spans="5:8" x14ac:dyDescent="0.25">
      <c r="E130" s="12">
        <v>2006</v>
      </c>
      <c r="F130" s="1">
        <v>14.550833333333333</v>
      </c>
      <c r="G130" s="1"/>
      <c r="H130" s="1"/>
    </row>
    <row r="131" spans="5:8" x14ac:dyDescent="0.25">
      <c r="E131" s="12">
        <v>2007</v>
      </c>
      <c r="F131" s="1">
        <v>14.580833333333333</v>
      </c>
      <c r="G131" s="1"/>
      <c r="H131" s="1"/>
    </row>
    <row r="132" spans="5:8" x14ac:dyDescent="0.25">
      <c r="E132" s="12">
        <v>2008</v>
      </c>
      <c r="F132" s="1">
        <v>14.434166666666666</v>
      </c>
      <c r="G132" s="1"/>
      <c r="H132" s="1"/>
    </row>
    <row r="133" spans="5:8" x14ac:dyDescent="0.25">
      <c r="E133" s="12">
        <v>2009</v>
      </c>
      <c r="F133" s="1">
        <v>14.565</v>
      </c>
      <c r="G133" s="1"/>
      <c r="H133" s="1"/>
    </row>
    <row r="134" spans="5:8" x14ac:dyDescent="0.25">
      <c r="E134" s="12">
        <v>2010</v>
      </c>
      <c r="F134" s="1">
        <v>14.624166666666667</v>
      </c>
      <c r="G134" s="1"/>
      <c r="H134" s="1"/>
    </row>
    <row r="135" spans="5:8" x14ac:dyDescent="0.25">
      <c r="E135" s="12">
        <v>2011</v>
      </c>
      <c r="F135" s="1">
        <v>14.505833333333333</v>
      </c>
      <c r="G135" s="1"/>
      <c r="H135" s="1"/>
    </row>
  </sheetData>
  <conditionalFormatting sqref="F5:F135">
    <cfRule type="colorScale" priority="1">
      <colorScale>
        <cfvo type="min"/>
        <cfvo type="percentile" val="50"/>
        <cfvo type="max"/>
        <color rgb="FF5A8AC6"/>
        <color rgb="FFFFFF00"/>
        <color rgb="FFFF0000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02CBC-DF6C-42AC-8B92-6CD619B05E08}">
  <sheetPr codeName="Sheet12">
    <pageSetUpPr fitToPage="1"/>
  </sheetPr>
  <dimension ref="B2:N26"/>
  <sheetViews>
    <sheetView topLeftCell="A7" zoomScale="90" workbookViewId="0">
      <selection activeCell="C19" sqref="C19"/>
    </sheetView>
  </sheetViews>
  <sheetFormatPr defaultRowHeight="12.75" x14ac:dyDescent="0.2"/>
  <cols>
    <col min="1" max="2" width="9" style="2"/>
    <col min="3" max="3" width="13.625" style="2" customWidth="1"/>
    <col min="4" max="4" width="12.25" style="2" customWidth="1"/>
    <col min="5" max="16384" width="9" style="2"/>
  </cols>
  <sheetData>
    <row r="2" spans="3:14" x14ac:dyDescent="0.2">
      <c r="C2" s="2" t="s">
        <v>474</v>
      </c>
      <c r="D2" s="2">
        <v>7950.45751953125</v>
      </c>
    </row>
    <row r="3" spans="3:14" x14ac:dyDescent="0.2">
      <c r="C3" s="2" t="s">
        <v>475</v>
      </c>
      <c r="D3" s="2">
        <v>5.000000074505806E-2</v>
      </c>
    </row>
    <row r="4" spans="3:14" x14ac:dyDescent="0.2">
      <c r="C4" s="2" t="s">
        <v>476</v>
      </c>
      <c r="D4" s="14">
        <f>FV(D3,D5,-D2,0,0)</f>
        <v>100000.00063686896</v>
      </c>
    </row>
    <row r="5" spans="3:14" x14ac:dyDescent="0.2">
      <c r="C5" s="2" t="s">
        <v>477</v>
      </c>
      <c r="D5" s="2">
        <v>10</v>
      </c>
      <c r="E5" s="15"/>
      <c r="F5" s="15"/>
      <c r="G5" s="15"/>
      <c r="H5" s="15"/>
      <c r="I5" s="15"/>
      <c r="J5" s="15"/>
    </row>
    <row r="6" spans="3:14" x14ac:dyDescent="0.2">
      <c r="E6" s="15"/>
      <c r="F6" s="15"/>
      <c r="G6" s="15"/>
      <c r="H6" s="15"/>
      <c r="I6" s="15"/>
      <c r="J6" s="15"/>
    </row>
    <row r="7" spans="3:14" x14ac:dyDescent="0.2">
      <c r="C7" s="2" t="s">
        <v>478</v>
      </c>
      <c r="D7" s="14">
        <f>-PMT(D3,D5,100000/(1+D3)^D5,0,0)</f>
        <v>7950.4574688972607</v>
      </c>
      <c r="E7" s="15"/>
      <c r="F7" s="15"/>
      <c r="G7" s="15"/>
      <c r="H7" s="15"/>
      <c r="I7" s="15"/>
      <c r="J7" s="15"/>
    </row>
    <row r="9" spans="3:14" x14ac:dyDescent="0.2">
      <c r="C9" s="15" t="s">
        <v>479</v>
      </c>
    </row>
    <row r="10" spans="3:14" x14ac:dyDescent="0.2">
      <c r="C10" s="2" t="s">
        <v>480</v>
      </c>
    </row>
    <row r="11" spans="3:14" x14ac:dyDescent="0.2">
      <c r="C11" s="2" t="s">
        <v>481</v>
      </c>
      <c r="F11" s="15"/>
      <c r="G11" s="15"/>
      <c r="H11" s="15"/>
      <c r="I11" s="15"/>
      <c r="J11" s="15"/>
      <c r="K11" s="15"/>
      <c r="L11" s="15"/>
    </row>
    <row r="12" spans="3:14" x14ac:dyDescent="0.2">
      <c r="D12" s="15"/>
      <c r="F12" s="15"/>
      <c r="G12" s="15"/>
      <c r="H12" s="15"/>
      <c r="I12" s="15"/>
      <c r="J12" s="15"/>
      <c r="K12" s="15"/>
      <c r="L12" s="15"/>
    </row>
    <row r="13" spans="3:14" x14ac:dyDescent="0.2">
      <c r="C13" s="14">
        <f>D7</f>
        <v>7950.4574688972607</v>
      </c>
      <c r="D13" s="2">
        <v>5</v>
      </c>
      <c r="E13" s="2">
        <v>6</v>
      </c>
      <c r="F13" s="2">
        <v>7</v>
      </c>
      <c r="G13" s="2">
        <v>8</v>
      </c>
      <c r="H13" s="2">
        <v>9</v>
      </c>
      <c r="I13" s="2">
        <v>10</v>
      </c>
      <c r="J13" s="2">
        <v>11</v>
      </c>
      <c r="K13" s="2">
        <v>12</v>
      </c>
      <c r="L13" s="2">
        <v>13</v>
      </c>
      <c r="M13" s="2">
        <v>14</v>
      </c>
      <c r="N13" s="2">
        <v>15</v>
      </c>
    </row>
    <row r="14" spans="3:14" x14ac:dyDescent="0.2">
      <c r="C14" s="16">
        <v>0.05</v>
      </c>
      <c r="D14" s="2">
        <f t="dataTable" ref="D14:N24" dt2D="1" dtr="0" r1="D5" r2="D3"/>
        <v>18097.479812826812</v>
      </c>
      <c r="E14" s="2">
        <v>14701.746811018829</v>
      </c>
      <c r="F14" s="2">
        <v>12281.981844617072</v>
      </c>
      <c r="G14" s="2">
        <v>10472.181362768115</v>
      </c>
      <c r="H14" s="2">
        <v>9069.0079975787794</v>
      </c>
      <c r="I14" s="2">
        <v>7950.4574965456668</v>
      </c>
      <c r="J14" s="2">
        <v>7038.8891490668047</v>
      </c>
      <c r="K14" s="2">
        <v>6282.5410020815407</v>
      </c>
      <c r="L14" s="2">
        <v>5645.5765167727641</v>
      </c>
      <c r="M14" s="2">
        <v>5102.3969457260246</v>
      </c>
      <c r="N14" s="2">
        <v>4634.2287609244358</v>
      </c>
    </row>
    <row r="15" spans="3:14" x14ac:dyDescent="0.2">
      <c r="C15" s="2">
        <v>0.06</v>
      </c>
      <c r="D15" s="17">
        <v>17739.640043118954</v>
      </c>
      <c r="E15" s="18">
        <v>14336.262847489545</v>
      </c>
      <c r="F15" s="18">
        <v>11913.501805901084</v>
      </c>
      <c r="G15" s="18">
        <v>10103.594264812908</v>
      </c>
      <c r="H15" s="18">
        <v>8702.2235003063688</v>
      </c>
      <c r="I15" s="18">
        <v>7586.7958220383798</v>
      </c>
      <c r="J15" s="18">
        <v>6679.293809753166</v>
      </c>
      <c r="K15" s="18">
        <v>5927.7029380663607</v>
      </c>
      <c r="L15" s="18">
        <v>5296.0105340019099</v>
      </c>
      <c r="M15" s="18">
        <v>4758.4909006095349</v>
      </c>
      <c r="N15" s="19">
        <v>4296.2763955312657</v>
      </c>
    </row>
    <row r="16" spans="3:14" x14ac:dyDescent="0.2">
      <c r="C16" s="2">
        <v>7.0000000000000007E-2</v>
      </c>
      <c r="D16" s="20">
        <v>17389.069444137407</v>
      </c>
      <c r="E16" s="2">
        <v>13979.579975832812</v>
      </c>
      <c r="F16" s="2">
        <v>11555.321963115934</v>
      </c>
      <c r="G16" s="2">
        <v>9746.7762490754631</v>
      </c>
      <c r="H16" s="2">
        <v>8348.6470138421901</v>
      </c>
      <c r="I16" s="2">
        <v>7237.7502727364699</v>
      </c>
      <c r="J16" s="2">
        <v>6335.6904836244858</v>
      </c>
      <c r="K16" s="2">
        <v>5590.1988655020468</v>
      </c>
      <c r="L16" s="2">
        <v>4965.0848136257264</v>
      </c>
      <c r="M16" s="2">
        <v>4434.4938619842796</v>
      </c>
      <c r="N16" s="21">
        <v>3979.4624701006528</v>
      </c>
    </row>
    <row r="17" spans="2:14" x14ac:dyDescent="0.2">
      <c r="B17" s="15" t="s">
        <v>475</v>
      </c>
      <c r="C17" s="16">
        <v>0.08</v>
      </c>
      <c r="D17" s="20">
        <v>17045.645456683655</v>
      </c>
      <c r="E17" s="2">
        <v>13631.538622900978</v>
      </c>
      <c r="F17" s="2">
        <v>11207.240142841052</v>
      </c>
      <c r="G17" s="2">
        <v>9401.4760591822142</v>
      </c>
      <c r="H17" s="2">
        <v>8007.9709171994709</v>
      </c>
      <c r="I17" s="2">
        <v>6902.9488697075394</v>
      </c>
      <c r="J17" s="2">
        <v>6007.6342144491291</v>
      </c>
      <c r="K17" s="2">
        <v>5269.5016924469519</v>
      </c>
      <c r="L17" s="2">
        <v>4652.1805196555697</v>
      </c>
      <c r="M17" s="2">
        <v>4129.6852827840794</v>
      </c>
      <c r="N17" s="21">
        <v>3682.9544936020015</v>
      </c>
    </row>
    <row r="18" spans="2:14" x14ac:dyDescent="0.2">
      <c r="C18" s="2">
        <v>0.09</v>
      </c>
      <c r="D18" s="20">
        <v>16709.24569567449</v>
      </c>
      <c r="E18" s="2">
        <v>13291.978329203697</v>
      </c>
      <c r="F18" s="2">
        <v>10869.051683359296</v>
      </c>
      <c r="G18" s="2">
        <v>9067.4377837496304</v>
      </c>
      <c r="H18" s="2">
        <v>7679.8802057154844</v>
      </c>
      <c r="I18" s="2">
        <v>6582.0089909033759</v>
      </c>
      <c r="J18" s="2">
        <v>5694.6656736355899</v>
      </c>
      <c r="K18" s="2">
        <v>4965.0658469503696</v>
      </c>
      <c r="L18" s="2">
        <v>4356.6559717678883</v>
      </c>
      <c r="M18" s="2">
        <v>3843.3173018556022</v>
      </c>
      <c r="N18" s="21">
        <v>3405.8882650310056</v>
      </c>
    </row>
    <row r="19" spans="2:14" x14ac:dyDescent="0.2">
      <c r="C19" s="2">
        <v>0.1</v>
      </c>
      <c r="D19" s="20">
        <v>16379.748079474533</v>
      </c>
      <c r="E19" s="2">
        <v>12960.738036266734</v>
      </c>
      <c r="F19" s="2">
        <v>10540.549970059563</v>
      </c>
      <c r="G19" s="2">
        <v>8744.4017574813424</v>
      </c>
      <c r="H19" s="2">
        <v>7364.0539074343433</v>
      </c>
      <c r="I19" s="2">
        <v>6274.5394882511573</v>
      </c>
      <c r="J19" s="2">
        <v>5396.3142024614608</v>
      </c>
      <c r="K19" s="2">
        <v>4676.3315100287282</v>
      </c>
      <c r="L19" s="2">
        <v>4077.852376730214</v>
      </c>
      <c r="M19" s="2">
        <v>3574.6223230636665</v>
      </c>
      <c r="N19" s="21">
        <v>3147.3776887372187</v>
      </c>
    </row>
    <row r="20" spans="2:14" x14ac:dyDescent="0.2">
      <c r="C20" s="16">
        <v>0.11</v>
      </c>
      <c r="D20" s="20">
        <v>16057.030951473445</v>
      </c>
      <c r="E20" s="2">
        <v>12637.656358903951</v>
      </c>
      <c r="F20" s="2">
        <v>10221.526945009768</v>
      </c>
      <c r="G20" s="2">
        <v>8432.1054210500097</v>
      </c>
      <c r="H20" s="2">
        <v>7060.1664362552892</v>
      </c>
      <c r="I20" s="2">
        <v>5980.1427097490268</v>
      </c>
      <c r="J20" s="2">
        <v>5112.1007131842443</v>
      </c>
      <c r="K20" s="2">
        <v>4402.7286404988599</v>
      </c>
      <c r="L20" s="2">
        <v>3815.0992549007956</v>
      </c>
      <c r="M20" s="2">
        <v>3322.8201514078742</v>
      </c>
      <c r="N20" s="21">
        <v>2906.5239529668429</v>
      </c>
    </row>
    <row r="21" spans="2:14" x14ac:dyDescent="0.2">
      <c r="C21" s="2">
        <v>0.12</v>
      </c>
      <c r="D21" s="20">
        <v>15740.973194104885</v>
      </c>
      <c r="E21" s="2">
        <v>12322.571842462925</v>
      </c>
      <c r="F21" s="2">
        <v>9911.7735901390806</v>
      </c>
      <c r="G21" s="2">
        <v>8130.2841376600227</v>
      </c>
      <c r="H21" s="2">
        <v>6767.8888766660575</v>
      </c>
      <c r="I21" s="2">
        <v>5698.4164159844067</v>
      </c>
      <c r="J21" s="2">
        <v>4841.5404297746472</v>
      </c>
      <c r="K21" s="2">
        <v>4143.6807593995745</v>
      </c>
      <c r="L21" s="2">
        <v>3567.7195111316669</v>
      </c>
      <c r="M21" s="2">
        <v>3087.1246107681632</v>
      </c>
      <c r="N21" s="21">
        <v>2682.4239646346296</v>
      </c>
    </row>
    <row r="22" spans="2:14" x14ac:dyDescent="0.2">
      <c r="C22" s="2">
        <v>0.13</v>
      </c>
      <c r="D22" s="20">
        <v>15431.454335515788</v>
      </c>
      <c r="E22" s="2">
        <v>12015.323205172535</v>
      </c>
      <c r="F22" s="2">
        <v>9611.0803836848372</v>
      </c>
      <c r="G22" s="2">
        <v>7838.6719647270384</v>
      </c>
      <c r="H22" s="2">
        <v>6486.8901960583926</v>
      </c>
      <c r="I22" s="2">
        <v>5428.9555828379762</v>
      </c>
      <c r="J22" s="2">
        <v>4584.1454533815959</v>
      </c>
      <c r="K22" s="2">
        <v>3898.6084694548094</v>
      </c>
      <c r="L22" s="2">
        <v>3335.0341124663623</v>
      </c>
      <c r="M22" s="2">
        <v>2866.7495891583562</v>
      </c>
      <c r="N22" s="21">
        <v>2474.177966779348</v>
      </c>
    </row>
    <row r="23" spans="2:14" x14ac:dyDescent="0.2">
      <c r="C23" s="16">
        <v>0.14000000000000001</v>
      </c>
      <c r="D23" s="20">
        <v>15128.354649104338</v>
      </c>
      <c r="E23" s="2">
        <v>11715.749565782351</v>
      </c>
      <c r="F23" s="2">
        <v>9319.237729757906</v>
      </c>
      <c r="G23" s="2">
        <v>7557.0023796125834</v>
      </c>
      <c r="H23" s="2">
        <v>6216.8383817270205</v>
      </c>
      <c r="I23" s="2">
        <v>5171.3540843476221</v>
      </c>
      <c r="J23" s="2">
        <v>4339.4271417671544</v>
      </c>
      <c r="K23" s="2">
        <v>3666.9326923212561</v>
      </c>
      <c r="L23" s="2">
        <v>3116.3663472979724</v>
      </c>
      <c r="M23" s="2">
        <v>2660.9144771932815</v>
      </c>
      <c r="N23" s="21">
        <v>2280.8962960027875</v>
      </c>
    </row>
    <row r="24" spans="2:14" x14ac:dyDescent="0.2">
      <c r="C24" s="2">
        <v>0.15</v>
      </c>
      <c r="D24" s="20">
        <v>14831.555246152837</v>
      </c>
      <c r="E24" s="2">
        <v>11423.690656738343</v>
      </c>
      <c r="F24" s="2">
        <v>9036.036361061153</v>
      </c>
      <c r="G24" s="2">
        <v>7285.0089588140454</v>
      </c>
      <c r="H24" s="2">
        <v>5957.4015006759</v>
      </c>
      <c r="I24" s="2">
        <v>4925.2062517584845</v>
      </c>
      <c r="J24" s="2">
        <v>4106.8982957753014</v>
      </c>
      <c r="K24" s="2">
        <v>3448.0776130839549</v>
      </c>
      <c r="L24" s="2">
        <v>2911.0456518739443</v>
      </c>
      <c r="M24" s="2">
        <v>2468.8489833841782</v>
      </c>
      <c r="N24" s="21">
        <v>2101.7052646301104</v>
      </c>
    </row>
    <row r="25" spans="2:14" x14ac:dyDescent="0.2">
      <c r="D25" s="20"/>
      <c r="N25" s="21"/>
    </row>
    <row r="26" spans="2:14" x14ac:dyDescent="0.2">
      <c r="D26" s="22"/>
      <c r="E26" s="23"/>
      <c r="F26" s="23"/>
      <c r="G26" s="23"/>
      <c r="H26" s="23"/>
      <c r="I26" s="23"/>
      <c r="J26" s="23"/>
      <c r="K26" s="23"/>
      <c r="L26" s="23"/>
      <c r="M26" s="23"/>
      <c r="N26" s="24"/>
    </row>
  </sheetData>
  <conditionalFormatting sqref="D15:N26">
    <cfRule type="expression" dxfId="35" priority="1" stopIfTrue="1">
      <formula>AND(C15&gt;10000,D15&lt;10000)</formula>
    </cfRule>
  </conditionalFormatting>
  <printOptions headings="1" gridLines="1"/>
  <pageMargins left="0.75" right="0.75" top="1" bottom="1" header="0.5" footer="0.5"/>
  <pageSetup scale="63" orientation="portrait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94D4D-3065-4573-BFA2-C407390D1B7C}">
  <sheetPr codeName="Sheet13"/>
  <dimension ref="B6:E87"/>
  <sheetViews>
    <sheetView workbookViewId="0">
      <selection activeCell="L14" sqref="L14"/>
    </sheetView>
  </sheetViews>
  <sheetFormatPr defaultRowHeight="15" x14ac:dyDescent="0.25"/>
  <cols>
    <col min="1" max="2" width="9" style="1"/>
    <col min="3" max="3" width="12.5" style="1" bestFit="1" customWidth="1"/>
    <col min="4" max="16384" width="9" style="1"/>
  </cols>
  <sheetData>
    <row r="6" spans="2:5" x14ac:dyDescent="0.25">
      <c r="C6" s="1" t="s">
        <v>482</v>
      </c>
      <c r="D6" s="1" t="s">
        <v>483</v>
      </c>
      <c r="E6" s="1" t="s">
        <v>484</v>
      </c>
    </row>
    <row r="7" spans="2:5" x14ac:dyDescent="0.25">
      <c r="B7" s="1">
        <v>1995</v>
      </c>
      <c r="C7" s="1">
        <v>4</v>
      </c>
      <c r="D7" s="1">
        <v>1</v>
      </c>
      <c r="E7" s="1">
        <v>0.51100000000000001</v>
      </c>
    </row>
    <row r="8" spans="2:5" x14ac:dyDescent="0.25">
      <c r="B8" s="1">
        <v>1996</v>
      </c>
      <c r="C8" s="1">
        <v>1</v>
      </c>
      <c r="D8" s="1">
        <v>2</v>
      </c>
      <c r="E8" s="1">
        <v>0.875</v>
      </c>
    </row>
    <row r="9" spans="2:5" x14ac:dyDescent="0.25">
      <c r="B9" s="1">
        <v>1996</v>
      </c>
      <c r="C9" s="1">
        <v>2</v>
      </c>
      <c r="D9" s="1">
        <v>3</v>
      </c>
      <c r="E9" s="1">
        <v>2.23</v>
      </c>
    </row>
    <row r="10" spans="2:5" x14ac:dyDescent="0.25">
      <c r="B10" s="1">
        <v>1996</v>
      </c>
      <c r="C10" s="1">
        <v>3</v>
      </c>
      <c r="D10" s="1">
        <v>4</v>
      </c>
      <c r="E10" s="1">
        <v>4.173</v>
      </c>
    </row>
    <row r="11" spans="2:5" x14ac:dyDescent="0.25">
      <c r="B11" s="1">
        <v>1996</v>
      </c>
      <c r="C11" s="1">
        <v>4</v>
      </c>
      <c r="D11" s="1">
        <v>5</v>
      </c>
      <c r="E11" s="1">
        <v>8.468</v>
      </c>
    </row>
    <row r="12" spans="2:5" x14ac:dyDescent="0.25">
      <c r="B12" s="1">
        <v>1997</v>
      </c>
      <c r="C12" s="1">
        <f>C8</f>
        <v>1</v>
      </c>
      <c r="D12" s="1">
        <v>6</v>
      </c>
      <c r="E12" s="1">
        <v>16.004999999999999</v>
      </c>
    </row>
    <row r="13" spans="2:5" x14ac:dyDescent="0.25">
      <c r="B13" s="1">
        <v>1997</v>
      </c>
      <c r="C13" s="1">
        <f t="shared" ref="C13:C60" si="0">C9</f>
        <v>2</v>
      </c>
      <c r="D13" s="1">
        <v>7</v>
      </c>
      <c r="E13" s="1">
        <v>27.855</v>
      </c>
    </row>
    <row r="14" spans="2:5" x14ac:dyDescent="0.25">
      <c r="B14" s="1">
        <v>1997</v>
      </c>
      <c r="C14" s="1">
        <f t="shared" si="0"/>
        <v>3</v>
      </c>
      <c r="D14" s="1">
        <v>8</v>
      </c>
      <c r="E14" s="1">
        <v>37.887</v>
      </c>
    </row>
    <row r="15" spans="2:5" x14ac:dyDescent="0.25">
      <c r="B15" s="1">
        <v>1997</v>
      </c>
      <c r="C15" s="1">
        <f t="shared" si="0"/>
        <v>4</v>
      </c>
      <c r="D15" s="1">
        <v>9</v>
      </c>
      <c r="E15" s="1">
        <v>66.040000000000006</v>
      </c>
    </row>
    <row r="16" spans="2:5" x14ac:dyDescent="0.25">
      <c r="B16" s="1">
        <v>1998</v>
      </c>
      <c r="C16" s="1">
        <f t="shared" si="0"/>
        <v>1</v>
      </c>
      <c r="D16" s="1">
        <v>10</v>
      </c>
      <c r="E16" s="1">
        <v>87.361000000000004</v>
      </c>
    </row>
    <row r="17" spans="2:5" x14ac:dyDescent="0.25">
      <c r="B17" s="1">
        <v>1998</v>
      </c>
      <c r="C17" s="1">
        <f t="shared" si="0"/>
        <v>2</v>
      </c>
      <c r="D17" s="1">
        <v>11</v>
      </c>
      <c r="E17" s="1">
        <v>115.982</v>
      </c>
    </row>
    <row r="18" spans="2:5" x14ac:dyDescent="0.25">
      <c r="B18" s="1">
        <v>1998</v>
      </c>
      <c r="C18" s="1">
        <f t="shared" si="0"/>
        <v>3</v>
      </c>
      <c r="D18" s="1">
        <v>12</v>
      </c>
      <c r="E18" s="1">
        <v>153.649</v>
      </c>
    </row>
    <row r="19" spans="2:5" x14ac:dyDescent="0.25">
      <c r="B19" s="1">
        <v>1998</v>
      </c>
      <c r="C19" s="1">
        <f t="shared" si="0"/>
        <v>4</v>
      </c>
      <c r="D19" s="1">
        <v>13</v>
      </c>
      <c r="E19" s="1">
        <v>252.893</v>
      </c>
    </row>
    <row r="20" spans="2:5" x14ac:dyDescent="0.25">
      <c r="B20" s="1">
        <v>1999</v>
      </c>
      <c r="C20" s="1">
        <f t="shared" si="0"/>
        <v>1</v>
      </c>
      <c r="D20" s="1">
        <v>14</v>
      </c>
      <c r="E20" s="1">
        <v>293.64299999999997</v>
      </c>
    </row>
    <row r="21" spans="2:5" x14ac:dyDescent="0.25">
      <c r="B21" s="1">
        <v>1999</v>
      </c>
      <c r="C21" s="1">
        <f t="shared" si="0"/>
        <v>2</v>
      </c>
      <c r="D21" s="1">
        <v>15</v>
      </c>
      <c r="E21" s="1">
        <v>314.37599999999998</v>
      </c>
    </row>
    <row r="22" spans="2:5" x14ac:dyDescent="0.25">
      <c r="B22" s="1">
        <v>1999</v>
      </c>
      <c r="C22" s="1">
        <f t="shared" si="0"/>
        <v>3</v>
      </c>
      <c r="D22" s="1">
        <v>16</v>
      </c>
      <c r="E22" s="1">
        <v>355.77800000000002</v>
      </c>
    </row>
    <row r="23" spans="2:5" x14ac:dyDescent="0.25">
      <c r="B23" s="1">
        <v>1999</v>
      </c>
      <c r="C23" s="1">
        <f t="shared" si="0"/>
        <v>4</v>
      </c>
      <c r="D23" s="1">
        <v>17</v>
      </c>
      <c r="E23" s="1">
        <v>676.04200000000003</v>
      </c>
    </row>
    <row r="24" spans="2:5" x14ac:dyDescent="0.25">
      <c r="B24" s="1">
        <v>2000</v>
      </c>
      <c r="C24" s="1">
        <f t="shared" si="0"/>
        <v>1</v>
      </c>
      <c r="D24" s="1">
        <v>18</v>
      </c>
      <c r="E24" s="1">
        <v>573.88900000000001</v>
      </c>
    </row>
    <row r="25" spans="2:5" x14ac:dyDescent="0.25">
      <c r="B25" s="1">
        <v>2000</v>
      </c>
      <c r="C25" s="1">
        <f t="shared" si="0"/>
        <v>2</v>
      </c>
      <c r="D25" s="1">
        <v>19</v>
      </c>
      <c r="E25" s="1">
        <v>577.87599999999998</v>
      </c>
    </row>
    <row r="26" spans="2:5" x14ac:dyDescent="0.25">
      <c r="B26" s="1">
        <v>2000</v>
      </c>
      <c r="C26" s="1">
        <f t="shared" si="0"/>
        <v>3</v>
      </c>
      <c r="D26" s="1">
        <v>20</v>
      </c>
      <c r="E26" s="1">
        <v>637.85799999999995</v>
      </c>
    </row>
    <row r="27" spans="2:5" x14ac:dyDescent="0.25">
      <c r="B27" s="1">
        <v>2000</v>
      </c>
      <c r="C27" s="1">
        <f t="shared" si="0"/>
        <v>4</v>
      </c>
      <c r="D27" s="1">
        <v>21</v>
      </c>
      <c r="E27" s="1">
        <v>972.36</v>
      </c>
    </row>
    <row r="28" spans="2:5" x14ac:dyDescent="0.25">
      <c r="B28" s="1">
        <v>2001</v>
      </c>
      <c r="C28" s="1">
        <f t="shared" si="0"/>
        <v>1</v>
      </c>
      <c r="D28" s="1">
        <v>22</v>
      </c>
      <c r="E28" s="1">
        <v>700.35599999999999</v>
      </c>
    </row>
    <row r="29" spans="2:5" x14ac:dyDescent="0.25">
      <c r="B29" s="1">
        <v>2001</v>
      </c>
      <c r="C29" s="1">
        <f t="shared" si="0"/>
        <v>2</v>
      </c>
      <c r="D29" s="1">
        <v>23</v>
      </c>
      <c r="E29" s="1">
        <v>667.625</v>
      </c>
    </row>
    <row r="30" spans="2:5" x14ac:dyDescent="0.25">
      <c r="B30" s="1">
        <v>2001</v>
      </c>
      <c r="C30" s="1">
        <f t="shared" si="0"/>
        <v>3</v>
      </c>
      <c r="D30" s="1">
        <v>24</v>
      </c>
      <c r="E30" s="1">
        <v>639.28099999999995</v>
      </c>
    </row>
    <row r="31" spans="2:5" x14ac:dyDescent="0.25">
      <c r="B31" s="1">
        <v>2001</v>
      </c>
      <c r="C31" s="1">
        <f t="shared" si="0"/>
        <v>4</v>
      </c>
      <c r="D31" s="1">
        <v>25</v>
      </c>
      <c r="E31" s="1">
        <v>1115.171</v>
      </c>
    </row>
    <row r="32" spans="2:5" x14ac:dyDescent="0.25">
      <c r="B32" s="1">
        <v>2002</v>
      </c>
      <c r="C32" s="1">
        <f t="shared" si="0"/>
        <v>1</v>
      </c>
      <c r="D32" s="1">
        <v>26</v>
      </c>
      <c r="E32" s="1">
        <v>847.42200000000003</v>
      </c>
    </row>
    <row r="33" spans="2:5" x14ac:dyDescent="0.25">
      <c r="B33" s="1">
        <v>2002</v>
      </c>
      <c r="C33" s="1">
        <f t="shared" si="0"/>
        <v>2</v>
      </c>
      <c r="D33" s="1">
        <v>27</v>
      </c>
      <c r="E33" s="1">
        <v>805.60500000000002</v>
      </c>
    </row>
    <row r="34" spans="2:5" x14ac:dyDescent="0.25">
      <c r="B34" s="1">
        <v>2002</v>
      </c>
      <c r="C34" s="1">
        <f t="shared" si="0"/>
        <v>3</v>
      </c>
      <c r="D34" s="1">
        <v>28</v>
      </c>
      <c r="E34" s="1">
        <v>851.29899999999998</v>
      </c>
    </row>
    <row r="35" spans="2:5" x14ac:dyDescent="0.25">
      <c r="B35" s="1">
        <v>2002</v>
      </c>
      <c r="C35" s="1">
        <f t="shared" si="0"/>
        <v>4</v>
      </c>
      <c r="D35" s="1">
        <v>29</v>
      </c>
      <c r="E35" s="1">
        <v>1428.61</v>
      </c>
    </row>
    <row r="36" spans="2:5" x14ac:dyDescent="0.25">
      <c r="B36" s="1">
        <v>2003</v>
      </c>
      <c r="C36" s="1">
        <f t="shared" si="0"/>
        <v>1</v>
      </c>
      <c r="D36" s="1">
        <v>30</v>
      </c>
      <c r="E36" s="1">
        <v>1083.559</v>
      </c>
    </row>
    <row r="37" spans="2:5" x14ac:dyDescent="0.25">
      <c r="B37" s="1">
        <v>2003</v>
      </c>
      <c r="C37" s="1">
        <f t="shared" si="0"/>
        <v>2</v>
      </c>
      <c r="D37" s="1">
        <v>31</v>
      </c>
      <c r="E37" s="1">
        <v>1099.912</v>
      </c>
    </row>
    <row r="38" spans="2:5" x14ac:dyDescent="0.25">
      <c r="B38" s="1">
        <v>2003</v>
      </c>
      <c r="C38" s="1">
        <f t="shared" si="0"/>
        <v>3</v>
      </c>
      <c r="D38" s="1">
        <v>32</v>
      </c>
      <c r="E38" s="1">
        <v>1134.4559999999999</v>
      </c>
    </row>
    <row r="39" spans="2:5" x14ac:dyDescent="0.25">
      <c r="B39" s="1">
        <v>2003</v>
      </c>
      <c r="C39" s="1">
        <f t="shared" si="0"/>
        <v>4</v>
      </c>
      <c r="D39" s="1">
        <v>33</v>
      </c>
      <c r="E39" s="1">
        <v>1945.7719999999999</v>
      </c>
    </row>
    <row r="40" spans="2:5" x14ac:dyDescent="0.25">
      <c r="B40" s="1">
        <v>2004</v>
      </c>
      <c r="C40" s="1">
        <f t="shared" si="0"/>
        <v>1</v>
      </c>
      <c r="D40" s="1">
        <v>34</v>
      </c>
      <c r="E40" s="1">
        <v>1530.3489999999999</v>
      </c>
    </row>
    <row r="41" spans="2:5" x14ac:dyDescent="0.25">
      <c r="B41" s="1">
        <v>2004</v>
      </c>
      <c r="C41" s="1">
        <f t="shared" si="0"/>
        <v>2</v>
      </c>
      <c r="D41" s="1">
        <v>35</v>
      </c>
      <c r="E41" s="1">
        <v>1387.3409999999999</v>
      </c>
    </row>
    <row r="42" spans="2:5" x14ac:dyDescent="0.25">
      <c r="B42" s="1">
        <v>2004</v>
      </c>
      <c r="C42" s="1">
        <f t="shared" si="0"/>
        <v>3</v>
      </c>
      <c r="D42" s="1">
        <v>36</v>
      </c>
      <c r="E42" s="1">
        <v>1462.4749999999999</v>
      </c>
    </row>
    <row r="43" spans="2:5" x14ac:dyDescent="0.25">
      <c r="B43" s="1">
        <v>2004</v>
      </c>
      <c r="C43" s="1">
        <f t="shared" si="0"/>
        <v>4</v>
      </c>
      <c r="D43" s="1">
        <v>37</v>
      </c>
      <c r="E43" s="1">
        <v>2540.9589999999998</v>
      </c>
    </row>
    <row r="44" spans="2:5" x14ac:dyDescent="0.25">
      <c r="B44" s="1">
        <v>2005</v>
      </c>
      <c r="C44" s="1">
        <f t="shared" si="0"/>
        <v>1</v>
      </c>
      <c r="D44" s="1">
        <v>38</v>
      </c>
      <c r="E44" s="1">
        <v>1902</v>
      </c>
    </row>
    <row r="45" spans="2:5" x14ac:dyDescent="0.25">
      <c r="B45" s="1">
        <v>2005</v>
      </c>
      <c r="C45" s="1">
        <f t="shared" si="0"/>
        <v>2</v>
      </c>
      <c r="D45" s="1">
        <v>39</v>
      </c>
      <c r="E45" s="1">
        <v>1753</v>
      </c>
    </row>
    <row r="46" spans="2:5" x14ac:dyDescent="0.25">
      <c r="B46" s="1">
        <v>2005</v>
      </c>
      <c r="C46" s="1">
        <f t="shared" si="0"/>
        <v>3</v>
      </c>
      <c r="D46" s="1">
        <v>40</v>
      </c>
      <c r="E46" s="1">
        <v>1858</v>
      </c>
    </row>
    <row r="47" spans="2:5" x14ac:dyDescent="0.25">
      <c r="B47" s="1">
        <v>2005</v>
      </c>
      <c r="C47" s="1">
        <f t="shared" si="0"/>
        <v>4</v>
      </c>
      <c r="D47" s="1">
        <v>41</v>
      </c>
      <c r="E47" s="1">
        <v>2977</v>
      </c>
    </row>
    <row r="48" spans="2:5" x14ac:dyDescent="0.25">
      <c r="B48" s="1">
        <v>2006</v>
      </c>
      <c r="C48" s="1">
        <f t="shared" si="0"/>
        <v>1</v>
      </c>
      <c r="D48" s="1">
        <v>42</v>
      </c>
      <c r="E48" s="1">
        <v>2279</v>
      </c>
    </row>
    <row r="49" spans="2:5" x14ac:dyDescent="0.25">
      <c r="B49" s="1">
        <v>2006</v>
      </c>
      <c r="C49" s="1">
        <f t="shared" si="0"/>
        <v>2</v>
      </c>
      <c r="D49" s="1">
        <v>43</v>
      </c>
      <c r="E49" s="1">
        <v>2139</v>
      </c>
    </row>
    <row r="50" spans="2:5" x14ac:dyDescent="0.25">
      <c r="B50" s="1">
        <v>2006</v>
      </c>
      <c r="C50" s="1">
        <f t="shared" si="0"/>
        <v>3</v>
      </c>
      <c r="D50" s="1">
        <v>44</v>
      </c>
      <c r="E50" s="1">
        <v>2307</v>
      </c>
    </row>
    <row r="51" spans="2:5" x14ac:dyDescent="0.25">
      <c r="B51" s="1">
        <v>2006</v>
      </c>
      <c r="C51" s="1">
        <f t="shared" si="0"/>
        <v>4</v>
      </c>
      <c r="D51" s="1">
        <v>45</v>
      </c>
      <c r="E51" s="1">
        <v>3986</v>
      </c>
    </row>
    <row r="52" spans="2:5" x14ac:dyDescent="0.25">
      <c r="B52" s="1">
        <v>2007</v>
      </c>
      <c r="C52" s="1">
        <f t="shared" si="0"/>
        <v>1</v>
      </c>
      <c r="D52" s="1">
        <v>46</v>
      </c>
      <c r="E52" s="1">
        <v>3015</v>
      </c>
    </row>
    <row r="53" spans="2:5" x14ac:dyDescent="0.25">
      <c r="B53" s="1">
        <v>2007</v>
      </c>
      <c r="C53" s="1">
        <f t="shared" si="0"/>
        <v>2</v>
      </c>
      <c r="D53" s="1">
        <v>47</v>
      </c>
      <c r="E53" s="1">
        <v>2886</v>
      </c>
    </row>
    <row r="54" spans="2:5" x14ac:dyDescent="0.25">
      <c r="B54" s="1">
        <v>2007</v>
      </c>
      <c r="C54" s="1">
        <f t="shared" si="0"/>
        <v>3</v>
      </c>
      <c r="D54" s="1">
        <v>48</v>
      </c>
      <c r="E54" s="1">
        <v>3262</v>
      </c>
    </row>
    <row r="55" spans="2:5" x14ac:dyDescent="0.25">
      <c r="B55" s="1">
        <v>2007</v>
      </c>
      <c r="C55" s="1">
        <f t="shared" si="0"/>
        <v>4</v>
      </c>
      <c r="D55" s="1">
        <v>49</v>
      </c>
      <c r="E55" s="1">
        <v>5672</v>
      </c>
    </row>
    <row r="56" spans="2:5" x14ac:dyDescent="0.25">
      <c r="B56" s="1">
        <v>2008</v>
      </c>
      <c r="C56" s="1">
        <f t="shared" si="0"/>
        <v>1</v>
      </c>
      <c r="D56" s="1">
        <v>50</v>
      </c>
      <c r="E56" s="1">
        <v>4135</v>
      </c>
    </row>
    <row r="57" spans="2:5" x14ac:dyDescent="0.25">
      <c r="B57" s="1">
        <v>2008</v>
      </c>
      <c r="C57" s="1">
        <f t="shared" si="0"/>
        <v>2</v>
      </c>
      <c r="D57" s="1">
        <v>51</v>
      </c>
      <c r="E57" s="1">
        <v>4063</v>
      </c>
    </row>
    <row r="58" spans="2:5" x14ac:dyDescent="0.25">
      <c r="B58" s="1">
        <v>2008</v>
      </c>
      <c r="C58" s="1">
        <f t="shared" si="0"/>
        <v>3</v>
      </c>
      <c r="D58" s="1">
        <v>52</v>
      </c>
      <c r="E58" s="1">
        <v>4265</v>
      </c>
    </row>
    <row r="59" spans="2:5" x14ac:dyDescent="0.25">
      <c r="B59" s="1">
        <v>2008</v>
      </c>
      <c r="C59" s="1">
        <f t="shared" si="0"/>
        <v>4</v>
      </c>
      <c r="D59" s="1">
        <v>53</v>
      </c>
      <c r="E59" s="1">
        <v>6703</v>
      </c>
    </row>
    <row r="60" spans="2:5" x14ac:dyDescent="0.25">
      <c r="B60" s="1">
        <v>2009</v>
      </c>
      <c r="C60" s="1">
        <f t="shared" si="0"/>
        <v>1</v>
      </c>
      <c r="D60" s="1">
        <v>54</v>
      </c>
      <c r="E60" s="1">
        <v>4889</v>
      </c>
    </row>
    <row r="61" spans="2:5" x14ac:dyDescent="0.25">
      <c r="B61" s="1">
        <v>2009</v>
      </c>
      <c r="C61" s="1">
        <v>2</v>
      </c>
      <c r="D61" s="1">
        <v>55</v>
      </c>
      <c r="E61" s="1">
        <v>4652</v>
      </c>
    </row>
    <row r="62" spans="2:5" x14ac:dyDescent="0.25">
      <c r="B62" s="1">
        <v>2009</v>
      </c>
      <c r="C62" s="1">
        <v>3</v>
      </c>
      <c r="D62" s="1">
        <v>56</v>
      </c>
      <c r="E62" s="1">
        <v>5448</v>
      </c>
    </row>
    <row r="63" spans="2:5" x14ac:dyDescent="0.25">
      <c r="B63" s="1">
        <v>2009</v>
      </c>
      <c r="C63" s="1">
        <v>4</v>
      </c>
      <c r="D63" s="1">
        <v>57</v>
      </c>
      <c r="E63" s="1">
        <v>9520</v>
      </c>
    </row>
    <row r="64" spans="2:5" x14ac:dyDescent="0.25">
      <c r="B64" s="1">
        <v>2010</v>
      </c>
      <c r="C64" s="1">
        <f>C60</f>
        <v>1</v>
      </c>
      <c r="D64" s="1">
        <v>58</v>
      </c>
      <c r="E64" s="1">
        <v>7131</v>
      </c>
    </row>
    <row r="65" spans="2:5" x14ac:dyDescent="0.25">
      <c r="B65" s="1">
        <v>2010</v>
      </c>
      <c r="C65" s="1">
        <f t="shared" ref="C65:C87" si="1">C61</f>
        <v>2</v>
      </c>
      <c r="D65" s="1">
        <v>59</v>
      </c>
      <c r="E65" s="1">
        <v>6566</v>
      </c>
    </row>
    <row r="66" spans="2:5" x14ac:dyDescent="0.25">
      <c r="B66" s="1">
        <v>2010</v>
      </c>
      <c r="C66" s="1">
        <f t="shared" si="1"/>
        <v>3</v>
      </c>
      <c r="D66" s="1">
        <v>60</v>
      </c>
      <c r="E66" s="1">
        <v>7560</v>
      </c>
    </row>
    <row r="67" spans="2:5" x14ac:dyDescent="0.25">
      <c r="B67" s="1">
        <v>2010</v>
      </c>
      <c r="C67" s="1">
        <f t="shared" si="1"/>
        <v>4</v>
      </c>
      <c r="D67" s="1">
        <v>61</v>
      </c>
      <c r="E67" s="1">
        <v>12948</v>
      </c>
    </row>
    <row r="68" spans="2:5" x14ac:dyDescent="0.25">
      <c r="B68" s="1">
        <v>2011</v>
      </c>
      <c r="C68" s="1">
        <f t="shared" si="1"/>
        <v>1</v>
      </c>
      <c r="D68" s="1">
        <v>62</v>
      </c>
      <c r="E68" s="1">
        <v>9857</v>
      </c>
    </row>
    <row r="69" spans="2:5" x14ac:dyDescent="0.25">
      <c r="B69" s="1">
        <v>2011</v>
      </c>
      <c r="C69" s="1">
        <f t="shared" si="1"/>
        <v>2</v>
      </c>
      <c r="D69" s="1">
        <v>63</v>
      </c>
      <c r="E69" s="1">
        <v>9913</v>
      </c>
    </row>
    <row r="70" spans="2:5" x14ac:dyDescent="0.25">
      <c r="B70" s="1">
        <v>2011</v>
      </c>
      <c r="C70" s="1">
        <f t="shared" si="1"/>
        <v>3</v>
      </c>
      <c r="D70" s="1">
        <v>64</v>
      </c>
      <c r="E70" s="1">
        <v>10876</v>
      </c>
    </row>
    <row r="71" spans="2:5" x14ac:dyDescent="0.25">
      <c r="B71" s="1">
        <v>2011</v>
      </c>
      <c r="C71" s="1">
        <f t="shared" si="1"/>
        <v>4</v>
      </c>
      <c r="D71" s="1">
        <v>65</v>
      </c>
      <c r="E71" s="1">
        <v>17431</v>
      </c>
    </row>
    <row r="72" spans="2:5" x14ac:dyDescent="0.25">
      <c r="B72" s="1">
        <v>2012</v>
      </c>
      <c r="C72" s="1">
        <f t="shared" si="1"/>
        <v>1</v>
      </c>
      <c r="D72" s="1">
        <v>66</v>
      </c>
      <c r="E72" s="1">
        <v>13185</v>
      </c>
    </row>
    <row r="73" spans="2:5" x14ac:dyDescent="0.25">
      <c r="B73" s="1">
        <v>2012</v>
      </c>
      <c r="C73" s="1">
        <f t="shared" si="1"/>
        <v>2</v>
      </c>
      <c r="D73" s="1">
        <v>67</v>
      </c>
      <c r="E73" s="1">
        <v>12834</v>
      </c>
    </row>
    <row r="74" spans="2:5" x14ac:dyDescent="0.25">
      <c r="B74" s="1">
        <v>2012</v>
      </c>
      <c r="C74" s="1">
        <f t="shared" si="1"/>
        <v>3</v>
      </c>
      <c r="D74" s="1">
        <v>68</v>
      </c>
      <c r="E74" s="1">
        <v>13806</v>
      </c>
    </row>
    <row r="75" spans="2:5" x14ac:dyDescent="0.25">
      <c r="B75" s="1">
        <v>2012</v>
      </c>
      <c r="C75" s="1">
        <f t="shared" si="1"/>
        <v>4</v>
      </c>
      <c r="D75" s="1">
        <v>69</v>
      </c>
      <c r="E75" s="1">
        <v>21268</v>
      </c>
    </row>
    <row r="76" spans="2:5" x14ac:dyDescent="0.25">
      <c r="B76" s="1">
        <v>2013</v>
      </c>
      <c r="C76" s="1">
        <f t="shared" si="1"/>
        <v>1</v>
      </c>
      <c r="D76" s="1">
        <v>70</v>
      </c>
      <c r="E76" s="1">
        <v>16070</v>
      </c>
    </row>
    <row r="77" spans="2:5" x14ac:dyDescent="0.25">
      <c r="B77" s="1">
        <v>2013</v>
      </c>
      <c r="C77" s="1">
        <f t="shared" si="1"/>
        <v>2</v>
      </c>
      <c r="D77" s="1">
        <v>71</v>
      </c>
      <c r="E77" s="1">
        <v>15704</v>
      </c>
    </row>
    <row r="78" spans="2:5" x14ac:dyDescent="0.25">
      <c r="B78" s="1">
        <v>2013</v>
      </c>
      <c r="C78" s="1">
        <f t="shared" si="1"/>
        <v>3</v>
      </c>
      <c r="D78" s="1">
        <v>72</v>
      </c>
      <c r="E78" s="1">
        <v>17092</v>
      </c>
    </row>
    <row r="79" spans="2:5" x14ac:dyDescent="0.25">
      <c r="B79" s="1">
        <v>2013</v>
      </c>
      <c r="C79" s="1">
        <f t="shared" si="1"/>
        <v>4</v>
      </c>
      <c r="D79" s="1">
        <v>73</v>
      </c>
      <c r="E79" s="1">
        <v>25586</v>
      </c>
    </row>
    <row r="80" spans="2:5" x14ac:dyDescent="0.25">
      <c r="B80" s="1">
        <v>2014</v>
      </c>
      <c r="C80" s="1">
        <f t="shared" si="1"/>
        <v>1</v>
      </c>
      <c r="D80" s="1">
        <v>74</v>
      </c>
      <c r="E80" s="1">
        <v>19741</v>
      </c>
    </row>
    <row r="81" spans="2:5" x14ac:dyDescent="0.25">
      <c r="B81" s="1">
        <v>2014</v>
      </c>
      <c r="C81" s="1">
        <f t="shared" si="1"/>
        <v>2</v>
      </c>
      <c r="D81" s="1">
        <v>75</v>
      </c>
      <c r="E81" s="1">
        <v>19340</v>
      </c>
    </row>
    <row r="82" spans="2:5" x14ac:dyDescent="0.25">
      <c r="B82" s="1">
        <v>2014</v>
      </c>
      <c r="C82" s="1">
        <f t="shared" si="1"/>
        <v>3</v>
      </c>
      <c r="D82" s="1">
        <v>76</v>
      </c>
      <c r="E82" s="1">
        <v>20579</v>
      </c>
    </row>
    <row r="83" spans="2:5" x14ac:dyDescent="0.25">
      <c r="B83" s="1">
        <v>2014</v>
      </c>
      <c r="C83" s="1">
        <f t="shared" si="1"/>
        <v>4</v>
      </c>
      <c r="D83" s="1">
        <v>77</v>
      </c>
      <c r="E83" s="1">
        <v>29328</v>
      </c>
    </row>
    <row r="84" spans="2:5" x14ac:dyDescent="0.25">
      <c r="B84" s="1">
        <v>2015</v>
      </c>
      <c r="C84" s="1">
        <f t="shared" si="1"/>
        <v>1</v>
      </c>
      <c r="D84" s="1">
        <v>78</v>
      </c>
      <c r="E84" s="1">
        <v>22717</v>
      </c>
    </row>
    <row r="85" spans="2:5" x14ac:dyDescent="0.25">
      <c r="B85" s="1">
        <v>2015</v>
      </c>
      <c r="C85" s="1">
        <f t="shared" si="1"/>
        <v>2</v>
      </c>
      <c r="D85" s="1">
        <v>79</v>
      </c>
      <c r="E85" s="1">
        <v>23185</v>
      </c>
    </row>
    <row r="86" spans="2:5" x14ac:dyDescent="0.25">
      <c r="B86" s="1">
        <v>2015</v>
      </c>
      <c r="C86" s="1">
        <f t="shared" si="1"/>
        <v>3</v>
      </c>
      <c r="D86" s="1">
        <v>80</v>
      </c>
      <c r="E86" s="1">
        <v>24815</v>
      </c>
    </row>
    <row r="87" spans="2:5" x14ac:dyDescent="0.25">
      <c r="B87" s="1">
        <v>2015</v>
      </c>
      <c r="C87" s="1">
        <f t="shared" si="1"/>
        <v>4</v>
      </c>
      <c r="D87" s="1">
        <v>81</v>
      </c>
      <c r="E87" s="1">
        <v>34283</v>
      </c>
    </row>
  </sheetData>
  <conditionalFormatting sqref="E7:E87">
    <cfRule type="expression" dxfId="34" priority="1">
      <formula>$C7=3</formula>
    </cfRule>
    <cfRule type="expression" dxfId="33" priority="3">
      <formula>$C7=2</formula>
    </cfRule>
    <cfRule type="expression" dxfId="32" priority="4">
      <formula>$C7=1</formula>
    </cfRule>
  </conditionalFormatting>
  <conditionalFormatting sqref="M79">
    <cfRule type="expression" dxfId="31" priority="2">
      <formula>$C7=3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F9075-B01E-479C-84D1-7CEE0D2174FD}">
  <sheetPr codeName="Sheet14"/>
  <dimension ref="A1"/>
  <sheetViews>
    <sheetView workbookViewId="0"/>
  </sheetViews>
  <sheetFormatPr defaultRowHeight="15" x14ac:dyDescent="0.25"/>
  <cols>
    <col min="1" max="16384" width="9" style="1"/>
  </cols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194D3-41AE-4DC2-B0CE-19DEC33EDE46}">
  <sheetPr codeName="Sheet15"/>
  <dimension ref="C1:E25"/>
  <sheetViews>
    <sheetView workbookViewId="0">
      <selection activeCell="C19" sqref="C19"/>
    </sheetView>
  </sheetViews>
  <sheetFormatPr defaultRowHeight="12.75" x14ac:dyDescent="0.2"/>
  <cols>
    <col min="1" max="16384" width="9" style="2"/>
  </cols>
  <sheetData>
    <row r="1" spans="3:5" x14ac:dyDescent="0.2">
      <c r="D1" s="2" t="s">
        <v>485</v>
      </c>
    </row>
    <row r="3" spans="3:5" x14ac:dyDescent="0.2">
      <c r="C3" s="2" t="s">
        <v>10</v>
      </c>
      <c r="D3" s="2" t="s">
        <v>486</v>
      </c>
      <c r="E3" s="2" t="s">
        <v>487</v>
      </c>
    </row>
    <row r="4" spans="3:5" x14ac:dyDescent="0.2">
      <c r="C4" s="2">
        <v>1997</v>
      </c>
      <c r="D4" s="2">
        <v>1</v>
      </c>
      <c r="E4" s="2">
        <v>1646</v>
      </c>
    </row>
    <row r="5" spans="3:5" x14ac:dyDescent="0.2">
      <c r="C5" s="2">
        <v>1997</v>
      </c>
      <c r="D5" s="2">
        <v>2</v>
      </c>
      <c r="E5" s="2">
        <v>1738</v>
      </c>
    </row>
    <row r="6" spans="3:5" x14ac:dyDescent="0.2">
      <c r="C6" s="2">
        <v>1997</v>
      </c>
      <c r="D6" s="2">
        <v>3</v>
      </c>
      <c r="E6" s="2">
        <v>1883</v>
      </c>
    </row>
    <row r="7" spans="3:5" x14ac:dyDescent="0.2">
      <c r="C7" s="2">
        <v>1997</v>
      </c>
      <c r="D7" s="2">
        <v>4</v>
      </c>
      <c r="E7" s="2">
        <v>4868</v>
      </c>
    </row>
    <row r="8" spans="3:5" x14ac:dyDescent="0.2">
      <c r="C8" s="2">
        <f t="shared" ref="C8:C23" si="0">C4+1</f>
        <v>1998</v>
      </c>
      <c r="D8" s="2">
        <v>1</v>
      </c>
      <c r="E8" s="2">
        <v>1924</v>
      </c>
    </row>
    <row r="9" spans="3:5" x14ac:dyDescent="0.2">
      <c r="C9" s="2">
        <f t="shared" si="0"/>
        <v>1998</v>
      </c>
      <c r="D9" s="2">
        <v>2</v>
      </c>
      <c r="E9" s="2">
        <v>1989</v>
      </c>
    </row>
    <row r="10" spans="3:5" x14ac:dyDescent="0.2">
      <c r="C10" s="2">
        <f t="shared" si="0"/>
        <v>1998</v>
      </c>
      <c r="D10" s="2">
        <v>3</v>
      </c>
      <c r="E10" s="2">
        <v>2142</v>
      </c>
    </row>
    <row r="11" spans="3:5" x14ac:dyDescent="0.2">
      <c r="C11" s="2">
        <f t="shared" si="0"/>
        <v>1998</v>
      </c>
      <c r="D11" s="2">
        <v>4</v>
      </c>
      <c r="E11" s="2">
        <v>4383</v>
      </c>
    </row>
    <row r="12" spans="3:5" x14ac:dyDescent="0.2">
      <c r="C12" s="2">
        <f t="shared" si="0"/>
        <v>1999</v>
      </c>
      <c r="D12" s="2">
        <v>1</v>
      </c>
      <c r="E12" s="2">
        <v>2043</v>
      </c>
    </row>
    <row r="13" spans="3:5" x14ac:dyDescent="0.2">
      <c r="C13" s="2">
        <f t="shared" si="0"/>
        <v>1999</v>
      </c>
      <c r="D13" s="2">
        <v>2</v>
      </c>
      <c r="E13" s="2">
        <v>2020</v>
      </c>
    </row>
    <row r="14" spans="3:5" x14ac:dyDescent="0.2">
      <c r="C14" s="2">
        <f t="shared" si="0"/>
        <v>1999</v>
      </c>
      <c r="D14" s="2">
        <v>3</v>
      </c>
      <c r="E14" s="2">
        <v>2171</v>
      </c>
    </row>
    <row r="15" spans="3:5" x14ac:dyDescent="0.2">
      <c r="C15" s="2">
        <f t="shared" si="0"/>
        <v>1999</v>
      </c>
      <c r="D15" s="2">
        <v>4</v>
      </c>
      <c r="E15" s="2">
        <v>4338</v>
      </c>
    </row>
    <row r="16" spans="3:5" x14ac:dyDescent="0.2">
      <c r="C16" s="2">
        <f t="shared" si="0"/>
        <v>2000</v>
      </c>
      <c r="D16" s="2">
        <v>1</v>
      </c>
      <c r="E16" s="2">
        <v>2186</v>
      </c>
    </row>
    <row r="17" spans="3:5" x14ac:dyDescent="0.2">
      <c r="C17" s="2">
        <f t="shared" si="0"/>
        <v>2000</v>
      </c>
      <c r="D17" s="2">
        <v>2</v>
      </c>
      <c r="E17" s="2">
        <v>2204</v>
      </c>
    </row>
    <row r="18" spans="3:5" x14ac:dyDescent="0.2">
      <c r="C18" s="2">
        <f t="shared" si="0"/>
        <v>2000</v>
      </c>
      <c r="D18" s="2">
        <v>3</v>
      </c>
      <c r="E18" s="2">
        <v>2465</v>
      </c>
    </row>
    <row r="19" spans="3:5" x14ac:dyDescent="0.2">
      <c r="C19" s="2">
        <f t="shared" si="0"/>
        <v>2000</v>
      </c>
      <c r="D19" s="2">
        <v>4</v>
      </c>
      <c r="E19" s="2">
        <v>5027</v>
      </c>
    </row>
    <row r="20" spans="3:5" x14ac:dyDescent="0.2">
      <c r="C20" s="2">
        <f t="shared" si="0"/>
        <v>2001</v>
      </c>
      <c r="D20" s="2">
        <v>1</v>
      </c>
      <c r="E20" s="2">
        <v>2319</v>
      </c>
    </row>
    <row r="21" spans="3:5" x14ac:dyDescent="0.2">
      <c r="C21" s="2">
        <f t="shared" si="0"/>
        <v>2001</v>
      </c>
      <c r="D21" s="2">
        <v>2</v>
      </c>
      <c r="E21" s="2">
        <v>1994</v>
      </c>
    </row>
    <row r="22" spans="3:5" x14ac:dyDescent="0.2">
      <c r="C22" s="2">
        <f t="shared" si="0"/>
        <v>2001</v>
      </c>
      <c r="D22" s="2">
        <v>3</v>
      </c>
      <c r="E22" s="2">
        <v>2220</v>
      </c>
    </row>
    <row r="23" spans="3:5" x14ac:dyDescent="0.2">
      <c r="C23" s="2">
        <f t="shared" si="0"/>
        <v>2001</v>
      </c>
      <c r="D23" s="2">
        <v>4</v>
      </c>
      <c r="E23" s="2">
        <v>4799</v>
      </c>
    </row>
    <row r="24" spans="3:5" x14ac:dyDescent="0.2">
      <c r="C24" s="2">
        <v>2002</v>
      </c>
      <c r="D24" s="2">
        <v>1</v>
      </c>
      <c r="E24" s="2">
        <v>2061</v>
      </c>
    </row>
    <row r="25" spans="3:5" x14ac:dyDescent="0.2">
      <c r="C25" s="2">
        <v>2002</v>
      </c>
      <c r="D25" s="2">
        <v>2</v>
      </c>
      <c r="E25" s="2">
        <v>2021</v>
      </c>
    </row>
  </sheetData>
  <conditionalFormatting sqref="E6:E25">
    <cfRule type="expression" dxfId="30" priority="1" stopIfTrue="1">
      <formula>AND(E6&gt;E4,E6&gt;E5)</formula>
    </cfRule>
  </conditionalFormatting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64F08-CAD7-479B-9C1F-3584793215FD}">
  <sheetPr codeName="Sheet16"/>
  <dimension ref="C1:G25"/>
  <sheetViews>
    <sheetView workbookViewId="0">
      <selection activeCell="G10" sqref="G10"/>
    </sheetView>
  </sheetViews>
  <sheetFormatPr defaultRowHeight="12.75" x14ac:dyDescent="0.2"/>
  <cols>
    <col min="1" max="16384" width="9" style="2"/>
  </cols>
  <sheetData>
    <row r="1" spans="3:5" x14ac:dyDescent="0.2">
      <c r="D1" s="2" t="s">
        <v>485</v>
      </c>
    </row>
    <row r="3" spans="3:5" x14ac:dyDescent="0.2">
      <c r="C3" s="2" t="s">
        <v>10</v>
      </c>
      <c r="D3" s="2" t="s">
        <v>486</v>
      </c>
      <c r="E3" s="2" t="s">
        <v>487</v>
      </c>
    </row>
    <row r="4" spans="3:5" x14ac:dyDescent="0.2">
      <c r="C4" s="2">
        <v>1997</v>
      </c>
      <c r="D4" s="2">
        <v>1</v>
      </c>
      <c r="E4" s="2">
        <v>1646</v>
      </c>
    </row>
    <row r="5" spans="3:5" x14ac:dyDescent="0.2">
      <c r="C5" s="2">
        <v>1997</v>
      </c>
      <c r="D5" s="2">
        <v>2</v>
      </c>
      <c r="E5" s="2">
        <v>1738</v>
      </c>
    </row>
    <row r="6" spans="3:5" x14ac:dyDescent="0.2">
      <c r="C6" s="2">
        <v>1997</v>
      </c>
      <c r="D6" s="2">
        <v>3</v>
      </c>
      <c r="E6" s="2">
        <v>1883</v>
      </c>
    </row>
    <row r="7" spans="3:5" x14ac:dyDescent="0.2">
      <c r="C7" s="2">
        <v>1997</v>
      </c>
      <c r="D7" s="2">
        <v>4</v>
      </c>
      <c r="E7" s="2">
        <v>4868</v>
      </c>
    </row>
    <row r="8" spans="3:5" x14ac:dyDescent="0.2">
      <c r="C8" s="2">
        <f t="shared" ref="C8:C23" si="0">C4+1</f>
        <v>1998</v>
      </c>
      <c r="D8" s="2">
        <v>1</v>
      </c>
      <c r="E8" s="2">
        <v>1924</v>
      </c>
    </row>
    <row r="9" spans="3:5" x14ac:dyDescent="0.2">
      <c r="C9" s="2">
        <f t="shared" si="0"/>
        <v>1998</v>
      </c>
      <c r="D9" s="2">
        <v>2</v>
      </c>
      <c r="E9" s="2">
        <v>1989</v>
      </c>
    </row>
    <row r="10" spans="3:5" x14ac:dyDescent="0.2">
      <c r="C10" s="2">
        <f t="shared" si="0"/>
        <v>1998</v>
      </c>
      <c r="D10" s="2">
        <v>3</v>
      </c>
      <c r="E10" s="2">
        <v>2142</v>
      </c>
    </row>
    <row r="11" spans="3:5" x14ac:dyDescent="0.2">
      <c r="C11" s="2">
        <f t="shared" si="0"/>
        <v>1998</v>
      </c>
      <c r="D11" s="2">
        <v>4</v>
      </c>
      <c r="E11" s="2">
        <v>4383</v>
      </c>
    </row>
    <row r="12" spans="3:5" x14ac:dyDescent="0.2">
      <c r="C12" s="2">
        <f t="shared" si="0"/>
        <v>1999</v>
      </c>
      <c r="D12" s="2">
        <v>1</v>
      </c>
      <c r="E12" s="2">
        <v>2043</v>
      </c>
    </row>
    <row r="13" spans="3:5" x14ac:dyDescent="0.2">
      <c r="C13" s="2">
        <f t="shared" si="0"/>
        <v>1999</v>
      </c>
      <c r="D13" s="2">
        <v>2</v>
      </c>
      <c r="E13" s="2">
        <v>2020</v>
      </c>
    </row>
    <row r="14" spans="3:5" x14ac:dyDescent="0.2">
      <c r="C14" s="2">
        <f t="shared" si="0"/>
        <v>1999</v>
      </c>
      <c r="D14" s="2">
        <v>3</v>
      </c>
      <c r="E14" s="2">
        <v>2171</v>
      </c>
    </row>
    <row r="15" spans="3:5" x14ac:dyDescent="0.2">
      <c r="C15" s="2">
        <f t="shared" si="0"/>
        <v>1999</v>
      </c>
      <c r="D15" s="2">
        <v>4</v>
      </c>
      <c r="E15" s="2">
        <v>4338</v>
      </c>
    </row>
    <row r="16" spans="3:5" x14ac:dyDescent="0.2">
      <c r="C16" s="2">
        <f t="shared" si="0"/>
        <v>2000</v>
      </c>
      <c r="D16" s="2">
        <v>1</v>
      </c>
      <c r="E16" s="2">
        <v>2186</v>
      </c>
    </row>
    <row r="17" spans="3:7" x14ac:dyDescent="0.2">
      <c r="C17" s="2">
        <f t="shared" si="0"/>
        <v>2000</v>
      </c>
      <c r="D17" s="2">
        <v>2</v>
      </c>
      <c r="E17" s="2">
        <v>2204</v>
      </c>
    </row>
    <row r="18" spans="3:7" x14ac:dyDescent="0.2">
      <c r="C18" s="2">
        <f t="shared" si="0"/>
        <v>2000</v>
      </c>
      <c r="D18" s="2">
        <v>3</v>
      </c>
      <c r="E18" s="2">
        <v>2465</v>
      </c>
    </row>
    <row r="19" spans="3:7" x14ac:dyDescent="0.2">
      <c r="C19" s="2">
        <f t="shared" si="0"/>
        <v>2000</v>
      </c>
      <c r="D19" s="2">
        <v>4</v>
      </c>
      <c r="E19" s="2">
        <v>5027</v>
      </c>
      <c r="G19" s="2" t="s">
        <v>488</v>
      </c>
    </row>
    <row r="20" spans="3:7" x14ac:dyDescent="0.2">
      <c r="C20" s="2">
        <f t="shared" si="0"/>
        <v>2001</v>
      </c>
      <c r="D20" s="2">
        <v>1</v>
      </c>
      <c r="E20" s="2">
        <v>2319</v>
      </c>
    </row>
    <row r="21" spans="3:7" x14ac:dyDescent="0.2">
      <c r="C21" s="2">
        <f t="shared" si="0"/>
        <v>2001</v>
      </c>
      <c r="D21" s="2">
        <v>2</v>
      </c>
      <c r="E21" s="2">
        <v>1994</v>
      </c>
    </row>
    <row r="22" spans="3:7" x14ac:dyDescent="0.2">
      <c r="C22" s="2">
        <f t="shared" si="0"/>
        <v>2001</v>
      </c>
      <c r="D22" s="2">
        <v>3</v>
      </c>
      <c r="E22" s="2">
        <v>2220</v>
      </c>
    </row>
    <row r="23" spans="3:7" x14ac:dyDescent="0.2">
      <c r="C23" s="2">
        <f t="shared" si="0"/>
        <v>2001</v>
      </c>
      <c r="D23" s="2">
        <v>4</v>
      </c>
      <c r="E23" s="2">
        <v>4799</v>
      </c>
    </row>
    <row r="24" spans="3:7" x14ac:dyDescent="0.2">
      <c r="C24" s="2">
        <v>2002</v>
      </c>
      <c r="D24" s="2">
        <v>1</v>
      </c>
      <c r="E24" s="2">
        <v>2061</v>
      </c>
    </row>
    <row r="25" spans="3:7" x14ac:dyDescent="0.2">
      <c r="C25" s="2">
        <v>2002</v>
      </c>
      <c r="D25" s="2">
        <v>2</v>
      </c>
      <c r="E25" s="2">
        <v>2021</v>
      </c>
    </row>
  </sheetData>
  <conditionalFormatting sqref="E4:E25">
    <cfRule type="expression" dxfId="29" priority="1" stopIfTrue="1">
      <formula>D4=4</formula>
    </cfRule>
    <cfRule type="expression" dxfId="28" priority="2" stopIfTrue="1">
      <formula>D4=1</formula>
    </cfRule>
  </conditionalFormatting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29317-B511-4D42-A429-42CFA098A3FF}">
  <sheetPr codeName="Sheet17"/>
  <dimension ref="B3:I132"/>
  <sheetViews>
    <sheetView topLeftCell="A105" workbookViewId="0">
      <selection activeCell="F3" sqref="F3:G131"/>
    </sheetView>
  </sheetViews>
  <sheetFormatPr defaultRowHeight="15" x14ac:dyDescent="0.25"/>
  <cols>
    <col min="1" max="16384" width="9" style="1"/>
  </cols>
  <sheetData>
    <row r="3" spans="6:9" x14ac:dyDescent="0.25">
      <c r="F3" s="1" t="s">
        <v>489</v>
      </c>
      <c r="G3" s="1" t="s">
        <v>490</v>
      </c>
    </row>
    <row r="4" spans="6:9" x14ac:dyDescent="0.25">
      <c r="F4" s="1" t="s">
        <v>491</v>
      </c>
      <c r="G4" s="1" t="s">
        <v>491</v>
      </c>
    </row>
    <row r="5" spans="6:9" x14ac:dyDescent="0.25">
      <c r="F5" s="1" t="s">
        <v>492</v>
      </c>
      <c r="G5" s="1" t="s">
        <v>492</v>
      </c>
      <c r="I5" s="1" t="s">
        <v>493</v>
      </c>
    </row>
    <row r="6" spans="6:9" x14ac:dyDescent="0.25">
      <c r="F6" s="1" t="s">
        <v>494</v>
      </c>
      <c r="G6" s="1" t="s">
        <v>494</v>
      </c>
      <c r="I6" s="1" t="s">
        <v>495</v>
      </c>
    </row>
    <row r="7" spans="6:9" x14ac:dyDescent="0.25">
      <c r="F7" s="1" t="s">
        <v>496</v>
      </c>
      <c r="G7" s="1" t="s">
        <v>496</v>
      </c>
      <c r="I7" s="1" t="s">
        <v>497</v>
      </c>
    </row>
    <row r="8" spans="6:9" x14ac:dyDescent="0.25">
      <c r="F8" s="1" t="s">
        <v>498</v>
      </c>
      <c r="G8" s="1" t="s">
        <v>498</v>
      </c>
      <c r="I8" s="1" t="s">
        <v>499</v>
      </c>
    </row>
    <row r="9" spans="6:9" x14ac:dyDescent="0.25">
      <c r="F9" s="1" t="s">
        <v>500</v>
      </c>
      <c r="G9" s="1" t="s">
        <v>500</v>
      </c>
      <c r="I9" s="1" t="s">
        <v>501</v>
      </c>
    </row>
    <row r="10" spans="6:9" x14ac:dyDescent="0.25">
      <c r="F10" s="1" t="s">
        <v>502</v>
      </c>
      <c r="G10" s="1" t="s">
        <v>502</v>
      </c>
    </row>
    <row r="11" spans="6:9" x14ac:dyDescent="0.25">
      <c r="F11" s="1" t="s">
        <v>503</v>
      </c>
      <c r="G11" s="1" t="s">
        <v>503</v>
      </c>
    </row>
    <row r="12" spans="6:9" x14ac:dyDescent="0.25">
      <c r="F12" s="1" t="s">
        <v>504</v>
      </c>
      <c r="G12" s="1" t="s">
        <v>504</v>
      </c>
    </row>
    <row r="13" spans="6:9" x14ac:dyDescent="0.25">
      <c r="F13" s="1" t="s">
        <v>505</v>
      </c>
      <c r="G13" s="1" t="s">
        <v>505</v>
      </c>
    </row>
    <row r="14" spans="6:9" x14ac:dyDescent="0.25">
      <c r="F14" s="1" t="s">
        <v>506</v>
      </c>
      <c r="G14" s="1" t="s">
        <v>506</v>
      </c>
    </row>
    <row r="15" spans="6:9" x14ac:dyDescent="0.25">
      <c r="F15" s="1" t="s">
        <v>507</v>
      </c>
      <c r="G15" s="1" t="s">
        <v>507</v>
      </c>
    </row>
    <row r="16" spans="6:9" x14ac:dyDescent="0.25">
      <c r="F16" s="1" t="s">
        <v>508</v>
      </c>
      <c r="G16" s="1" t="s">
        <v>508</v>
      </c>
    </row>
    <row r="17" spans="5:7" x14ac:dyDescent="0.25">
      <c r="F17" s="1" t="s">
        <v>509</v>
      </c>
      <c r="G17" s="1" t="s">
        <v>509</v>
      </c>
    </row>
    <row r="18" spans="5:7" x14ac:dyDescent="0.25">
      <c r="F18" s="1" t="s">
        <v>510</v>
      </c>
      <c r="G18" s="1" t="s">
        <v>510</v>
      </c>
    </row>
    <row r="19" spans="5:7" x14ac:dyDescent="0.25">
      <c r="F19" s="1" t="s">
        <v>511</v>
      </c>
      <c r="G19" s="1" t="s">
        <v>511</v>
      </c>
    </row>
    <row r="20" spans="5:7" x14ac:dyDescent="0.25">
      <c r="F20" s="1" t="s">
        <v>512</v>
      </c>
      <c r="G20" s="1" t="s">
        <v>512</v>
      </c>
    </row>
    <row r="21" spans="5:7" x14ac:dyDescent="0.25">
      <c r="F21" s="1" t="s">
        <v>513</v>
      </c>
      <c r="G21" s="1" t="s">
        <v>513</v>
      </c>
    </row>
    <row r="22" spans="5:7" x14ac:dyDescent="0.25">
      <c r="F22" s="1" t="s">
        <v>514</v>
      </c>
      <c r="G22" s="1" t="s">
        <v>514</v>
      </c>
    </row>
    <row r="23" spans="5:7" x14ac:dyDescent="0.25">
      <c r="F23" s="1" t="s">
        <v>515</v>
      </c>
      <c r="G23" s="1" t="s">
        <v>515</v>
      </c>
    </row>
    <row r="24" spans="5:7" x14ac:dyDescent="0.25">
      <c r="F24" s="1" t="s">
        <v>516</v>
      </c>
      <c r="G24" s="1" t="s">
        <v>516</v>
      </c>
    </row>
    <row r="25" spans="5:7" x14ac:dyDescent="0.25">
      <c r="F25" s="1" t="s">
        <v>517</v>
      </c>
      <c r="G25" s="1" t="s">
        <v>517</v>
      </c>
    </row>
    <row r="26" spans="5:7" x14ac:dyDescent="0.25">
      <c r="E26" s="25" t="s">
        <v>518</v>
      </c>
      <c r="F26" s="1" t="s">
        <v>519</v>
      </c>
      <c r="G26" s="1" t="s">
        <v>520</v>
      </c>
    </row>
    <row r="27" spans="5:7" x14ac:dyDescent="0.25">
      <c r="F27" s="1" t="s">
        <v>521</v>
      </c>
      <c r="G27" s="1" t="s">
        <v>521</v>
      </c>
    </row>
    <row r="28" spans="5:7" x14ac:dyDescent="0.25">
      <c r="F28" s="1" t="s">
        <v>522</v>
      </c>
      <c r="G28" s="1" t="s">
        <v>522</v>
      </c>
    </row>
    <row r="29" spans="5:7" x14ac:dyDescent="0.25">
      <c r="E29" s="25" t="s">
        <v>518</v>
      </c>
      <c r="F29" s="1" t="s">
        <v>523</v>
      </c>
      <c r="G29" s="1" t="s">
        <v>524</v>
      </c>
    </row>
    <row r="30" spans="5:7" x14ac:dyDescent="0.25">
      <c r="F30" s="1" t="s">
        <v>525</v>
      </c>
      <c r="G30" s="1" t="s">
        <v>525</v>
      </c>
    </row>
    <row r="31" spans="5:7" x14ac:dyDescent="0.25">
      <c r="F31" s="1" t="s">
        <v>526</v>
      </c>
      <c r="G31" s="1" t="s">
        <v>526</v>
      </c>
    </row>
    <row r="32" spans="5:7" x14ac:dyDescent="0.25">
      <c r="F32" s="1" t="s">
        <v>527</v>
      </c>
      <c r="G32" s="1" t="s">
        <v>527</v>
      </c>
    </row>
    <row r="33" spans="6:7" x14ac:dyDescent="0.25">
      <c r="F33" s="1" t="s">
        <v>528</v>
      </c>
      <c r="G33" s="1" t="s">
        <v>528</v>
      </c>
    </row>
    <row r="34" spans="6:7" x14ac:dyDescent="0.25">
      <c r="F34" s="1" t="s">
        <v>529</v>
      </c>
      <c r="G34" s="1" t="s">
        <v>529</v>
      </c>
    </row>
    <row r="35" spans="6:7" x14ac:dyDescent="0.25">
      <c r="F35" s="1" t="s">
        <v>530</v>
      </c>
      <c r="G35" s="1" t="s">
        <v>530</v>
      </c>
    </row>
    <row r="36" spans="6:7" x14ac:dyDescent="0.25">
      <c r="F36" s="1" t="s">
        <v>531</v>
      </c>
      <c r="G36" s="1" t="s">
        <v>531</v>
      </c>
    </row>
    <row r="37" spans="6:7" x14ac:dyDescent="0.25">
      <c r="F37" s="1" t="s">
        <v>532</v>
      </c>
      <c r="G37" s="1" t="s">
        <v>532</v>
      </c>
    </row>
    <row r="38" spans="6:7" x14ac:dyDescent="0.25">
      <c r="F38" s="1" t="s">
        <v>533</v>
      </c>
      <c r="G38" s="1" t="s">
        <v>533</v>
      </c>
    </row>
    <row r="39" spans="6:7" x14ac:dyDescent="0.25">
      <c r="F39" s="1" t="s">
        <v>534</v>
      </c>
      <c r="G39" s="1" t="s">
        <v>534</v>
      </c>
    </row>
    <row r="40" spans="6:7" x14ac:dyDescent="0.25">
      <c r="F40" s="1" t="s">
        <v>535</v>
      </c>
      <c r="G40" s="1" t="s">
        <v>535</v>
      </c>
    </row>
    <row r="41" spans="6:7" x14ac:dyDescent="0.25">
      <c r="F41" s="1" t="s">
        <v>536</v>
      </c>
      <c r="G41" s="1" t="s">
        <v>536</v>
      </c>
    </row>
    <row r="42" spans="6:7" x14ac:dyDescent="0.25">
      <c r="F42" s="1" t="s">
        <v>537</v>
      </c>
      <c r="G42" s="1" t="s">
        <v>537</v>
      </c>
    </row>
    <row r="43" spans="6:7" x14ac:dyDescent="0.25">
      <c r="F43" s="1" t="s">
        <v>538</v>
      </c>
      <c r="G43" s="1" t="s">
        <v>538</v>
      </c>
    </row>
    <row r="44" spans="6:7" x14ac:dyDescent="0.25">
      <c r="F44" s="1" t="s">
        <v>539</v>
      </c>
      <c r="G44" s="1" t="s">
        <v>539</v>
      </c>
    </row>
    <row r="45" spans="6:7" x14ac:dyDescent="0.25">
      <c r="F45" s="1" t="s">
        <v>540</v>
      </c>
      <c r="G45" s="1" t="s">
        <v>541</v>
      </c>
    </row>
    <row r="46" spans="6:7" x14ac:dyDescent="0.25">
      <c r="F46" s="1" t="s">
        <v>541</v>
      </c>
      <c r="G46" s="1" t="s">
        <v>542</v>
      </c>
    </row>
    <row r="47" spans="6:7" x14ac:dyDescent="0.25">
      <c r="F47" s="1" t="s">
        <v>542</v>
      </c>
      <c r="G47" s="1" t="s">
        <v>543</v>
      </c>
    </row>
    <row r="48" spans="6:7" x14ac:dyDescent="0.25">
      <c r="F48" s="1" t="s">
        <v>543</v>
      </c>
      <c r="G48" s="1" t="s">
        <v>544</v>
      </c>
    </row>
    <row r="49" spans="5:7" x14ac:dyDescent="0.25">
      <c r="F49" s="1" t="s">
        <v>544</v>
      </c>
      <c r="G49" s="1" t="s">
        <v>545</v>
      </c>
    </row>
    <row r="50" spans="5:7" x14ac:dyDescent="0.25">
      <c r="F50" s="1" t="s">
        <v>545</v>
      </c>
      <c r="G50" s="1" t="s">
        <v>546</v>
      </c>
    </row>
    <row r="51" spans="5:7" x14ac:dyDescent="0.25">
      <c r="F51" s="1" t="s">
        <v>546</v>
      </c>
      <c r="G51" s="1" t="s">
        <v>547</v>
      </c>
    </row>
    <row r="52" spans="5:7" x14ac:dyDescent="0.25">
      <c r="F52" s="1" t="s">
        <v>547</v>
      </c>
      <c r="G52" s="1" t="s">
        <v>548</v>
      </c>
    </row>
    <row r="53" spans="5:7" x14ac:dyDescent="0.25">
      <c r="F53" s="1" t="s">
        <v>548</v>
      </c>
      <c r="G53" s="1" t="s">
        <v>549</v>
      </c>
    </row>
    <row r="54" spans="5:7" x14ac:dyDescent="0.25">
      <c r="F54" s="1" t="s">
        <v>550</v>
      </c>
      <c r="G54" s="1" t="s">
        <v>550</v>
      </c>
    </row>
    <row r="55" spans="5:7" x14ac:dyDescent="0.25">
      <c r="F55" s="1" t="s">
        <v>551</v>
      </c>
      <c r="G55" s="1" t="s">
        <v>551</v>
      </c>
    </row>
    <row r="56" spans="5:7" x14ac:dyDescent="0.25">
      <c r="F56" s="1" t="s">
        <v>552</v>
      </c>
      <c r="G56" s="1" t="s">
        <v>552</v>
      </c>
    </row>
    <row r="57" spans="5:7" x14ac:dyDescent="0.25">
      <c r="F57" s="1" t="s">
        <v>553</v>
      </c>
      <c r="G57" s="1" t="s">
        <v>553</v>
      </c>
    </row>
    <row r="58" spans="5:7" x14ac:dyDescent="0.25">
      <c r="F58" s="1" t="s">
        <v>554</v>
      </c>
      <c r="G58" s="1" t="s">
        <v>554</v>
      </c>
    </row>
    <row r="59" spans="5:7" x14ac:dyDescent="0.25">
      <c r="F59" s="1" t="s">
        <v>555</v>
      </c>
      <c r="G59" s="1" t="s">
        <v>555</v>
      </c>
    </row>
    <row r="60" spans="5:7" x14ac:dyDescent="0.25">
      <c r="F60" s="1" t="s">
        <v>556</v>
      </c>
      <c r="G60" s="1" t="s">
        <v>556</v>
      </c>
    </row>
    <row r="61" spans="5:7" x14ac:dyDescent="0.25">
      <c r="E61" s="25" t="s">
        <v>518</v>
      </c>
      <c r="F61" s="1" t="s">
        <v>557</v>
      </c>
      <c r="G61" s="1" t="s">
        <v>558</v>
      </c>
    </row>
    <row r="62" spans="5:7" x14ac:dyDescent="0.25">
      <c r="E62" s="25"/>
      <c r="F62" s="1" t="s">
        <v>558</v>
      </c>
      <c r="G62" s="1" t="s">
        <v>559</v>
      </c>
    </row>
    <row r="63" spans="5:7" x14ac:dyDescent="0.25">
      <c r="F63" s="1" t="s">
        <v>559</v>
      </c>
      <c r="G63" s="1" t="s">
        <v>560</v>
      </c>
    </row>
    <row r="64" spans="5:7" x14ac:dyDescent="0.25">
      <c r="F64" s="1" t="s">
        <v>560</v>
      </c>
      <c r="G64" s="1" t="s">
        <v>561</v>
      </c>
    </row>
    <row r="65" spans="6:7" x14ac:dyDescent="0.25">
      <c r="F65" s="1" t="s">
        <v>561</v>
      </c>
      <c r="G65" s="1" t="s">
        <v>562</v>
      </c>
    </row>
    <row r="66" spans="6:7" x14ac:dyDescent="0.25">
      <c r="F66" s="1" t="s">
        <v>562</v>
      </c>
      <c r="G66" s="1" t="s">
        <v>563</v>
      </c>
    </row>
    <row r="67" spans="6:7" x14ac:dyDescent="0.25">
      <c r="F67" s="1" t="s">
        <v>563</v>
      </c>
      <c r="G67" s="1" t="s">
        <v>564</v>
      </c>
    </row>
    <row r="68" spans="6:7" x14ac:dyDescent="0.25">
      <c r="F68" s="1" t="s">
        <v>564</v>
      </c>
      <c r="G68" s="1" t="s">
        <v>565</v>
      </c>
    </row>
    <row r="69" spans="6:7" x14ac:dyDescent="0.25">
      <c r="F69" s="1" t="s">
        <v>565</v>
      </c>
      <c r="G69" s="1" t="s">
        <v>566</v>
      </c>
    </row>
    <row r="70" spans="6:7" x14ac:dyDescent="0.25">
      <c r="F70" s="1" t="s">
        <v>566</v>
      </c>
      <c r="G70" s="1" t="s">
        <v>567</v>
      </c>
    </row>
    <row r="71" spans="6:7" x14ac:dyDescent="0.25">
      <c r="F71" s="1" t="s">
        <v>567</v>
      </c>
      <c r="G71" s="1" t="s">
        <v>568</v>
      </c>
    </row>
    <row r="72" spans="6:7" x14ac:dyDescent="0.25">
      <c r="F72" s="1" t="s">
        <v>568</v>
      </c>
      <c r="G72" s="1" t="s">
        <v>569</v>
      </c>
    </row>
    <row r="73" spans="6:7" x14ac:dyDescent="0.25">
      <c r="F73" s="1" t="s">
        <v>569</v>
      </c>
      <c r="G73" s="1" t="s">
        <v>570</v>
      </c>
    </row>
    <row r="74" spans="6:7" x14ac:dyDescent="0.25">
      <c r="F74" s="1" t="s">
        <v>570</v>
      </c>
      <c r="G74" s="1" t="s">
        <v>571</v>
      </c>
    </row>
    <row r="75" spans="6:7" x14ac:dyDescent="0.25">
      <c r="F75" s="1" t="s">
        <v>571</v>
      </c>
      <c r="G75" s="1" t="s">
        <v>572</v>
      </c>
    </row>
    <row r="76" spans="6:7" x14ac:dyDescent="0.25">
      <c r="F76" s="1" t="s">
        <v>572</v>
      </c>
      <c r="G76" s="1" t="s">
        <v>573</v>
      </c>
    </row>
    <row r="77" spans="6:7" x14ac:dyDescent="0.25">
      <c r="F77" s="1" t="s">
        <v>573</v>
      </c>
      <c r="G77" s="1" t="s">
        <v>574</v>
      </c>
    </row>
    <row r="78" spans="6:7" x14ac:dyDescent="0.25">
      <c r="F78" s="1" t="s">
        <v>574</v>
      </c>
      <c r="G78" s="1" t="s">
        <v>575</v>
      </c>
    </row>
    <row r="79" spans="6:7" x14ac:dyDescent="0.25">
      <c r="F79" s="1" t="s">
        <v>575</v>
      </c>
      <c r="G79" s="1" t="s">
        <v>576</v>
      </c>
    </row>
    <row r="80" spans="6:7" x14ac:dyDescent="0.25">
      <c r="F80" s="1" t="s">
        <v>576</v>
      </c>
      <c r="G80" s="1" t="s">
        <v>577</v>
      </c>
    </row>
    <row r="81" spans="5:7" x14ac:dyDescent="0.25">
      <c r="F81" s="1" t="s">
        <v>577</v>
      </c>
      <c r="G81" s="1" t="s">
        <v>578</v>
      </c>
    </row>
    <row r="82" spans="5:7" x14ac:dyDescent="0.25">
      <c r="F82" s="1" t="s">
        <v>578</v>
      </c>
      <c r="G82" s="1" t="s">
        <v>579</v>
      </c>
    </row>
    <row r="83" spans="5:7" x14ac:dyDescent="0.25">
      <c r="F83" s="1" t="s">
        <v>579</v>
      </c>
      <c r="G83" s="1" t="s">
        <v>580</v>
      </c>
    </row>
    <row r="84" spans="5:7" x14ac:dyDescent="0.25">
      <c r="F84" s="1" t="s">
        <v>580</v>
      </c>
      <c r="G84" s="1" t="s">
        <v>581</v>
      </c>
    </row>
    <row r="85" spans="5:7" x14ac:dyDescent="0.25">
      <c r="F85" s="1" t="s">
        <v>581</v>
      </c>
      <c r="G85" s="1" t="s">
        <v>582</v>
      </c>
    </row>
    <row r="86" spans="5:7" x14ac:dyDescent="0.25">
      <c r="F86" s="1" t="s">
        <v>582</v>
      </c>
      <c r="G86" s="1" t="s">
        <v>583</v>
      </c>
    </row>
    <row r="87" spans="5:7" x14ac:dyDescent="0.25">
      <c r="F87" s="1" t="s">
        <v>583</v>
      </c>
      <c r="G87" s="1" t="s">
        <v>584</v>
      </c>
    </row>
    <row r="88" spans="5:7" x14ac:dyDescent="0.25">
      <c r="F88" s="1" t="s">
        <v>584</v>
      </c>
      <c r="G88" s="1" t="s">
        <v>585</v>
      </c>
    </row>
    <row r="89" spans="5:7" x14ac:dyDescent="0.25">
      <c r="F89" s="1" t="s">
        <v>585</v>
      </c>
      <c r="G89" s="1" t="s">
        <v>586</v>
      </c>
    </row>
    <row r="90" spans="5:7" x14ac:dyDescent="0.25">
      <c r="F90" s="1" t="s">
        <v>586</v>
      </c>
      <c r="G90" s="1" t="s">
        <v>587</v>
      </c>
    </row>
    <row r="91" spans="5:7" x14ac:dyDescent="0.25">
      <c r="F91" s="1" t="s">
        <v>587</v>
      </c>
      <c r="G91" s="1" t="s">
        <v>588</v>
      </c>
    </row>
    <row r="92" spans="5:7" x14ac:dyDescent="0.25">
      <c r="F92" s="1" t="s">
        <v>588</v>
      </c>
      <c r="G92" s="1" t="s">
        <v>589</v>
      </c>
    </row>
    <row r="93" spans="5:7" x14ac:dyDescent="0.25">
      <c r="F93" s="1" t="s">
        <v>589</v>
      </c>
      <c r="G93" s="1" t="s">
        <v>590</v>
      </c>
    </row>
    <row r="94" spans="5:7" x14ac:dyDescent="0.25">
      <c r="F94" s="1" t="s">
        <v>590</v>
      </c>
      <c r="G94" s="1" t="s">
        <v>591</v>
      </c>
    </row>
    <row r="95" spans="5:7" x14ac:dyDescent="0.25">
      <c r="F95" s="1" t="s">
        <v>591</v>
      </c>
      <c r="G95" s="1" t="s">
        <v>592</v>
      </c>
    </row>
    <row r="96" spans="5:7" x14ac:dyDescent="0.25">
      <c r="E96" s="25" t="s">
        <v>518</v>
      </c>
      <c r="F96" s="1" t="s">
        <v>593</v>
      </c>
      <c r="G96" s="1" t="s">
        <v>594</v>
      </c>
    </row>
    <row r="97" spans="6:7" x14ac:dyDescent="0.25">
      <c r="F97" s="1" t="s">
        <v>594</v>
      </c>
      <c r="G97" s="1" t="s">
        <v>595</v>
      </c>
    </row>
    <row r="98" spans="6:7" x14ac:dyDescent="0.25">
      <c r="F98" s="1" t="s">
        <v>595</v>
      </c>
      <c r="G98" s="1" t="s">
        <v>596</v>
      </c>
    </row>
    <row r="99" spans="6:7" x14ac:dyDescent="0.25">
      <c r="F99" s="1" t="s">
        <v>596</v>
      </c>
      <c r="G99" s="1" t="s">
        <v>597</v>
      </c>
    </row>
    <row r="100" spans="6:7" x14ac:dyDescent="0.25">
      <c r="F100" s="1" t="s">
        <v>597</v>
      </c>
      <c r="G100" s="1" t="s">
        <v>598</v>
      </c>
    </row>
    <row r="101" spans="6:7" x14ac:dyDescent="0.25">
      <c r="F101" s="1" t="s">
        <v>598</v>
      </c>
      <c r="G101" s="1" t="s">
        <v>599</v>
      </c>
    </row>
    <row r="102" spans="6:7" x14ac:dyDescent="0.25">
      <c r="F102" s="1" t="s">
        <v>599</v>
      </c>
      <c r="G102" s="1" t="s">
        <v>600</v>
      </c>
    </row>
    <row r="103" spans="6:7" x14ac:dyDescent="0.25">
      <c r="F103" s="1" t="s">
        <v>600</v>
      </c>
      <c r="G103" s="1" t="s">
        <v>601</v>
      </c>
    </row>
    <row r="104" spans="6:7" x14ac:dyDescent="0.25">
      <c r="F104" s="1" t="s">
        <v>601</v>
      </c>
      <c r="G104" s="1" t="s">
        <v>602</v>
      </c>
    </row>
    <row r="105" spans="6:7" x14ac:dyDescent="0.25">
      <c r="F105" s="1" t="s">
        <v>602</v>
      </c>
      <c r="G105" s="1" t="s">
        <v>603</v>
      </c>
    </row>
    <row r="106" spans="6:7" x14ac:dyDescent="0.25">
      <c r="F106" s="1" t="s">
        <v>603</v>
      </c>
      <c r="G106" s="1" t="s">
        <v>604</v>
      </c>
    </row>
    <row r="107" spans="6:7" x14ac:dyDescent="0.25">
      <c r="F107" s="1" t="s">
        <v>604</v>
      </c>
      <c r="G107" s="1" t="s">
        <v>605</v>
      </c>
    </row>
    <row r="108" spans="6:7" x14ac:dyDescent="0.25">
      <c r="F108" s="1" t="s">
        <v>605</v>
      </c>
      <c r="G108" s="1" t="s">
        <v>606</v>
      </c>
    </row>
    <row r="109" spans="6:7" x14ac:dyDescent="0.25">
      <c r="F109" s="1" t="s">
        <v>606</v>
      </c>
      <c r="G109" s="1" t="s">
        <v>607</v>
      </c>
    </row>
    <row r="110" spans="6:7" x14ac:dyDescent="0.25">
      <c r="F110" s="1" t="s">
        <v>607</v>
      </c>
      <c r="G110" s="1" t="s">
        <v>608</v>
      </c>
    </row>
    <row r="111" spans="6:7" x14ac:dyDescent="0.25">
      <c r="F111" s="1" t="s">
        <v>608</v>
      </c>
      <c r="G111" s="1" t="s">
        <v>609</v>
      </c>
    </row>
    <row r="112" spans="6:7" x14ac:dyDescent="0.25">
      <c r="F112" s="1" t="s">
        <v>609</v>
      </c>
      <c r="G112" s="1" t="s">
        <v>610</v>
      </c>
    </row>
    <row r="113" spans="5:7" x14ac:dyDescent="0.25">
      <c r="F113" s="1" t="s">
        <v>610</v>
      </c>
      <c r="G113" s="1" t="s">
        <v>611</v>
      </c>
    </row>
    <row r="114" spans="5:7" x14ac:dyDescent="0.25">
      <c r="F114" s="1" t="s">
        <v>611</v>
      </c>
      <c r="G114" s="1" t="s">
        <v>612</v>
      </c>
    </row>
    <row r="115" spans="5:7" x14ac:dyDescent="0.25">
      <c r="F115" s="1" t="s">
        <v>612</v>
      </c>
      <c r="G115" s="1" t="s">
        <v>613</v>
      </c>
    </row>
    <row r="116" spans="5:7" x14ac:dyDescent="0.25">
      <c r="F116" s="1" t="s">
        <v>613</v>
      </c>
      <c r="G116" s="1" t="s">
        <v>614</v>
      </c>
    </row>
    <row r="117" spans="5:7" x14ac:dyDescent="0.25">
      <c r="F117" s="1" t="s">
        <v>614</v>
      </c>
      <c r="G117" s="1" t="s">
        <v>615</v>
      </c>
    </row>
    <row r="118" spans="5:7" x14ac:dyDescent="0.25">
      <c r="F118" s="1" t="s">
        <v>616</v>
      </c>
      <c r="G118" s="1" t="s">
        <v>617</v>
      </c>
    </row>
    <row r="119" spans="5:7" x14ac:dyDescent="0.25">
      <c r="F119" s="1" t="s">
        <v>615</v>
      </c>
      <c r="G119" s="1" t="s">
        <v>618</v>
      </c>
    </row>
    <row r="120" spans="5:7" x14ac:dyDescent="0.25">
      <c r="F120" s="1" t="s">
        <v>617</v>
      </c>
      <c r="G120" s="1" t="s">
        <v>619</v>
      </c>
    </row>
    <row r="121" spans="5:7" x14ac:dyDescent="0.25">
      <c r="F121" s="1" t="s">
        <v>618</v>
      </c>
      <c r="G121" s="1" t="s">
        <v>620</v>
      </c>
    </row>
    <row r="122" spans="5:7" x14ac:dyDescent="0.25">
      <c r="F122" s="1" t="s">
        <v>621</v>
      </c>
      <c r="G122" s="1" t="s">
        <v>622</v>
      </c>
    </row>
    <row r="123" spans="5:7" x14ac:dyDescent="0.25">
      <c r="F123" s="1" t="s">
        <v>619</v>
      </c>
      <c r="G123" s="1" t="s">
        <v>623</v>
      </c>
    </row>
    <row r="124" spans="5:7" x14ac:dyDescent="0.25">
      <c r="F124" s="1" t="s">
        <v>622</v>
      </c>
      <c r="G124" s="1" t="s">
        <v>624</v>
      </c>
    </row>
    <row r="125" spans="5:7" x14ac:dyDescent="0.25">
      <c r="E125" s="25" t="s">
        <v>518</v>
      </c>
      <c r="F125" s="1" t="s">
        <v>625</v>
      </c>
      <c r="G125" s="1" t="s">
        <v>626</v>
      </c>
    </row>
    <row r="126" spans="5:7" x14ac:dyDescent="0.25">
      <c r="F126" s="1" t="s">
        <v>624</v>
      </c>
      <c r="G126" s="1" t="s">
        <v>627</v>
      </c>
    </row>
    <row r="127" spans="5:7" x14ac:dyDescent="0.25">
      <c r="F127" s="1" t="s">
        <v>626</v>
      </c>
      <c r="G127" s="1" t="s">
        <v>628</v>
      </c>
    </row>
    <row r="128" spans="5:7" x14ac:dyDescent="0.25">
      <c r="E128" s="25" t="s">
        <v>518</v>
      </c>
      <c r="F128" s="1" t="s">
        <v>629</v>
      </c>
      <c r="G128" s="1" t="s">
        <v>630</v>
      </c>
    </row>
    <row r="129" spans="2:6" x14ac:dyDescent="0.25">
      <c r="F129" s="1" t="s">
        <v>627</v>
      </c>
    </row>
    <row r="130" spans="2:6" x14ac:dyDescent="0.25">
      <c r="E130" s="25" t="s">
        <v>518</v>
      </c>
      <c r="F130" s="1" t="s">
        <v>631</v>
      </c>
    </row>
    <row r="131" spans="2:6" x14ac:dyDescent="0.25">
      <c r="F131" s="1" t="s">
        <v>630</v>
      </c>
    </row>
    <row r="132" spans="2:6" x14ac:dyDescent="0.25">
      <c r="B132" s="1" t="s">
        <v>632</v>
      </c>
    </row>
  </sheetData>
  <conditionalFormatting sqref="G4:G128">
    <cfRule type="expression" dxfId="27" priority="1">
      <formula>COUNTIF($F$4:$F$131,G4)=0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E128B-DF19-4CF6-882E-907011C1F7C5}">
  <sheetPr codeName="Sheet18"/>
  <dimension ref="C3:D131"/>
  <sheetViews>
    <sheetView workbookViewId="0">
      <selection activeCell="E7" sqref="E7"/>
    </sheetView>
  </sheetViews>
  <sheetFormatPr defaultRowHeight="15" x14ac:dyDescent="0.25"/>
  <cols>
    <col min="1" max="16384" width="9" style="1"/>
  </cols>
  <sheetData>
    <row r="3" spans="3:4" x14ac:dyDescent="0.25">
      <c r="C3" s="1" t="s">
        <v>489</v>
      </c>
      <c r="D3" s="1" t="s">
        <v>490</v>
      </c>
    </row>
    <row r="4" spans="3:4" x14ac:dyDescent="0.25">
      <c r="C4" s="1" t="s">
        <v>491</v>
      </c>
      <c r="D4" s="1" t="s">
        <v>491</v>
      </c>
    </row>
    <row r="5" spans="3:4" x14ac:dyDescent="0.25">
      <c r="C5" s="1" t="s">
        <v>492</v>
      </c>
      <c r="D5" s="1" t="s">
        <v>492</v>
      </c>
    </row>
    <row r="6" spans="3:4" x14ac:dyDescent="0.25">
      <c r="C6" s="1" t="s">
        <v>494</v>
      </c>
      <c r="D6" s="1" t="s">
        <v>494</v>
      </c>
    </row>
    <row r="7" spans="3:4" x14ac:dyDescent="0.25">
      <c r="C7" s="1" t="s">
        <v>496</v>
      </c>
      <c r="D7" s="1" t="s">
        <v>496</v>
      </c>
    </row>
    <row r="8" spans="3:4" x14ac:dyDescent="0.25">
      <c r="C8" s="1" t="s">
        <v>498</v>
      </c>
      <c r="D8" s="1" t="s">
        <v>498</v>
      </c>
    </row>
    <row r="9" spans="3:4" x14ac:dyDescent="0.25">
      <c r="C9" s="1" t="s">
        <v>500</v>
      </c>
      <c r="D9" s="1" t="s">
        <v>500</v>
      </c>
    </row>
    <row r="10" spans="3:4" x14ac:dyDescent="0.25">
      <c r="C10" s="1" t="s">
        <v>502</v>
      </c>
      <c r="D10" s="1" t="s">
        <v>502</v>
      </c>
    </row>
    <row r="11" spans="3:4" x14ac:dyDescent="0.25">
      <c r="C11" s="1" t="s">
        <v>503</v>
      </c>
      <c r="D11" s="1" t="s">
        <v>503</v>
      </c>
    </row>
    <row r="12" spans="3:4" x14ac:dyDescent="0.25">
      <c r="C12" s="1" t="s">
        <v>504</v>
      </c>
      <c r="D12" s="1" t="s">
        <v>504</v>
      </c>
    </row>
    <row r="13" spans="3:4" x14ac:dyDescent="0.25">
      <c r="C13" s="1" t="s">
        <v>505</v>
      </c>
      <c r="D13" s="1" t="s">
        <v>505</v>
      </c>
    </row>
    <row r="14" spans="3:4" x14ac:dyDescent="0.25">
      <c r="C14" s="1" t="s">
        <v>506</v>
      </c>
      <c r="D14" s="1" t="s">
        <v>506</v>
      </c>
    </row>
    <row r="15" spans="3:4" x14ac:dyDescent="0.25">
      <c r="C15" s="1" t="s">
        <v>507</v>
      </c>
      <c r="D15" s="1" t="s">
        <v>507</v>
      </c>
    </row>
    <row r="16" spans="3:4" x14ac:dyDescent="0.25">
      <c r="C16" s="1" t="s">
        <v>508</v>
      </c>
      <c r="D16" s="1" t="s">
        <v>508</v>
      </c>
    </row>
    <row r="17" spans="3:4" x14ac:dyDescent="0.25">
      <c r="C17" s="1" t="s">
        <v>509</v>
      </c>
      <c r="D17" s="1" t="s">
        <v>509</v>
      </c>
    </row>
    <row r="18" spans="3:4" x14ac:dyDescent="0.25">
      <c r="C18" s="1" t="s">
        <v>510</v>
      </c>
      <c r="D18" s="1" t="s">
        <v>510</v>
      </c>
    </row>
    <row r="19" spans="3:4" x14ac:dyDescent="0.25">
      <c r="C19" s="1" t="s">
        <v>511</v>
      </c>
      <c r="D19" s="1" t="s">
        <v>511</v>
      </c>
    </row>
    <row r="20" spans="3:4" x14ac:dyDescent="0.25">
      <c r="C20" s="1" t="s">
        <v>512</v>
      </c>
      <c r="D20" s="1" t="s">
        <v>512</v>
      </c>
    </row>
    <row r="21" spans="3:4" x14ac:dyDescent="0.25">
      <c r="C21" s="1" t="s">
        <v>513</v>
      </c>
      <c r="D21" s="1" t="s">
        <v>513</v>
      </c>
    </row>
    <row r="22" spans="3:4" x14ac:dyDescent="0.25">
      <c r="C22" s="1" t="s">
        <v>514</v>
      </c>
      <c r="D22" s="1" t="s">
        <v>514</v>
      </c>
    </row>
    <row r="23" spans="3:4" x14ac:dyDescent="0.25">
      <c r="C23" s="1" t="s">
        <v>515</v>
      </c>
      <c r="D23" s="1" t="s">
        <v>515</v>
      </c>
    </row>
    <row r="24" spans="3:4" x14ac:dyDescent="0.25">
      <c r="C24" s="1" t="s">
        <v>516</v>
      </c>
      <c r="D24" s="1" t="s">
        <v>516</v>
      </c>
    </row>
    <row r="25" spans="3:4" x14ac:dyDescent="0.25">
      <c r="C25" s="1" t="s">
        <v>517</v>
      </c>
      <c r="D25" s="1" t="s">
        <v>517</v>
      </c>
    </row>
    <row r="26" spans="3:4" x14ac:dyDescent="0.25">
      <c r="C26" s="1" t="s">
        <v>519</v>
      </c>
      <c r="D26" s="1" t="s">
        <v>520</v>
      </c>
    </row>
    <row r="27" spans="3:4" x14ac:dyDescent="0.25">
      <c r="C27" s="1" t="s">
        <v>521</v>
      </c>
      <c r="D27" s="1" t="s">
        <v>521</v>
      </c>
    </row>
    <row r="28" spans="3:4" x14ac:dyDescent="0.25">
      <c r="C28" s="1" t="s">
        <v>522</v>
      </c>
      <c r="D28" s="1" t="s">
        <v>522</v>
      </c>
    </row>
    <row r="29" spans="3:4" x14ac:dyDescent="0.25">
      <c r="C29" s="1" t="s">
        <v>523</v>
      </c>
      <c r="D29" s="1" t="s">
        <v>524</v>
      </c>
    </row>
    <row r="30" spans="3:4" x14ac:dyDescent="0.25">
      <c r="C30" s="1" t="s">
        <v>525</v>
      </c>
      <c r="D30" s="1" t="s">
        <v>525</v>
      </c>
    </row>
    <row r="31" spans="3:4" x14ac:dyDescent="0.25">
      <c r="C31" s="1" t="s">
        <v>526</v>
      </c>
      <c r="D31" s="1" t="s">
        <v>526</v>
      </c>
    </row>
    <row r="32" spans="3:4" x14ac:dyDescent="0.25">
      <c r="C32" s="1" t="s">
        <v>527</v>
      </c>
      <c r="D32" s="1" t="s">
        <v>527</v>
      </c>
    </row>
    <row r="33" spans="3:4" x14ac:dyDescent="0.25">
      <c r="C33" s="1" t="s">
        <v>528</v>
      </c>
      <c r="D33" s="1" t="s">
        <v>528</v>
      </c>
    </row>
    <row r="34" spans="3:4" x14ac:dyDescent="0.25">
      <c r="C34" s="1" t="s">
        <v>529</v>
      </c>
      <c r="D34" s="1" t="s">
        <v>529</v>
      </c>
    </row>
    <row r="35" spans="3:4" x14ac:dyDescent="0.25">
      <c r="C35" s="1" t="s">
        <v>530</v>
      </c>
      <c r="D35" s="1" t="s">
        <v>530</v>
      </c>
    </row>
    <row r="36" spans="3:4" x14ac:dyDescent="0.25">
      <c r="C36" s="1" t="s">
        <v>531</v>
      </c>
      <c r="D36" s="1" t="s">
        <v>531</v>
      </c>
    </row>
    <row r="37" spans="3:4" x14ac:dyDescent="0.25">
      <c r="C37" s="1" t="s">
        <v>532</v>
      </c>
      <c r="D37" s="1" t="s">
        <v>532</v>
      </c>
    </row>
    <row r="38" spans="3:4" x14ac:dyDescent="0.25">
      <c r="C38" s="1" t="s">
        <v>533</v>
      </c>
      <c r="D38" s="1" t="s">
        <v>533</v>
      </c>
    </row>
    <row r="39" spans="3:4" x14ac:dyDescent="0.25">
      <c r="C39" s="1" t="s">
        <v>534</v>
      </c>
      <c r="D39" s="1" t="s">
        <v>534</v>
      </c>
    </row>
    <row r="40" spans="3:4" x14ac:dyDescent="0.25">
      <c r="C40" s="1" t="s">
        <v>535</v>
      </c>
      <c r="D40" s="1" t="s">
        <v>535</v>
      </c>
    </row>
    <row r="41" spans="3:4" x14ac:dyDescent="0.25">
      <c r="C41" s="1" t="s">
        <v>536</v>
      </c>
      <c r="D41" s="1" t="s">
        <v>536</v>
      </c>
    </row>
    <row r="42" spans="3:4" x14ac:dyDescent="0.25">
      <c r="C42" s="1" t="s">
        <v>537</v>
      </c>
      <c r="D42" s="1" t="s">
        <v>537</v>
      </c>
    </row>
    <row r="43" spans="3:4" x14ac:dyDescent="0.25">
      <c r="C43" s="1" t="s">
        <v>538</v>
      </c>
      <c r="D43" s="1" t="s">
        <v>538</v>
      </c>
    </row>
    <row r="44" spans="3:4" x14ac:dyDescent="0.25">
      <c r="C44" s="1" t="s">
        <v>539</v>
      </c>
      <c r="D44" s="1" t="s">
        <v>539</v>
      </c>
    </row>
    <row r="45" spans="3:4" x14ac:dyDescent="0.25">
      <c r="C45" s="1" t="s">
        <v>540</v>
      </c>
      <c r="D45" s="1" t="s">
        <v>541</v>
      </c>
    </row>
    <row r="46" spans="3:4" x14ac:dyDescent="0.25">
      <c r="C46" s="1" t="s">
        <v>541</v>
      </c>
      <c r="D46" s="1" t="s">
        <v>542</v>
      </c>
    </row>
    <row r="47" spans="3:4" x14ac:dyDescent="0.25">
      <c r="C47" s="1" t="s">
        <v>542</v>
      </c>
      <c r="D47" s="1" t="s">
        <v>543</v>
      </c>
    </row>
    <row r="48" spans="3:4" x14ac:dyDescent="0.25">
      <c r="C48" s="1" t="s">
        <v>543</v>
      </c>
      <c r="D48" s="1" t="s">
        <v>544</v>
      </c>
    </row>
    <row r="49" spans="3:4" x14ac:dyDescent="0.25">
      <c r="C49" s="1" t="s">
        <v>544</v>
      </c>
      <c r="D49" s="1" t="s">
        <v>545</v>
      </c>
    </row>
    <row r="50" spans="3:4" x14ac:dyDescent="0.25">
      <c r="C50" s="1" t="s">
        <v>545</v>
      </c>
      <c r="D50" s="1" t="s">
        <v>546</v>
      </c>
    </row>
    <row r="51" spans="3:4" x14ac:dyDescent="0.25">
      <c r="C51" s="1" t="s">
        <v>546</v>
      </c>
      <c r="D51" s="1" t="s">
        <v>547</v>
      </c>
    </row>
    <row r="52" spans="3:4" x14ac:dyDescent="0.25">
      <c r="C52" s="1" t="s">
        <v>547</v>
      </c>
      <c r="D52" s="1" t="s">
        <v>548</v>
      </c>
    </row>
    <row r="53" spans="3:4" x14ac:dyDescent="0.25">
      <c r="C53" s="1" t="s">
        <v>548</v>
      </c>
      <c r="D53" s="1" t="s">
        <v>549</v>
      </c>
    </row>
    <row r="54" spans="3:4" x14ac:dyDescent="0.25">
      <c r="C54" s="1" t="s">
        <v>550</v>
      </c>
      <c r="D54" s="1" t="s">
        <v>550</v>
      </c>
    </row>
    <row r="55" spans="3:4" x14ac:dyDescent="0.25">
      <c r="C55" s="1" t="s">
        <v>551</v>
      </c>
      <c r="D55" s="1" t="s">
        <v>551</v>
      </c>
    </row>
    <row r="56" spans="3:4" x14ac:dyDescent="0.25">
      <c r="C56" s="1" t="s">
        <v>552</v>
      </c>
      <c r="D56" s="1" t="s">
        <v>552</v>
      </c>
    </row>
    <row r="57" spans="3:4" x14ac:dyDescent="0.25">
      <c r="C57" s="1" t="s">
        <v>553</v>
      </c>
      <c r="D57" s="1" t="s">
        <v>553</v>
      </c>
    </row>
    <row r="58" spans="3:4" x14ac:dyDescent="0.25">
      <c r="C58" s="1" t="s">
        <v>554</v>
      </c>
      <c r="D58" s="1" t="s">
        <v>554</v>
      </c>
    </row>
    <row r="59" spans="3:4" x14ac:dyDescent="0.25">
      <c r="C59" s="1" t="s">
        <v>555</v>
      </c>
      <c r="D59" s="1" t="s">
        <v>555</v>
      </c>
    </row>
    <row r="60" spans="3:4" x14ac:dyDescent="0.25">
      <c r="C60" s="1" t="s">
        <v>556</v>
      </c>
      <c r="D60" s="1" t="s">
        <v>556</v>
      </c>
    </row>
    <row r="61" spans="3:4" x14ac:dyDescent="0.25">
      <c r="C61" s="1" t="s">
        <v>557</v>
      </c>
      <c r="D61" s="1" t="s">
        <v>558</v>
      </c>
    </row>
    <row r="62" spans="3:4" x14ac:dyDescent="0.25">
      <c r="C62" s="1" t="s">
        <v>558</v>
      </c>
      <c r="D62" s="1" t="s">
        <v>559</v>
      </c>
    </row>
    <row r="63" spans="3:4" x14ac:dyDescent="0.25">
      <c r="C63" s="1" t="s">
        <v>559</v>
      </c>
      <c r="D63" s="1" t="s">
        <v>560</v>
      </c>
    </row>
    <row r="64" spans="3:4" x14ac:dyDescent="0.25">
      <c r="C64" s="1" t="s">
        <v>560</v>
      </c>
      <c r="D64" s="1" t="s">
        <v>561</v>
      </c>
    </row>
    <row r="65" spans="3:4" x14ac:dyDescent="0.25">
      <c r="C65" s="1" t="s">
        <v>561</v>
      </c>
      <c r="D65" s="1" t="s">
        <v>562</v>
      </c>
    </row>
    <row r="66" spans="3:4" x14ac:dyDescent="0.25">
      <c r="C66" s="1" t="s">
        <v>562</v>
      </c>
      <c r="D66" s="1" t="s">
        <v>563</v>
      </c>
    </row>
    <row r="67" spans="3:4" x14ac:dyDescent="0.25">
      <c r="C67" s="1" t="s">
        <v>563</v>
      </c>
      <c r="D67" s="1" t="s">
        <v>564</v>
      </c>
    </row>
    <row r="68" spans="3:4" x14ac:dyDescent="0.25">
      <c r="C68" s="1" t="s">
        <v>564</v>
      </c>
      <c r="D68" s="1" t="s">
        <v>565</v>
      </c>
    </row>
    <row r="69" spans="3:4" x14ac:dyDescent="0.25">
      <c r="C69" s="1" t="s">
        <v>565</v>
      </c>
      <c r="D69" s="1" t="s">
        <v>566</v>
      </c>
    </row>
    <row r="70" spans="3:4" x14ac:dyDescent="0.25">
      <c r="C70" s="1" t="s">
        <v>566</v>
      </c>
      <c r="D70" s="1" t="s">
        <v>567</v>
      </c>
    </row>
    <row r="71" spans="3:4" x14ac:dyDescent="0.25">
      <c r="C71" s="1" t="s">
        <v>567</v>
      </c>
      <c r="D71" s="1" t="s">
        <v>568</v>
      </c>
    </row>
    <row r="72" spans="3:4" x14ac:dyDescent="0.25">
      <c r="C72" s="1" t="s">
        <v>568</v>
      </c>
      <c r="D72" s="1" t="s">
        <v>569</v>
      </c>
    </row>
    <row r="73" spans="3:4" x14ac:dyDescent="0.25">
      <c r="C73" s="1" t="s">
        <v>569</v>
      </c>
      <c r="D73" s="1" t="s">
        <v>570</v>
      </c>
    </row>
    <row r="74" spans="3:4" x14ac:dyDescent="0.25">
      <c r="C74" s="1" t="s">
        <v>570</v>
      </c>
      <c r="D74" s="1" t="s">
        <v>571</v>
      </c>
    </row>
    <row r="75" spans="3:4" x14ac:dyDescent="0.25">
      <c r="C75" s="1" t="s">
        <v>571</v>
      </c>
      <c r="D75" s="1" t="s">
        <v>572</v>
      </c>
    </row>
    <row r="76" spans="3:4" x14ac:dyDescent="0.25">
      <c r="C76" s="1" t="s">
        <v>572</v>
      </c>
      <c r="D76" s="1" t="s">
        <v>573</v>
      </c>
    </row>
    <row r="77" spans="3:4" x14ac:dyDescent="0.25">
      <c r="C77" s="1" t="s">
        <v>573</v>
      </c>
      <c r="D77" s="1" t="s">
        <v>574</v>
      </c>
    </row>
    <row r="78" spans="3:4" x14ac:dyDescent="0.25">
      <c r="C78" s="1" t="s">
        <v>574</v>
      </c>
      <c r="D78" s="1" t="s">
        <v>575</v>
      </c>
    </row>
    <row r="79" spans="3:4" x14ac:dyDescent="0.25">
      <c r="C79" s="1" t="s">
        <v>575</v>
      </c>
      <c r="D79" s="1" t="s">
        <v>576</v>
      </c>
    </row>
    <row r="80" spans="3:4" x14ac:dyDescent="0.25">
      <c r="C80" s="1" t="s">
        <v>576</v>
      </c>
      <c r="D80" s="1" t="s">
        <v>577</v>
      </c>
    </row>
    <row r="81" spans="3:4" x14ac:dyDescent="0.25">
      <c r="C81" s="1" t="s">
        <v>577</v>
      </c>
      <c r="D81" s="1" t="s">
        <v>578</v>
      </c>
    </row>
    <row r="82" spans="3:4" x14ac:dyDescent="0.25">
      <c r="C82" s="1" t="s">
        <v>578</v>
      </c>
      <c r="D82" s="1" t="s">
        <v>579</v>
      </c>
    </row>
    <row r="83" spans="3:4" x14ac:dyDescent="0.25">
      <c r="C83" s="1" t="s">
        <v>579</v>
      </c>
      <c r="D83" s="1" t="s">
        <v>580</v>
      </c>
    </row>
    <row r="84" spans="3:4" x14ac:dyDescent="0.25">
      <c r="C84" s="1" t="s">
        <v>580</v>
      </c>
      <c r="D84" s="1" t="s">
        <v>581</v>
      </c>
    </row>
    <row r="85" spans="3:4" x14ac:dyDescent="0.25">
      <c r="C85" s="1" t="s">
        <v>581</v>
      </c>
      <c r="D85" s="1" t="s">
        <v>582</v>
      </c>
    </row>
    <row r="86" spans="3:4" x14ac:dyDescent="0.25">
      <c r="C86" s="1" t="s">
        <v>582</v>
      </c>
      <c r="D86" s="1" t="s">
        <v>583</v>
      </c>
    </row>
    <row r="87" spans="3:4" x14ac:dyDescent="0.25">
      <c r="C87" s="1" t="s">
        <v>583</v>
      </c>
      <c r="D87" s="1" t="s">
        <v>584</v>
      </c>
    </row>
    <row r="88" spans="3:4" x14ac:dyDescent="0.25">
      <c r="C88" s="1" t="s">
        <v>584</v>
      </c>
      <c r="D88" s="1" t="s">
        <v>585</v>
      </c>
    </row>
    <row r="89" spans="3:4" x14ac:dyDescent="0.25">
      <c r="C89" s="1" t="s">
        <v>585</v>
      </c>
      <c r="D89" s="1" t="s">
        <v>586</v>
      </c>
    </row>
    <row r="90" spans="3:4" x14ac:dyDescent="0.25">
      <c r="C90" s="1" t="s">
        <v>586</v>
      </c>
      <c r="D90" s="1" t="s">
        <v>587</v>
      </c>
    </row>
    <row r="91" spans="3:4" x14ac:dyDescent="0.25">
      <c r="C91" s="1" t="s">
        <v>587</v>
      </c>
      <c r="D91" s="1" t="s">
        <v>588</v>
      </c>
    </row>
    <row r="92" spans="3:4" x14ac:dyDescent="0.25">
      <c r="C92" s="1" t="s">
        <v>588</v>
      </c>
      <c r="D92" s="1" t="s">
        <v>589</v>
      </c>
    </row>
    <row r="93" spans="3:4" x14ac:dyDescent="0.25">
      <c r="C93" s="1" t="s">
        <v>589</v>
      </c>
      <c r="D93" s="1" t="s">
        <v>590</v>
      </c>
    </row>
    <row r="94" spans="3:4" x14ac:dyDescent="0.25">
      <c r="C94" s="1" t="s">
        <v>590</v>
      </c>
      <c r="D94" s="1" t="s">
        <v>591</v>
      </c>
    </row>
    <row r="95" spans="3:4" x14ac:dyDescent="0.25">
      <c r="C95" s="1" t="s">
        <v>591</v>
      </c>
      <c r="D95" s="1" t="s">
        <v>592</v>
      </c>
    </row>
    <row r="96" spans="3:4" x14ac:dyDescent="0.25">
      <c r="C96" s="1" t="s">
        <v>593</v>
      </c>
      <c r="D96" s="1" t="s">
        <v>594</v>
      </c>
    </row>
    <row r="97" spans="3:4" x14ac:dyDescent="0.25">
      <c r="C97" s="1" t="s">
        <v>594</v>
      </c>
      <c r="D97" s="1" t="s">
        <v>595</v>
      </c>
    </row>
    <row r="98" spans="3:4" x14ac:dyDescent="0.25">
      <c r="C98" s="1" t="s">
        <v>595</v>
      </c>
      <c r="D98" s="1" t="s">
        <v>596</v>
      </c>
    </row>
    <row r="99" spans="3:4" x14ac:dyDescent="0.25">
      <c r="C99" s="1" t="s">
        <v>596</v>
      </c>
      <c r="D99" s="1" t="s">
        <v>597</v>
      </c>
    </row>
    <row r="100" spans="3:4" x14ac:dyDescent="0.25">
      <c r="C100" s="1" t="s">
        <v>597</v>
      </c>
      <c r="D100" s="1" t="s">
        <v>598</v>
      </c>
    </row>
    <row r="101" spans="3:4" x14ac:dyDescent="0.25">
      <c r="C101" s="1" t="s">
        <v>598</v>
      </c>
      <c r="D101" s="1" t="s">
        <v>599</v>
      </c>
    </row>
    <row r="102" spans="3:4" x14ac:dyDescent="0.25">
      <c r="C102" s="1" t="s">
        <v>599</v>
      </c>
      <c r="D102" s="1" t="s">
        <v>600</v>
      </c>
    </row>
    <row r="103" spans="3:4" x14ac:dyDescent="0.25">
      <c r="C103" s="1" t="s">
        <v>600</v>
      </c>
      <c r="D103" s="1" t="s">
        <v>601</v>
      </c>
    </row>
    <row r="104" spans="3:4" x14ac:dyDescent="0.25">
      <c r="C104" s="1" t="s">
        <v>601</v>
      </c>
      <c r="D104" s="1" t="s">
        <v>602</v>
      </c>
    </row>
    <row r="105" spans="3:4" x14ac:dyDescent="0.25">
      <c r="C105" s="1" t="s">
        <v>602</v>
      </c>
      <c r="D105" s="1" t="s">
        <v>603</v>
      </c>
    </row>
    <row r="106" spans="3:4" x14ac:dyDescent="0.25">
      <c r="C106" s="1" t="s">
        <v>603</v>
      </c>
      <c r="D106" s="1" t="s">
        <v>604</v>
      </c>
    </row>
    <row r="107" spans="3:4" x14ac:dyDescent="0.25">
      <c r="C107" s="1" t="s">
        <v>604</v>
      </c>
      <c r="D107" s="1" t="s">
        <v>605</v>
      </c>
    </row>
    <row r="108" spans="3:4" x14ac:dyDescent="0.25">
      <c r="C108" s="1" t="s">
        <v>605</v>
      </c>
      <c r="D108" s="1" t="s">
        <v>606</v>
      </c>
    </row>
    <row r="109" spans="3:4" x14ac:dyDescent="0.25">
      <c r="C109" s="1" t="s">
        <v>606</v>
      </c>
      <c r="D109" s="1" t="s">
        <v>607</v>
      </c>
    </row>
    <row r="110" spans="3:4" x14ac:dyDescent="0.25">
      <c r="C110" s="1" t="s">
        <v>607</v>
      </c>
      <c r="D110" s="1" t="s">
        <v>608</v>
      </c>
    </row>
    <row r="111" spans="3:4" x14ac:dyDescent="0.25">
      <c r="C111" s="1" t="s">
        <v>608</v>
      </c>
      <c r="D111" s="1" t="s">
        <v>609</v>
      </c>
    </row>
    <row r="112" spans="3:4" x14ac:dyDescent="0.25">
      <c r="C112" s="1" t="s">
        <v>609</v>
      </c>
      <c r="D112" s="1" t="s">
        <v>610</v>
      </c>
    </row>
    <row r="113" spans="3:4" x14ac:dyDescent="0.25">
      <c r="C113" s="1" t="s">
        <v>610</v>
      </c>
      <c r="D113" s="1" t="s">
        <v>611</v>
      </c>
    </row>
    <row r="114" spans="3:4" x14ac:dyDescent="0.25">
      <c r="C114" s="1" t="s">
        <v>611</v>
      </c>
      <c r="D114" s="1" t="s">
        <v>612</v>
      </c>
    </row>
    <row r="115" spans="3:4" x14ac:dyDescent="0.25">
      <c r="C115" s="1" t="s">
        <v>612</v>
      </c>
      <c r="D115" s="1" t="s">
        <v>613</v>
      </c>
    </row>
    <row r="116" spans="3:4" x14ac:dyDescent="0.25">
      <c r="C116" s="1" t="s">
        <v>613</v>
      </c>
      <c r="D116" s="1" t="s">
        <v>614</v>
      </c>
    </row>
    <row r="117" spans="3:4" x14ac:dyDescent="0.25">
      <c r="C117" s="1" t="s">
        <v>614</v>
      </c>
      <c r="D117" s="1" t="s">
        <v>615</v>
      </c>
    </row>
    <row r="118" spans="3:4" x14ac:dyDescent="0.25">
      <c r="C118" s="1" t="s">
        <v>616</v>
      </c>
      <c r="D118" s="1" t="s">
        <v>617</v>
      </c>
    </row>
    <row r="119" spans="3:4" x14ac:dyDescent="0.25">
      <c r="C119" s="1" t="s">
        <v>615</v>
      </c>
      <c r="D119" s="1" t="s">
        <v>618</v>
      </c>
    </row>
    <row r="120" spans="3:4" x14ac:dyDescent="0.25">
      <c r="C120" s="1" t="s">
        <v>617</v>
      </c>
      <c r="D120" s="1" t="s">
        <v>619</v>
      </c>
    </row>
    <row r="121" spans="3:4" x14ac:dyDescent="0.25">
      <c r="C121" s="1" t="s">
        <v>618</v>
      </c>
      <c r="D121" s="1" t="s">
        <v>620</v>
      </c>
    </row>
    <row r="122" spans="3:4" x14ac:dyDescent="0.25">
      <c r="C122" s="1" t="s">
        <v>621</v>
      </c>
      <c r="D122" s="1" t="s">
        <v>622</v>
      </c>
    </row>
    <row r="123" spans="3:4" x14ac:dyDescent="0.25">
      <c r="C123" s="1" t="s">
        <v>619</v>
      </c>
      <c r="D123" s="1" t="s">
        <v>623</v>
      </c>
    </row>
    <row r="124" spans="3:4" x14ac:dyDescent="0.25">
      <c r="C124" s="1" t="s">
        <v>622</v>
      </c>
      <c r="D124" s="1" t="s">
        <v>624</v>
      </c>
    </row>
    <row r="125" spans="3:4" x14ac:dyDescent="0.25">
      <c r="C125" s="1" t="s">
        <v>625</v>
      </c>
      <c r="D125" s="1" t="s">
        <v>626</v>
      </c>
    </row>
    <row r="126" spans="3:4" x14ac:dyDescent="0.25">
      <c r="C126" s="1" t="s">
        <v>624</v>
      </c>
      <c r="D126" s="1" t="s">
        <v>627</v>
      </c>
    </row>
    <row r="127" spans="3:4" x14ac:dyDescent="0.25">
      <c r="C127" s="1" t="s">
        <v>626</v>
      </c>
      <c r="D127" s="1" t="s">
        <v>628</v>
      </c>
    </row>
    <row r="128" spans="3:4" x14ac:dyDescent="0.25">
      <c r="C128" s="1" t="s">
        <v>629</v>
      </c>
      <c r="D128" s="1" t="s">
        <v>630</v>
      </c>
    </row>
    <row r="129" spans="3:3" x14ac:dyDescent="0.25">
      <c r="C129" s="1" t="s">
        <v>627</v>
      </c>
    </row>
    <row r="130" spans="3:3" x14ac:dyDescent="0.25">
      <c r="C130" s="1" t="s">
        <v>631</v>
      </c>
    </row>
    <row r="131" spans="3:3" x14ac:dyDescent="0.25">
      <c r="C131" s="1" t="s">
        <v>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6EE2-C3DE-451D-89BF-C400C52D9B34}">
  <sheetPr codeName="Sheet19"/>
  <dimension ref="B1:H28"/>
  <sheetViews>
    <sheetView workbookViewId="0">
      <selection activeCell="L14" sqref="L14"/>
    </sheetView>
  </sheetViews>
  <sheetFormatPr defaultRowHeight="15" x14ac:dyDescent="0.25"/>
  <cols>
    <col min="1" max="16384" width="9" style="1"/>
  </cols>
  <sheetData>
    <row r="1" spans="2:8" x14ac:dyDescent="0.25">
      <c r="C1" s="1" t="s">
        <v>10</v>
      </c>
    </row>
    <row r="2" spans="2:8" x14ac:dyDescent="0.25">
      <c r="B2" s="1" t="s">
        <v>633</v>
      </c>
      <c r="C2" s="1">
        <v>2009</v>
      </c>
      <c r="D2" s="1">
        <v>2010</v>
      </c>
      <c r="E2" s="1">
        <v>2011</v>
      </c>
      <c r="F2" s="1">
        <v>2012</v>
      </c>
      <c r="G2" s="1">
        <v>2013</v>
      </c>
      <c r="H2" s="1">
        <v>2014</v>
      </c>
    </row>
    <row r="3" spans="2:8" x14ac:dyDescent="0.25">
      <c r="B3" s="1" t="s">
        <v>634</v>
      </c>
      <c r="C3" s="26">
        <f ca="1">RANDBETWEEN(50,100)</f>
        <v>78</v>
      </c>
      <c r="D3" s="26">
        <f ca="1">RANDBETWEEN(105,115)*C3/100</f>
        <v>87.36</v>
      </c>
      <c r="E3" s="26">
        <f t="shared" ref="E3:H3" ca="1" si="0">RANDBETWEEN(105,115)*D3/100</f>
        <v>97.843199999999996</v>
      </c>
      <c r="F3" s="26">
        <f t="shared" ca="1" si="0"/>
        <v>109.58438399999999</v>
      </c>
      <c r="G3" s="26">
        <f t="shared" ca="1" si="0"/>
        <v>116.15944703999998</v>
      </c>
      <c r="H3" s="26">
        <f t="shared" ca="1" si="0"/>
        <v>132.42176962559998</v>
      </c>
    </row>
    <row r="4" spans="2:8" x14ac:dyDescent="0.25">
      <c r="B4" s="1" t="s">
        <v>635</v>
      </c>
      <c r="C4" s="26">
        <f t="shared" ref="C4:C28" ca="1" si="1">RANDBETWEEN(50,100)</f>
        <v>79</v>
      </c>
      <c r="D4" s="26">
        <f t="shared" ref="D4:H28" ca="1" si="2">RANDBETWEEN(105,115)*C4/100</f>
        <v>83.74</v>
      </c>
      <c r="E4" s="26">
        <f t="shared" ca="1" si="2"/>
        <v>91.276600000000002</v>
      </c>
      <c r="F4" s="26">
        <f t="shared" ca="1" si="2"/>
        <v>100.40425999999999</v>
      </c>
      <c r="G4" s="26">
        <f t="shared" ca="1" si="2"/>
        <v>108.43660079999999</v>
      </c>
      <c r="H4" s="26">
        <f t="shared" ca="1" si="2"/>
        <v>118.195894872</v>
      </c>
    </row>
    <row r="5" spans="2:8" x14ac:dyDescent="0.25">
      <c r="B5" s="1" t="s">
        <v>636</v>
      </c>
      <c r="C5" s="26">
        <f t="shared" ca="1" si="1"/>
        <v>96</v>
      </c>
      <c r="D5" s="26">
        <f t="shared" ca="1" si="2"/>
        <v>103.68</v>
      </c>
      <c r="E5" s="26">
        <f t="shared" ca="1" si="2"/>
        <v>110.9376</v>
      </c>
      <c r="F5" s="26">
        <f t="shared" ca="1" si="2"/>
        <v>124.250112</v>
      </c>
      <c r="G5" s="26">
        <f t="shared" ca="1" si="2"/>
        <v>132.94761984000002</v>
      </c>
      <c r="H5" s="26">
        <f t="shared" ca="1" si="2"/>
        <v>140.9244770304</v>
      </c>
    </row>
    <row r="6" spans="2:8" x14ac:dyDescent="0.25">
      <c r="B6" s="1" t="s">
        <v>637</v>
      </c>
      <c r="C6" s="26">
        <f t="shared" ca="1" si="1"/>
        <v>66</v>
      </c>
      <c r="D6" s="26">
        <f t="shared" ca="1" si="2"/>
        <v>71.28</v>
      </c>
      <c r="E6" s="26">
        <f t="shared" ca="1" si="2"/>
        <v>76.982399999999998</v>
      </c>
      <c r="F6" s="26">
        <f t="shared" ca="1" si="2"/>
        <v>80.831519999999998</v>
      </c>
      <c r="G6" s="26">
        <f t="shared" ca="1" si="2"/>
        <v>92.956248000000002</v>
      </c>
      <c r="H6" s="26">
        <f t="shared" ca="1" si="2"/>
        <v>103.18143528</v>
      </c>
    </row>
    <row r="7" spans="2:8" x14ac:dyDescent="0.25">
      <c r="B7" s="1" t="s">
        <v>638</v>
      </c>
      <c r="C7" s="26">
        <f t="shared" ca="1" si="1"/>
        <v>62</v>
      </c>
      <c r="D7" s="26">
        <f t="shared" ca="1" si="2"/>
        <v>66.34</v>
      </c>
      <c r="E7" s="26">
        <f t="shared" ca="1" si="2"/>
        <v>74.300799999999995</v>
      </c>
      <c r="F7" s="26">
        <f t="shared" ca="1" si="2"/>
        <v>79.501856000000004</v>
      </c>
      <c r="G7" s="26">
        <f t="shared" ca="1" si="2"/>
        <v>87.452041600000015</v>
      </c>
      <c r="H7" s="26">
        <f t="shared" ca="1" si="2"/>
        <v>95.322725344000006</v>
      </c>
    </row>
    <row r="8" spans="2:8" x14ac:dyDescent="0.25">
      <c r="B8" s="1" t="s">
        <v>639</v>
      </c>
      <c r="C8" s="26">
        <f t="shared" ca="1" si="1"/>
        <v>71</v>
      </c>
      <c r="D8" s="26">
        <f t="shared" ca="1" si="2"/>
        <v>76.680000000000007</v>
      </c>
      <c r="E8" s="26">
        <f t="shared" ca="1" si="2"/>
        <v>85.881599999999992</v>
      </c>
      <c r="F8" s="26">
        <f t="shared" ca="1" si="2"/>
        <v>95.328575999999998</v>
      </c>
      <c r="G8" s="26">
        <f t="shared" ca="1" si="2"/>
        <v>107.72129088</v>
      </c>
      <c r="H8" s="26">
        <f t="shared" ca="1" si="2"/>
        <v>118.493419968</v>
      </c>
    </row>
    <row r="9" spans="2:8" x14ac:dyDescent="0.25">
      <c r="B9" s="1" t="s">
        <v>640</v>
      </c>
      <c r="C9" s="26">
        <f t="shared" ca="1" si="1"/>
        <v>78</v>
      </c>
      <c r="D9" s="26">
        <f t="shared" ca="1" si="2"/>
        <v>89.7</v>
      </c>
      <c r="E9" s="26">
        <f t="shared" ca="1" si="2"/>
        <v>100.464</v>
      </c>
      <c r="F9" s="26">
        <f t="shared" ca="1" si="2"/>
        <v>110.51039999999999</v>
      </c>
      <c r="G9" s="26">
        <f t="shared" ca="1" si="2"/>
        <v>118.24612799999998</v>
      </c>
      <c r="H9" s="26">
        <f t="shared" ca="1" si="2"/>
        <v>135.98304719999999</v>
      </c>
    </row>
    <row r="10" spans="2:8" x14ac:dyDescent="0.25">
      <c r="B10" s="1" t="s">
        <v>641</v>
      </c>
      <c r="C10" s="26">
        <f t="shared" ca="1" si="1"/>
        <v>88</v>
      </c>
      <c r="D10" s="26">
        <f t="shared" ca="1" si="2"/>
        <v>93.28</v>
      </c>
      <c r="E10" s="26">
        <f t="shared" ca="1" si="2"/>
        <v>97.944000000000003</v>
      </c>
      <c r="F10" s="26">
        <f t="shared" ca="1" si="2"/>
        <v>105.77952000000001</v>
      </c>
      <c r="G10" s="26">
        <f t="shared" ca="1" si="2"/>
        <v>113.1840864</v>
      </c>
      <c r="H10" s="26">
        <f t="shared" ca="1" si="2"/>
        <v>129.029858496</v>
      </c>
    </row>
    <row r="11" spans="2:8" x14ac:dyDescent="0.25">
      <c r="B11" s="1" t="s">
        <v>642</v>
      </c>
      <c r="C11" s="26">
        <f t="shared" ca="1" si="1"/>
        <v>70</v>
      </c>
      <c r="D11" s="26">
        <f t="shared" ca="1" si="2"/>
        <v>77.7</v>
      </c>
      <c r="E11" s="26">
        <f t="shared" ca="1" si="2"/>
        <v>86.247000000000014</v>
      </c>
      <c r="F11" s="26">
        <f t="shared" ca="1" si="2"/>
        <v>92.284290000000013</v>
      </c>
      <c r="G11" s="26">
        <f t="shared" ca="1" si="2"/>
        <v>101.51271900000002</v>
      </c>
      <c r="H11" s="26">
        <f t="shared" ca="1" si="2"/>
        <v>111.66399090000003</v>
      </c>
    </row>
    <row r="12" spans="2:8" x14ac:dyDescent="0.25">
      <c r="B12" s="1" t="s">
        <v>643</v>
      </c>
      <c r="C12" s="26">
        <f t="shared" ca="1" si="1"/>
        <v>96</v>
      </c>
      <c r="D12" s="26">
        <f t="shared" ca="1" si="2"/>
        <v>104.64</v>
      </c>
      <c r="E12" s="26">
        <f t="shared" ca="1" si="2"/>
        <v>115.104</v>
      </c>
      <c r="F12" s="26">
        <f t="shared" ca="1" si="2"/>
        <v>130.06752</v>
      </c>
      <c r="G12" s="26">
        <f t="shared" ca="1" si="2"/>
        <v>144.37494720000001</v>
      </c>
      <c r="H12" s="26">
        <f t="shared" ca="1" si="2"/>
        <v>154.481193504</v>
      </c>
    </row>
    <row r="13" spans="2:8" x14ac:dyDescent="0.25">
      <c r="B13" s="1" t="s">
        <v>644</v>
      </c>
      <c r="C13" s="26">
        <f t="shared" ca="1" si="1"/>
        <v>79</v>
      </c>
      <c r="D13" s="26">
        <f t="shared" ca="1" si="2"/>
        <v>86.9</v>
      </c>
      <c r="E13" s="26">
        <f t="shared" ca="1" si="2"/>
        <v>97.328000000000017</v>
      </c>
      <c r="F13" s="26">
        <f t="shared" ca="1" si="2"/>
        <v>102.19440000000003</v>
      </c>
      <c r="G13" s="26">
        <f t="shared" ca="1" si="2"/>
        <v>114.45772800000003</v>
      </c>
      <c r="H13" s="26">
        <f t="shared" ca="1" si="2"/>
        <v>131.62638720000004</v>
      </c>
    </row>
    <row r="14" spans="2:8" x14ac:dyDescent="0.25">
      <c r="B14" s="1" t="s">
        <v>645</v>
      </c>
      <c r="C14" s="26">
        <f t="shared" ca="1" si="1"/>
        <v>93</v>
      </c>
      <c r="D14" s="26">
        <f t="shared" ca="1" si="2"/>
        <v>98.58</v>
      </c>
      <c r="E14" s="26">
        <f t="shared" ca="1" si="2"/>
        <v>112.38119999999999</v>
      </c>
      <c r="F14" s="26">
        <f t="shared" ca="1" si="2"/>
        <v>125.86694399999999</v>
      </c>
      <c r="G14" s="26">
        <f t="shared" ca="1" si="2"/>
        <v>143.48831615999998</v>
      </c>
      <c r="H14" s="26">
        <f t="shared" ca="1" si="2"/>
        <v>152.09761512959997</v>
      </c>
    </row>
    <row r="15" spans="2:8" x14ac:dyDescent="0.25">
      <c r="B15" s="1" t="s">
        <v>646</v>
      </c>
      <c r="C15" s="26">
        <f t="shared" ca="1" si="1"/>
        <v>100</v>
      </c>
      <c r="D15" s="26">
        <f t="shared" ca="1" si="2"/>
        <v>108</v>
      </c>
      <c r="E15" s="26">
        <f t="shared" ca="1" si="2"/>
        <v>115.56</v>
      </c>
      <c r="F15" s="26">
        <f t="shared" ca="1" si="2"/>
        <v>132.89400000000001</v>
      </c>
      <c r="G15" s="26">
        <f t="shared" ca="1" si="2"/>
        <v>142.19658000000001</v>
      </c>
      <c r="H15" s="26">
        <f t="shared" ca="1" si="2"/>
        <v>160.68213539999999</v>
      </c>
    </row>
    <row r="16" spans="2:8" x14ac:dyDescent="0.25">
      <c r="B16" s="1" t="s">
        <v>647</v>
      </c>
      <c r="C16" s="26">
        <f t="shared" ca="1" si="1"/>
        <v>95</v>
      </c>
      <c r="D16" s="26">
        <f t="shared" ca="1" si="2"/>
        <v>99.75</v>
      </c>
      <c r="E16" s="26">
        <f t="shared" ca="1" si="2"/>
        <v>114.71250000000001</v>
      </c>
      <c r="F16" s="26">
        <f t="shared" ca="1" si="2"/>
        <v>130.77225000000001</v>
      </c>
      <c r="G16" s="26">
        <f t="shared" ca="1" si="2"/>
        <v>149.08036500000003</v>
      </c>
      <c r="H16" s="26">
        <f t="shared" ca="1" si="2"/>
        <v>158.02518690000002</v>
      </c>
    </row>
    <row r="17" spans="2:8" x14ac:dyDescent="0.25">
      <c r="B17" s="1" t="s">
        <v>648</v>
      </c>
      <c r="C17" s="26">
        <f t="shared" ca="1" si="1"/>
        <v>78</v>
      </c>
      <c r="D17" s="26">
        <f t="shared" ca="1" si="2"/>
        <v>83.46</v>
      </c>
      <c r="E17" s="26">
        <f t="shared" ca="1" si="2"/>
        <v>93.475199999999987</v>
      </c>
      <c r="F17" s="26">
        <f t="shared" ca="1" si="2"/>
        <v>99.083711999999977</v>
      </c>
      <c r="G17" s="26">
        <f t="shared" ca="1" si="2"/>
        <v>110.97375743999997</v>
      </c>
      <c r="H17" s="26">
        <f t="shared" ca="1" si="2"/>
        <v>124.29060833279996</v>
      </c>
    </row>
    <row r="18" spans="2:8" x14ac:dyDescent="0.25">
      <c r="B18" s="1" t="s">
        <v>3</v>
      </c>
      <c r="C18" s="26">
        <f t="shared" ca="1" si="1"/>
        <v>88</v>
      </c>
      <c r="D18" s="26">
        <f t="shared" ca="1" si="2"/>
        <v>100.32</v>
      </c>
      <c r="E18" s="26">
        <f t="shared" ca="1" si="2"/>
        <v>113.3616</v>
      </c>
      <c r="F18" s="26">
        <f t="shared" ca="1" si="2"/>
        <v>124.69776</v>
      </c>
      <c r="G18" s="26">
        <f t="shared" ca="1" si="2"/>
        <v>142.15544639999999</v>
      </c>
      <c r="H18" s="26">
        <f t="shared" ca="1" si="2"/>
        <v>153.52788211199999</v>
      </c>
    </row>
    <row r="19" spans="2:8" x14ac:dyDescent="0.25">
      <c r="B19" s="1" t="s">
        <v>649</v>
      </c>
      <c r="C19" s="26">
        <f t="shared" ca="1" si="1"/>
        <v>63</v>
      </c>
      <c r="D19" s="26">
        <f t="shared" ca="1" si="2"/>
        <v>68.040000000000006</v>
      </c>
      <c r="E19" s="26">
        <f t="shared" ca="1" si="2"/>
        <v>76.204800000000006</v>
      </c>
      <c r="F19" s="26">
        <f t="shared" ca="1" si="2"/>
        <v>83.063232000000013</v>
      </c>
      <c r="G19" s="26">
        <f t="shared" ca="1" si="2"/>
        <v>95.522716800000012</v>
      </c>
      <c r="H19" s="26">
        <f t="shared" ca="1" si="2"/>
        <v>106.03021564800001</v>
      </c>
    </row>
    <row r="20" spans="2:8" x14ac:dyDescent="0.25">
      <c r="B20" s="1" t="s">
        <v>650</v>
      </c>
      <c r="C20" s="26">
        <f t="shared" ca="1" si="1"/>
        <v>62</v>
      </c>
      <c r="D20" s="26">
        <f t="shared" ca="1" si="2"/>
        <v>69.44</v>
      </c>
      <c r="E20" s="26">
        <f t="shared" ca="1" si="2"/>
        <v>76.384</v>
      </c>
      <c r="F20" s="26">
        <f t="shared" ca="1" si="2"/>
        <v>84.022400000000005</v>
      </c>
      <c r="G20" s="26">
        <f t="shared" ca="1" si="2"/>
        <v>94.945312000000015</v>
      </c>
      <c r="H20" s="26">
        <f t="shared" ca="1" si="2"/>
        <v>102.54093696000001</v>
      </c>
    </row>
    <row r="21" spans="2:8" x14ac:dyDescent="0.25">
      <c r="B21" s="1" t="s">
        <v>651</v>
      </c>
      <c r="C21" s="26">
        <f t="shared" ca="1" si="1"/>
        <v>74</v>
      </c>
      <c r="D21" s="26">
        <f t="shared" ca="1" si="2"/>
        <v>81.400000000000006</v>
      </c>
      <c r="E21" s="26">
        <f t="shared" ca="1" si="2"/>
        <v>88.725999999999999</v>
      </c>
      <c r="F21" s="26">
        <f t="shared" ca="1" si="2"/>
        <v>99.37312</v>
      </c>
      <c r="G21" s="26">
        <f t="shared" ca="1" si="2"/>
        <v>108.31670079999999</v>
      </c>
      <c r="H21" s="26">
        <f t="shared" ca="1" si="2"/>
        <v>120.23153788799999</v>
      </c>
    </row>
    <row r="22" spans="2:8" x14ac:dyDescent="0.25">
      <c r="B22" s="1" t="s">
        <v>652</v>
      </c>
      <c r="C22" s="26">
        <f t="shared" ca="1" si="1"/>
        <v>90</v>
      </c>
      <c r="D22" s="26">
        <f t="shared" ca="1" si="2"/>
        <v>100.8</v>
      </c>
      <c r="E22" s="26">
        <f t="shared" ca="1" si="2"/>
        <v>107.85600000000001</v>
      </c>
      <c r="F22" s="26">
        <f t="shared" ca="1" si="2"/>
        <v>113.24880000000002</v>
      </c>
      <c r="G22" s="26">
        <f t="shared" ca="1" si="2"/>
        <v>123.44119200000002</v>
      </c>
      <c r="H22" s="26">
        <f t="shared" ca="1" si="2"/>
        <v>130.84766352000003</v>
      </c>
    </row>
    <row r="23" spans="2:8" x14ac:dyDescent="0.25">
      <c r="B23" s="1" t="s">
        <v>653</v>
      </c>
      <c r="C23" s="26">
        <f t="shared" ca="1" si="1"/>
        <v>85</v>
      </c>
      <c r="D23" s="26">
        <f t="shared" ca="1" si="2"/>
        <v>92.65</v>
      </c>
      <c r="E23" s="26">
        <f t="shared" ca="1" si="2"/>
        <v>104.69450000000001</v>
      </c>
      <c r="F23" s="26">
        <f t="shared" ca="1" si="2"/>
        <v>115.16395</v>
      </c>
      <c r="G23" s="26">
        <f t="shared" ca="1" si="2"/>
        <v>130.13526350000001</v>
      </c>
      <c r="H23" s="26">
        <f t="shared" ca="1" si="2"/>
        <v>148.35420039000002</v>
      </c>
    </row>
    <row r="24" spans="2:8" x14ac:dyDescent="0.25">
      <c r="B24" s="1" t="s">
        <v>654</v>
      </c>
      <c r="C24" s="26">
        <f t="shared" ca="1" si="1"/>
        <v>68</v>
      </c>
      <c r="D24" s="26">
        <f t="shared" ca="1" si="2"/>
        <v>74.12</v>
      </c>
      <c r="E24" s="26">
        <f t="shared" ca="1" si="2"/>
        <v>78.5672</v>
      </c>
      <c r="F24" s="26">
        <f t="shared" ca="1" si="2"/>
        <v>84.852576000000013</v>
      </c>
      <c r="G24" s="26">
        <f t="shared" ca="1" si="2"/>
        <v>96.731936640000015</v>
      </c>
      <c r="H24" s="26">
        <f t="shared" ca="1" si="2"/>
        <v>108.33976903680002</v>
      </c>
    </row>
    <row r="25" spans="2:8" x14ac:dyDescent="0.25">
      <c r="B25" s="1" t="s">
        <v>655</v>
      </c>
      <c r="C25" s="26">
        <f t="shared" ca="1" si="1"/>
        <v>58</v>
      </c>
      <c r="D25" s="26">
        <f t="shared" ca="1" si="2"/>
        <v>63.8</v>
      </c>
      <c r="E25" s="26">
        <f t="shared" ca="1" si="2"/>
        <v>68.903999999999996</v>
      </c>
      <c r="F25" s="26">
        <f t="shared" ca="1" si="2"/>
        <v>73.038240000000002</v>
      </c>
      <c r="G25" s="26">
        <f t="shared" ca="1" si="2"/>
        <v>77.420534400000008</v>
      </c>
      <c r="H25" s="26">
        <f t="shared" ca="1" si="2"/>
        <v>82.065766464000006</v>
      </c>
    </row>
    <row r="26" spans="2:8" x14ac:dyDescent="0.25">
      <c r="B26" s="1" t="s">
        <v>656</v>
      </c>
      <c r="C26" s="26">
        <f t="shared" ca="1" si="1"/>
        <v>84</v>
      </c>
      <c r="D26" s="26">
        <f t="shared" ca="1" si="2"/>
        <v>91.56</v>
      </c>
      <c r="E26" s="26">
        <f t="shared" ca="1" si="2"/>
        <v>97.969200000000001</v>
      </c>
      <c r="F26" s="26">
        <f t="shared" ca="1" si="2"/>
        <v>104.827044</v>
      </c>
      <c r="G26" s="26">
        <f t="shared" ca="1" si="2"/>
        <v>118.45455971999999</v>
      </c>
      <c r="H26" s="26">
        <f t="shared" ca="1" si="2"/>
        <v>124.37728770599999</v>
      </c>
    </row>
    <row r="27" spans="2:8" x14ac:dyDescent="0.25">
      <c r="B27" s="1" t="s">
        <v>657</v>
      </c>
      <c r="C27" s="26">
        <f t="shared" ca="1" si="1"/>
        <v>69</v>
      </c>
      <c r="D27" s="26">
        <f t="shared" ca="1" si="2"/>
        <v>77.97</v>
      </c>
      <c r="E27" s="26">
        <f t="shared" ca="1" si="2"/>
        <v>84.207599999999999</v>
      </c>
      <c r="F27" s="26">
        <f t="shared" ca="1" si="2"/>
        <v>93.470435999999992</v>
      </c>
      <c r="G27" s="26">
        <f t="shared" ca="1" si="2"/>
        <v>107.49100139999999</v>
      </c>
      <c r="H27" s="26">
        <f t="shared" ca="1" si="2"/>
        <v>115.01537149799998</v>
      </c>
    </row>
    <row r="28" spans="2:8" x14ac:dyDescent="0.25">
      <c r="B28" s="1" t="s">
        <v>658</v>
      </c>
      <c r="C28" s="26">
        <f t="shared" ca="1" si="1"/>
        <v>75</v>
      </c>
      <c r="D28" s="26">
        <f t="shared" ca="1" si="2"/>
        <v>84</v>
      </c>
      <c r="E28" s="26">
        <f t="shared" ca="1" si="2"/>
        <v>94.08</v>
      </c>
      <c r="F28" s="26">
        <f t="shared" ca="1" si="2"/>
        <v>101.60639999999999</v>
      </c>
      <c r="G28" s="26">
        <f t="shared" ca="1" si="2"/>
        <v>106.68671999999998</v>
      </c>
      <c r="H28" s="26">
        <f t="shared" ca="1" si="2"/>
        <v>122.68972799999997</v>
      </c>
    </row>
  </sheetData>
  <conditionalFormatting sqref="C3:H28">
    <cfRule type="expression" dxfId="26" priority="1">
      <formula>C3&gt;=LARGE(C$3:C$28,5)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F92C-4A12-4CEC-A533-0636A8164966}">
  <sheetPr codeName="Sheet20"/>
  <dimension ref="D3:D26"/>
  <sheetViews>
    <sheetView workbookViewId="0">
      <selection activeCell="I12" sqref="I12"/>
    </sheetView>
  </sheetViews>
  <sheetFormatPr defaultRowHeight="15" x14ac:dyDescent="0.25"/>
  <cols>
    <col min="1" max="16384" width="9" style="1"/>
  </cols>
  <sheetData>
    <row r="3" spans="4:4" x14ac:dyDescent="0.25">
      <c r="D3" s="1" t="s">
        <v>659</v>
      </c>
    </row>
    <row r="4" spans="4:4" x14ac:dyDescent="0.25">
      <c r="D4" s="1" t="s">
        <v>660</v>
      </c>
    </row>
    <row r="5" spans="4:4" x14ac:dyDescent="0.25">
      <c r="D5" s="1" t="s">
        <v>661</v>
      </c>
    </row>
    <row r="6" spans="4:4" x14ac:dyDescent="0.25">
      <c r="D6" s="1" t="s">
        <v>661</v>
      </c>
    </row>
    <row r="7" spans="4:4" x14ac:dyDescent="0.25">
      <c r="D7" s="1" t="s">
        <v>662</v>
      </c>
    </row>
    <row r="8" spans="4:4" x14ac:dyDescent="0.25">
      <c r="D8" s="1" t="s">
        <v>662</v>
      </c>
    </row>
    <row r="9" spans="4:4" x14ac:dyDescent="0.25">
      <c r="D9" s="1" t="s">
        <v>663</v>
      </c>
    </row>
    <row r="10" spans="4:4" x14ac:dyDescent="0.25">
      <c r="D10" s="1" t="s">
        <v>662</v>
      </c>
    </row>
    <row r="11" spans="4:4" x14ac:dyDescent="0.25">
      <c r="D11" s="1" t="s">
        <v>664</v>
      </c>
    </row>
    <row r="12" spans="4:4" x14ac:dyDescent="0.25">
      <c r="D12" s="1" t="s">
        <v>661</v>
      </c>
    </row>
    <row r="13" spans="4:4" x14ac:dyDescent="0.25">
      <c r="D13" s="1" t="s">
        <v>665</v>
      </c>
    </row>
    <row r="14" spans="4:4" x14ac:dyDescent="0.25">
      <c r="D14" s="1" t="s">
        <v>661</v>
      </c>
    </row>
    <row r="15" spans="4:4" x14ac:dyDescent="0.25">
      <c r="D15" s="1" t="s">
        <v>665</v>
      </c>
    </row>
    <row r="16" spans="4:4" x14ac:dyDescent="0.25">
      <c r="D16" s="1" t="s">
        <v>662</v>
      </c>
    </row>
    <row r="17" spans="4:4" x14ac:dyDescent="0.25">
      <c r="D17" s="1" t="s">
        <v>660</v>
      </c>
    </row>
    <row r="18" spans="4:4" x14ac:dyDescent="0.25">
      <c r="D18" s="1" t="s">
        <v>666</v>
      </c>
    </row>
    <row r="19" spans="4:4" x14ac:dyDescent="0.25">
      <c r="D19" s="1" t="s">
        <v>662</v>
      </c>
    </row>
    <row r="20" spans="4:4" x14ac:dyDescent="0.25">
      <c r="D20" s="1" t="s">
        <v>667</v>
      </c>
    </row>
    <row r="21" spans="4:4" x14ac:dyDescent="0.25">
      <c r="D21" s="1" t="s">
        <v>661</v>
      </c>
    </row>
    <row r="22" spans="4:4" x14ac:dyDescent="0.25">
      <c r="D22" s="1" t="s">
        <v>661</v>
      </c>
    </row>
    <row r="23" spans="4:4" x14ac:dyDescent="0.25">
      <c r="D23" s="1" t="s">
        <v>660</v>
      </c>
    </row>
    <row r="24" spans="4:4" x14ac:dyDescent="0.25">
      <c r="D24" s="1" t="s">
        <v>660</v>
      </c>
    </row>
    <row r="25" spans="4:4" x14ac:dyDescent="0.25">
      <c r="D25" s="1" t="s">
        <v>662</v>
      </c>
    </row>
    <row r="26" spans="4:4" x14ac:dyDescent="0.25">
      <c r="D26" s="1" t="s">
        <v>667</v>
      </c>
    </row>
  </sheetData>
  <conditionalFormatting sqref="D4:D26">
    <cfRule type="expression" dxfId="25" priority="1">
      <formula>COUNTIF(D$4:D$26,D4)&gt;=3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597A2-52D0-4B25-9421-AF29C53000C7}">
  <sheetPr codeName="Sheet21"/>
  <dimension ref="A1:C250"/>
  <sheetViews>
    <sheetView topLeftCell="A193" workbookViewId="0">
      <selection activeCell="K193" sqref="K193"/>
    </sheetView>
  </sheetViews>
  <sheetFormatPr defaultRowHeight="12.75" x14ac:dyDescent="0.2"/>
  <cols>
    <col min="1" max="1" width="9" style="27"/>
    <col min="2" max="2" width="13.25" style="27" bestFit="1" customWidth="1"/>
    <col min="3" max="3" width="14.5" style="27" customWidth="1"/>
    <col min="4" max="16384" width="9" style="27"/>
  </cols>
  <sheetData>
    <row r="1" spans="1:3" x14ac:dyDescent="0.2">
      <c r="A1" s="27" t="s">
        <v>668</v>
      </c>
      <c r="B1" s="28" t="s">
        <v>669</v>
      </c>
      <c r="C1" s="27" t="s">
        <v>670</v>
      </c>
    </row>
    <row r="2" spans="1:3" x14ac:dyDescent="0.2">
      <c r="A2" s="28" t="s">
        <v>671</v>
      </c>
      <c r="B2" s="28">
        <v>237.2</v>
      </c>
    </row>
    <row r="3" spans="1:3" x14ac:dyDescent="0.2">
      <c r="A3" s="28" t="s">
        <v>672</v>
      </c>
      <c r="B3" s="28">
        <v>240.5</v>
      </c>
      <c r="C3" s="29">
        <f>(B3-B2)/100</f>
        <v>3.3000000000000113E-2</v>
      </c>
    </row>
    <row r="4" spans="1:3" x14ac:dyDescent="0.2">
      <c r="A4" s="28" t="s">
        <v>673</v>
      </c>
      <c r="B4" s="28">
        <v>244.6</v>
      </c>
      <c r="C4" s="29">
        <f t="shared" ref="C4:C67" si="0">(B4-B3)/100</f>
        <v>4.0999999999999946E-2</v>
      </c>
    </row>
    <row r="5" spans="1:3" x14ac:dyDescent="0.2">
      <c r="A5" s="28" t="s">
        <v>674</v>
      </c>
      <c r="B5" s="28">
        <v>254.4</v>
      </c>
      <c r="C5" s="29">
        <f t="shared" si="0"/>
        <v>9.8000000000000115E-2</v>
      </c>
    </row>
    <row r="6" spans="1:3" x14ac:dyDescent="0.2">
      <c r="A6" s="28" t="s">
        <v>675</v>
      </c>
      <c r="B6" s="28">
        <v>260.39999999999998</v>
      </c>
      <c r="C6" s="29">
        <f t="shared" si="0"/>
        <v>5.9999999999999713E-2</v>
      </c>
    </row>
    <row r="7" spans="1:3" x14ac:dyDescent="0.2">
      <c r="A7" s="28" t="s">
        <v>676</v>
      </c>
      <c r="B7" s="28">
        <v>267.3</v>
      </c>
      <c r="C7" s="29">
        <f t="shared" si="0"/>
        <v>6.9000000000000339E-2</v>
      </c>
    </row>
    <row r="8" spans="1:3" x14ac:dyDescent="0.2">
      <c r="A8" s="28" t="s">
        <v>677</v>
      </c>
      <c r="B8" s="28">
        <v>273.89999999999998</v>
      </c>
      <c r="C8" s="29">
        <f t="shared" si="0"/>
        <v>6.5999999999999656E-2</v>
      </c>
    </row>
    <row r="9" spans="1:3" x14ac:dyDescent="0.2">
      <c r="A9" s="28" t="s">
        <v>678</v>
      </c>
      <c r="B9" s="28">
        <v>275.2</v>
      </c>
      <c r="C9" s="29">
        <f t="shared" si="0"/>
        <v>1.3000000000000114E-2</v>
      </c>
    </row>
    <row r="10" spans="1:3" x14ac:dyDescent="0.2">
      <c r="A10" s="28" t="s">
        <v>679</v>
      </c>
      <c r="B10" s="28">
        <v>270</v>
      </c>
      <c r="C10" s="29">
        <f t="shared" si="0"/>
        <v>-5.1999999999999887E-2</v>
      </c>
    </row>
    <row r="11" spans="1:3" x14ac:dyDescent="0.2">
      <c r="A11" s="28" t="s">
        <v>680</v>
      </c>
      <c r="B11" s="28">
        <v>266.2</v>
      </c>
      <c r="C11" s="29">
        <f t="shared" si="0"/>
        <v>-3.8000000000000117E-2</v>
      </c>
    </row>
    <row r="12" spans="1:3" x14ac:dyDescent="0.2">
      <c r="A12" s="28" t="s">
        <v>681</v>
      </c>
      <c r="B12" s="28">
        <v>267.7</v>
      </c>
      <c r="C12" s="29">
        <f t="shared" si="0"/>
        <v>1.4999999999999999E-2</v>
      </c>
    </row>
    <row r="13" spans="1:3" x14ac:dyDescent="0.2">
      <c r="A13" s="28" t="s">
        <v>682</v>
      </c>
      <c r="B13" s="28">
        <v>265.2</v>
      </c>
      <c r="C13" s="29">
        <f t="shared" si="0"/>
        <v>-2.5000000000000001E-2</v>
      </c>
    </row>
    <row r="14" spans="1:3" x14ac:dyDescent="0.2">
      <c r="A14" s="28" t="s">
        <v>683</v>
      </c>
      <c r="B14" s="28">
        <v>275.2</v>
      </c>
      <c r="C14" s="29">
        <f t="shared" si="0"/>
        <v>0.1</v>
      </c>
    </row>
    <row r="15" spans="1:3" x14ac:dyDescent="0.2">
      <c r="A15" s="28" t="s">
        <v>684</v>
      </c>
      <c r="B15" s="28">
        <v>284.60000000000002</v>
      </c>
      <c r="C15" s="29">
        <f t="shared" si="0"/>
        <v>9.4000000000000347E-2</v>
      </c>
    </row>
    <row r="16" spans="1:3" x14ac:dyDescent="0.2">
      <c r="A16" s="28" t="s">
        <v>685</v>
      </c>
      <c r="B16" s="28">
        <v>302</v>
      </c>
      <c r="C16" s="29">
        <f t="shared" si="0"/>
        <v>0.17399999999999977</v>
      </c>
    </row>
    <row r="17" spans="1:3" x14ac:dyDescent="0.2">
      <c r="A17" s="28" t="s">
        <v>686</v>
      </c>
      <c r="B17" s="28">
        <v>313.39999999999998</v>
      </c>
      <c r="C17" s="29">
        <f t="shared" si="0"/>
        <v>0.11399999999999977</v>
      </c>
    </row>
    <row r="18" spans="1:3" x14ac:dyDescent="0.2">
      <c r="A18" s="28" t="s">
        <v>687</v>
      </c>
      <c r="B18" s="28">
        <v>329</v>
      </c>
      <c r="C18" s="29">
        <f t="shared" si="0"/>
        <v>0.15600000000000022</v>
      </c>
    </row>
    <row r="19" spans="1:3" x14ac:dyDescent="0.2">
      <c r="A19" s="28" t="s">
        <v>688</v>
      </c>
      <c r="B19" s="28">
        <v>336.7</v>
      </c>
      <c r="C19" s="29">
        <f t="shared" si="0"/>
        <v>7.6999999999999888E-2</v>
      </c>
    </row>
    <row r="20" spans="1:3" x14ac:dyDescent="0.2">
      <c r="A20" s="28" t="s">
        <v>689</v>
      </c>
      <c r="B20" s="28">
        <v>343.6</v>
      </c>
      <c r="C20" s="29">
        <f t="shared" si="0"/>
        <v>6.9000000000000339E-2</v>
      </c>
    </row>
    <row r="21" spans="1:3" x14ac:dyDescent="0.2">
      <c r="A21" s="28" t="s">
        <v>690</v>
      </c>
      <c r="B21" s="28">
        <v>348</v>
      </c>
      <c r="C21" s="29">
        <f t="shared" si="0"/>
        <v>4.3999999999999775E-2</v>
      </c>
    </row>
    <row r="22" spans="1:3" x14ac:dyDescent="0.2">
      <c r="A22" s="28" t="s">
        <v>691</v>
      </c>
      <c r="B22" s="28">
        <v>351.3</v>
      </c>
      <c r="C22" s="29">
        <f t="shared" si="0"/>
        <v>3.3000000000000113E-2</v>
      </c>
    </row>
    <row r="23" spans="1:3" x14ac:dyDescent="0.2">
      <c r="A23" s="28" t="s">
        <v>692</v>
      </c>
      <c r="B23" s="28">
        <v>352.2</v>
      </c>
      <c r="C23" s="29">
        <f t="shared" si="0"/>
        <v>8.9999999999997721E-3</v>
      </c>
    </row>
    <row r="24" spans="1:3" x14ac:dyDescent="0.2">
      <c r="A24" s="28" t="s">
        <v>693</v>
      </c>
      <c r="B24" s="28">
        <v>358.5</v>
      </c>
      <c r="C24" s="29">
        <f t="shared" si="0"/>
        <v>6.3000000000000111E-2</v>
      </c>
    </row>
    <row r="25" spans="1:3" x14ac:dyDescent="0.2">
      <c r="A25" s="28" t="s">
        <v>694</v>
      </c>
      <c r="B25" s="28">
        <v>371.4</v>
      </c>
      <c r="C25" s="29">
        <f t="shared" si="0"/>
        <v>0.12899999999999978</v>
      </c>
    </row>
    <row r="26" spans="1:3" x14ac:dyDescent="0.2">
      <c r="A26" s="28" t="s">
        <v>695</v>
      </c>
      <c r="B26" s="28">
        <v>378.4</v>
      </c>
      <c r="C26" s="29">
        <f t="shared" si="0"/>
        <v>7.0000000000000007E-2</v>
      </c>
    </row>
    <row r="27" spans="1:3" x14ac:dyDescent="0.2">
      <c r="A27" s="28" t="s">
        <v>696</v>
      </c>
      <c r="B27" s="28">
        <v>382</v>
      </c>
      <c r="C27" s="29">
        <f t="shared" si="0"/>
        <v>3.6000000000000226E-2</v>
      </c>
    </row>
    <row r="28" spans="1:3" x14ac:dyDescent="0.2">
      <c r="A28" s="28" t="s">
        <v>697</v>
      </c>
      <c r="B28" s="28">
        <v>381.1</v>
      </c>
      <c r="C28" s="29">
        <f t="shared" si="0"/>
        <v>-8.9999999999997721E-3</v>
      </c>
    </row>
    <row r="29" spans="1:3" x14ac:dyDescent="0.2">
      <c r="A29" s="28" t="s">
        <v>698</v>
      </c>
      <c r="B29" s="28">
        <v>375.9</v>
      </c>
      <c r="C29" s="29">
        <f t="shared" si="0"/>
        <v>-5.2000000000000456E-2</v>
      </c>
    </row>
    <row r="30" spans="1:3" x14ac:dyDescent="0.2">
      <c r="A30" s="28" t="s">
        <v>699</v>
      </c>
      <c r="B30" s="28">
        <v>375.3</v>
      </c>
      <c r="C30" s="29">
        <f t="shared" si="0"/>
        <v>-5.9999999999996593E-3</v>
      </c>
    </row>
    <row r="31" spans="1:3" x14ac:dyDescent="0.2">
      <c r="A31" s="28" t="s">
        <v>700</v>
      </c>
      <c r="B31" s="28">
        <v>376</v>
      </c>
      <c r="C31" s="29">
        <f t="shared" si="0"/>
        <v>6.9999999999998865E-3</v>
      </c>
    </row>
    <row r="32" spans="1:3" x14ac:dyDescent="0.2">
      <c r="A32" s="28" t="s">
        <v>701</v>
      </c>
      <c r="B32" s="28">
        <v>380.8</v>
      </c>
      <c r="C32" s="29">
        <f t="shared" si="0"/>
        <v>4.8000000000000112E-2</v>
      </c>
    </row>
    <row r="33" spans="1:3" x14ac:dyDescent="0.2">
      <c r="A33" s="28" t="s">
        <v>702</v>
      </c>
      <c r="B33" s="28">
        <v>389.5</v>
      </c>
      <c r="C33" s="29">
        <f t="shared" si="0"/>
        <v>8.6999999999999883E-2</v>
      </c>
    </row>
    <row r="34" spans="1:3" x14ac:dyDescent="0.2">
      <c r="A34" s="28" t="s">
        <v>703</v>
      </c>
      <c r="B34" s="28">
        <v>402.6</v>
      </c>
      <c r="C34" s="29">
        <f t="shared" si="0"/>
        <v>0.13100000000000023</v>
      </c>
    </row>
    <row r="35" spans="1:3" x14ac:dyDescent="0.2">
      <c r="A35" s="28" t="s">
        <v>704</v>
      </c>
      <c r="B35" s="28">
        <v>410.9</v>
      </c>
      <c r="C35" s="29">
        <f t="shared" si="0"/>
        <v>8.2999999999999546E-2</v>
      </c>
    </row>
    <row r="36" spans="1:3" x14ac:dyDescent="0.2">
      <c r="A36" s="28" t="s">
        <v>705</v>
      </c>
      <c r="B36" s="28">
        <v>419.5</v>
      </c>
      <c r="C36" s="29">
        <f t="shared" si="0"/>
        <v>8.6000000000000229E-2</v>
      </c>
    </row>
    <row r="37" spans="1:3" x14ac:dyDescent="0.2">
      <c r="A37" s="28" t="s">
        <v>706</v>
      </c>
      <c r="B37" s="28">
        <v>426</v>
      </c>
      <c r="C37" s="29">
        <f t="shared" si="0"/>
        <v>6.5000000000000002E-2</v>
      </c>
    </row>
    <row r="38" spans="1:3" x14ac:dyDescent="0.2">
      <c r="A38" s="28" t="s">
        <v>707</v>
      </c>
      <c r="B38" s="28">
        <v>428.3</v>
      </c>
      <c r="C38" s="29">
        <f t="shared" si="0"/>
        <v>2.3000000000000114E-2</v>
      </c>
    </row>
    <row r="39" spans="1:3" x14ac:dyDescent="0.2">
      <c r="A39" s="28" t="s">
        <v>708</v>
      </c>
      <c r="B39" s="28">
        <v>434.2</v>
      </c>
      <c r="C39" s="29">
        <f t="shared" si="0"/>
        <v>5.8999999999999775E-2</v>
      </c>
    </row>
    <row r="40" spans="1:3" x14ac:dyDescent="0.2">
      <c r="A40" s="28" t="s">
        <v>709</v>
      </c>
      <c r="B40" s="28">
        <v>439.3</v>
      </c>
      <c r="C40" s="29">
        <f t="shared" si="0"/>
        <v>5.1000000000000226E-2</v>
      </c>
    </row>
    <row r="41" spans="1:3" x14ac:dyDescent="0.2">
      <c r="A41" s="28" t="s">
        <v>710</v>
      </c>
      <c r="B41" s="28">
        <v>448.1</v>
      </c>
      <c r="C41" s="29">
        <f t="shared" si="0"/>
        <v>8.800000000000012E-2</v>
      </c>
    </row>
    <row r="42" spans="1:3" x14ac:dyDescent="0.2">
      <c r="A42" s="28" t="s">
        <v>711</v>
      </c>
      <c r="B42" s="28">
        <v>457.2</v>
      </c>
      <c r="C42" s="29">
        <f t="shared" si="0"/>
        <v>9.0999999999999664E-2</v>
      </c>
    </row>
    <row r="43" spans="1:3" x14ac:dyDescent="0.2">
      <c r="A43" s="28" t="s">
        <v>712</v>
      </c>
      <c r="B43" s="28">
        <v>459.2</v>
      </c>
      <c r="C43" s="29">
        <f t="shared" si="0"/>
        <v>0.02</v>
      </c>
    </row>
    <row r="44" spans="1:3" x14ac:dyDescent="0.2">
      <c r="A44" s="28" t="s">
        <v>713</v>
      </c>
      <c r="B44" s="28">
        <v>466.4</v>
      </c>
      <c r="C44" s="29">
        <f t="shared" si="0"/>
        <v>7.1999999999999884E-2</v>
      </c>
    </row>
    <row r="45" spans="1:3" x14ac:dyDescent="0.2">
      <c r="A45" s="28" t="s">
        <v>714</v>
      </c>
      <c r="B45" s="28">
        <v>461.5</v>
      </c>
      <c r="C45" s="29">
        <f t="shared" si="0"/>
        <v>-4.8999999999999773E-2</v>
      </c>
    </row>
    <row r="46" spans="1:3" x14ac:dyDescent="0.2">
      <c r="A46" s="28" t="s">
        <v>715</v>
      </c>
      <c r="B46" s="28">
        <v>454</v>
      </c>
      <c r="C46" s="29">
        <f t="shared" si="0"/>
        <v>-7.4999999999999997E-2</v>
      </c>
    </row>
    <row r="47" spans="1:3" x14ac:dyDescent="0.2">
      <c r="A47" s="28" t="s">
        <v>716</v>
      </c>
      <c r="B47" s="28">
        <v>458.1</v>
      </c>
      <c r="C47" s="29">
        <f t="shared" si="0"/>
        <v>4.1000000000000231E-2</v>
      </c>
    </row>
    <row r="48" spans="1:3" x14ac:dyDescent="0.2">
      <c r="A48" s="28" t="s">
        <v>717</v>
      </c>
      <c r="B48" s="28">
        <v>471.7</v>
      </c>
      <c r="C48" s="29">
        <f t="shared" si="0"/>
        <v>0.13599999999999965</v>
      </c>
    </row>
    <row r="49" spans="1:3" x14ac:dyDescent="0.2">
      <c r="A49" s="28" t="s">
        <v>718</v>
      </c>
      <c r="B49" s="28">
        <v>485</v>
      </c>
      <c r="C49" s="29">
        <f t="shared" si="0"/>
        <v>0.13300000000000012</v>
      </c>
    </row>
    <row r="50" spans="1:3" x14ac:dyDescent="0.2">
      <c r="A50" s="28" t="s">
        <v>719</v>
      </c>
      <c r="B50" s="28">
        <v>495.4</v>
      </c>
      <c r="C50" s="29">
        <f t="shared" si="0"/>
        <v>0.10399999999999977</v>
      </c>
    </row>
    <row r="51" spans="1:3" x14ac:dyDescent="0.2">
      <c r="A51" s="28" t="s">
        <v>720</v>
      </c>
      <c r="B51" s="28">
        <v>508.4</v>
      </c>
      <c r="C51" s="29">
        <f t="shared" si="0"/>
        <v>0.13</v>
      </c>
    </row>
    <row r="52" spans="1:3" x14ac:dyDescent="0.2">
      <c r="A52" s="28" t="s">
        <v>721</v>
      </c>
      <c r="B52" s="28">
        <v>509.3</v>
      </c>
      <c r="C52" s="29">
        <f t="shared" si="0"/>
        <v>9.0000000000003411E-3</v>
      </c>
    </row>
    <row r="53" spans="1:3" x14ac:dyDescent="0.2">
      <c r="A53" s="28" t="s">
        <v>722</v>
      </c>
      <c r="B53" s="28">
        <v>513.20000000000005</v>
      </c>
      <c r="C53" s="29">
        <f t="shared" si="0"/>
        <v>3.900000000000034E-2</v>
      </c>
    </row>
    <row r="54" spans="1:3" x14ac:dyDescent="0.2">
      <c r="A54" s="28" t="s">
        <v>723</v>
      </c>
      <c r="B54" s="28">
        <v>526.9</v>
      </c>
      <c r="C54" s="29">
        <f t="shared" si="0"/>
        <v>0.13699999999999932</v>
      </c>
    </row>
    <row r="55" spans="1:3" x14ac:dyDescent="0.2">
      <c r="A55" s="28" t="s">
        <v>724</v>
      </c>
      <c r="B55" s="28">
        <v>526.1</v>
      </c>
      <c r="C55" s="29">
        <f t="shared" si="0"/>
        <v>-7.9999999999995457E-3</v>
      </c>
    </row>
    <row r="56" spans="1:3" x14ac:dyDescent="0.2">
      <c r="A56" s="28" t="s">
        <v>725</v>
      </c>
      <c r="B56" s="28">
        <v>528.9</v>
      </c>
      <c r="C56" s="29">
        <f t="shared" si="0"/>
        <v>2.7999999999999546E-2</v>
      </c>
    </row>
    <row r="57" spans="1:3" x14ac:dyDescent="0.2">
      <c r="A57" s="28" t="s">
        <v>726</v>
      </c>
      <c r="B57" s="28">
        <v>523.6</v>
      </c>
      <c r="C57" s="29">
        <f t="shared" si="0"/>
        <v>-5.2999999999999547E-2</v>
      </c>
    </row>
    <row r="58" spans="1:3" x14ac:dyDescent="0.2">
      <c r="A58" s="28" t="s">
        <v>727</v>
      </c>
      <c r="B58" s="28">
        <v>527.9</v>
      </c>
      <c r="C58" s="29">
        <f t="shared" si="0"/>
        <v>4.2999999999999546E-2</v>
      </c>
    </row>
    <row r="59" spans="1:3" x14ac:dyDescent="0.2">
      <c r="A59" s="28" t="s">
        <v>728</v>
      </c>
      <c r="B59" s="28">
        <v>539</v>
      </c>
      <c r="C59" s="29">
        <f t="shared" si="0"/>
        <v>0.11100000000000022</v>
      </c>
    </row>
    <row r="60" spans="1:3" x14ac:dyDescent="0.2">
      <c r="A60" s="28" t="s">
        <v>729</v>
      </c>
      <c r="B60" s="28">
        <v>549.4</v>
      </c>
      <c r="C60" s="29">
        <f t="shared" si="0"/>
        <v>0.10399999999999977</v>
      </c>
    </row>
    <row r="61" spans="1:3" x14ac:dyDescent="0.2">
      <c r="A61" s="28" t="s">
        <v>730</v>
      </c>
      <c r="B61" s="28">
        <v>562.5</v>
      </c>
      <c r="C61" s="29">
        <f t="shared" si="0"/>
        <v>0.13100000000000023</v>
      </c>
    </row>
    <row r="62" spans="1:3" x14ac:dyDescent="0.2">
      <c r="A62" s="28" t="s">
        <v>731</v>
      </c>
      <c r="B62" s="28">
        <v>576</v>
      </c>
      <c r="C62" s="29">
        <f t="shared" si="0"/>
        <v>0.13500000000000001</v>
      </c>
    </row>
    <row r="63" spans="1:3" x14ac:dyDescent="0.2">
      <c r="A63" s="28" t="s">
        <v>732</v>
      </c>
      <c r="B63" s="28">
        <v>583.20000000000005</v>
      </c>
      <c r="C63" s="29">
        <f t="shared" si="0"/>
        <v>7.2000000000000453E-2</v>
      </c>
    </row>
    <row r="64" spans="1:3" x14ac:dyDescent="0.2">
      <c r="A64" s="28" t="s">
        <v>733</v>
      </c>
      <c r="B64" s="28">
        <v>590</v>
      </c>
      <c r="C64" s="29">
        <f t="shared" si="0"/>
        <v>6.7999999999999547E-2</v>
      </c>
    </row>
    <row r="65" spans="1:3" x14ac:dyDescent="0.2">
      <c r="A65" s="28" t="s">
        <v>734</v>
      </c>
      <c r="B65" s="28">
        <v>593.29999999999995</v>
      </c>
      <c r="C65" s="29">
        <f t="shared" si="0"/>
        <v>3.2999999999999544E-2</v>
      </c>
    </row>
    <row r="66" spans="1:3" x14ac:dyDescent="0.2">
      <c r="A66" s="28" t="s">
        <v>735</v>
      </c>
      <c r="B66" s="28">
        <v>602.4</v>
      </c>
      <c r="C66" s="29">
        <f t="shared" si="0"/>
        <v>9.1000000000000233E-2</v>
      </c>
    </row>
    <row r="67" spans="1:3" x14ac:dyDescent="0.2">
      <c r="A67" s="28" t="s">
        <v>736</v>
      </c>
      <c r="B67" s="28">
        <v>611.20000000000005</v>
      </c>
      <c r="C67" s="29">
        <f t="shared" si="0"/>
        <v>8.8000000000000689E-2</v>
      </c>
    </row>
    <row r="68" spans="1:3" x14ac:dyDescent="0.2">
      <c r="A68" s="28" t="s">
        <v>737</v>
      </c>
      <c r="B68" s="28">
        <v>623.9</v>
      </c>
      <c r="C68" s="29">
        <f t="shared" ref="C68:C89" si="1">(B68-B67)/100</f>
        <v>0.12699999999999931</v>
      </c>
    </row>
    <row r="69" spans="1:3" x14ac:dyDescent="0.2">
      <c r="A69" s="28" t="s">
        <v>738</v>
      </c>
      <c r="B69" s="28">
        <v>633.5</v>
      </c>
      <c r="C69" s="29">
        <f t="shared" si="1"/>
        <v>9.6000000000000224E-2</v>
      </c>
    </row>
    <row r="70" spans="1:3" x14ac:dyDescent="0.2">
      <c r="A70" s="28" t="s">
        <v>739</v>
      </c>
      <c r="B70" s="28">
        <v>649.6</v>
      </c>
      <c r="C70" s="29">
        <f t="shared" si="1"/>
        <v>0.16100000000000023</v>
      </c>
    </row>
    <row r="71" spans="1:3" x14ac:dyDescent="0.2">
      <c r="A71" s="28" t="s">
        <v>740</v>
      </c>
      <c r="B71" s="28">
        <v>658.8</v>
      </c>
      <c r="C71" s="29">
        <f t="shared" si="1"/>
        <v>9.1999999999999318E-2</v>
      </c>
    </row>
    <row r="72" spans="1:3" x14ac:dyDescent="0.2">
      <c r="A72" s="28" t="s">
        <v>741</v>
      </c>
      <c r="B72" s="28">
        <v>670.5</v>
      </c>
      <c r="C72" s="29">
        <f t="shared" si="1"/>
        <v>0.11700000000000045</v>
      </c>
    </row>
    <row r="73" spans="1:3" x14ac:dyDescent="0.2">
      <c r="A73" s="28" t="s">
        <v>742</v>
      </c>
      <c r="B73" s="28">
        <v>675.6</v>
      </c>
      <c r="C73" s="29">
        <f t="shared" si="1"/>
        <v>5.1000000000000226E-2</v>
      </c>
    </row>
    <row r="74" spans="1:3" x14ac:dyDescent="0.2">
      <c r="A74" s="28" t="s">
        <v>743</v>
      </c>
      <c r="B74" s="28">
        <v>695.7</v>
      </c>
      <c r="C74" s="29">
        <f t="shared" si="1"/>
        <v>0.20100000000000023</v>
      </c>
    </row>
    <row r="75" spans="1:3" x14ac:dyDescent="0.2">
      <c r="A75" s="28" t="s">
        <v>744</v>
      </c>
      <c r="B75" s="28">
        <v>708.1</v>
      </c>
      <c r="C75" s="29">
        <f t="shared" si="1"/>
        <v>0.12399999999999978</v>
      </c>
    </row>
    <row r="76" spans="1:3" x14ac:dyDescent="0.2">
      <c r="A76" s="28" t="s">
        <v>745</v>
      </c>
      <c r="B76" s="28">
        <v>725.2</v>
      </c>
      <c r="C76" s="29">
        <f t="shared" si="1"/>
        <v>0.17100000000000024</v>
      </c>
    </row>
    <row r="77" spans="1:3" x14ac:dyDescent="0.2">
      <c r="A77" s="28" t="s">
        <v>746</v>
      </c>
      <c r="B77" s="28">
        <v>747.5</v>
      </c>
      <c r="C77" s="29">
        <f t="shared" si="1"/>
        <v>0.22299999999999953</v>
      </c>
    </row>
    <row r="78" spans="1:3" x14ac:dyDescent="0.2">
      <c r="A78" s="28" t="s">
        <v>747</v>
      </c>
      <c r="B78" s="28">
        <v>770.8</v>
      </c>
      <c r="C78" s="29">
        <f t="shared" si="1"/>
        <v>0.23299999999999954</v>
      </c>
    </row>
    <row r="79" spans="1:3" x14ac:dyDescent="0.2">
      <c r="A79" s="28" t="s">
        <v>748</v>
      </c>
      <c r="B79" s="28">
        <v>779.9</v>
      </c>
      <c r="C79" s="29">
        <f t="shared" si="1"/>
        <v>9.1000000000000233E-2</v>
      </c>
    </row>
    <row r="80" spans="1:3" x14ac:dyDescent="0.2">
      <c r="A80" s="28" t="s">
        <v>749</v>
      </c>
      <c r="B80" s="28">
        <v>793.4</v>
      </c>
      <c r="C80" s="29">
        <f t="shared" si="1"/>
        <v>0.13500000000000001</v>
      </c>
    </row>
    <row r="81" spans="1:3" x14ac:dyDescent="0.2">
      <c r="A81" s="28" t="s">
        <v>750</v>
      </c>
      <c r="B81" s="28">
        <v>807.1</v>
      </c>
      <c r="C81" s="29">
        <f t="shared" si="1"/>
        <v>0.13700000000000045</v>
      </c>
    </row>
    <row r="82" spans="1:3" x14ac:dyDescent="0.2">
      <c r="A82" s="28" t="s">
        <v>751</v>
      </c>
      <c r="B82" s="28">
        <v>817.9</v>
      </c>
      <c r="C82" s="29">
        <f t="shared" si="1"/>
        <v>0.10799999999999954</v>
      </c>
    </row>
    <row r="83" spans="1:3" x14ac:dyDescent="0.2">
      <c r="A83" s="28" t="s">
        <v>752</v>
      </c>
      <c r="B83" s="28">
        <v>822.5</v>
      </c>
      <c r="C83" s="29">
        <f t="shared" si="1"/>
        <v>4.6000000000000228E-2</v>
      </c>
    </row>
    <row r="84" spans="1:3" x14ac:dyDescent="0.2">
      <c r="A84" s="28" t="s">
        <v>753</v>
      </c>
      <c r="B84" s="28">
        <v>837.1</v>
      </c>
      <c r="C84" s="29">
        <f t="shared" si="1"/>
        <v>0.14600000000000024</v>
      </c>
    </row>
    <row r="85" spans="1:3" x14ac:dyDescent="0.2">
      <c r="A85" s="28" t="s">
        <v>754</v>
      </c>
      <c r="B85" s="28">
        <v>852.8</v>
      </c>
      <c r="C85" s="29">
        <f t="shared" si="1"/>
        <v>0.15699999999999931</v>
      </c>
    </row>
    <row r="86" spans="1:3" x14ac:dyDescent="0.2">
      <c r="A86" s="28" t="s">
        <v>755</v>
      </c>
      <c r="B86" s="28">
        <v>879.9</v>
      </c>
      <c r="C86" s="29">
        <f t="shared" si="1"/>
        <v>0.27100000000000024</v>
      </c>
    </row>
    <row r="87" spans="1:3" x14ac:dyDescent="0.2">
      <c r="A87" s="28" t="s">
        <v>756</v>
      </c>
      <c r="B87" s="28">
        <v>904.2</v>
      </c>
      <c r="C87" s="29">
        <f t="shared" si="1"/>
        <v>0.24300000000000069</v>
      </c>
    </row>
    <row r="88" spans="1:3" x14ac:dyDescent="0.2">
      <c r="A88" s="28" t="s">
        <v>757</v>
      </c>
      <c r="B88" s="28">
        <v>919.4</v>
      </c>
      <c r="C88" s="29">
        <f t="shared" si="1"/>
        <v>0.15199999999999933</v>
      </c>
    </row>
    <row r="89" spans="1:3" x14ac:dyDescent="0.2">
      <c r="A89" s="28" t="s">
        <v>758</v>
      </c>
      <c r="B89" s="28">
        <v>936.3</v>
      </c>
      <c r="C89" s="29">
        <f t="shared" si="1"/>
        <v>0.16899999999999976</v>
      </c>
    </row>
    <row r="90" spans="1:3" x14ac:dyDescent="0.2">
      <c r="A90" s="28" t="s">
        <v>759</v>
      </c>
      <c r="B90" s="28">
        <v>961</v>
      </c>
      <c r="C90" s="27">
        <f>(B90-B89)/B89</f>
        <v>2.6380433621702497E-2</v>
      </c>
    </row>
    <row r="91" spans="1:3" x14ac:dyDescent="0.2">
      <c r="A91" s="28" t="s">
        <v>760</v>
      </c>
      <c r="B91" s="28">
        <v>976.3</v>
      </c>
      <c r="C91" s="27">
        <f>(B91-B90)/B90</f>
        <v>1.5920915712799119E-2</v>
      </c>
    </row>
    <row r="92" spans="1:3" x14ac:dyDescent="0.2">
      <c r="A92" s="28" t="s">
        <v>761</v>
      </c>
      <c r="B92" s="28">
        <v>996.5</v>
      </c>
      <c r="C92" s="27">
        <f>(B92-B91)/B91</f>
        <v>2.0690361569189845E-2</v>
      </c>
    </row>
    <row r="93" spans="1:3" x14ac:dyDescent="0.2">
      <c r="A93" s="28" t="s">
        <v>762</v>
      </c>
      <c r="B93" s="28">
        <v>1004.6</v>
      </c>
      <c r="C93" s="27">
        <f>(B93-B92)/B92</f>
        <v>8.1284495735072983E-3</v>
      </c>
    </row>
    <row r="94" spans="1:3" x14ac:dyDescent="0.2">
      <c r="A94" s="28" t="s">
        <v>763</v>
      </c>
      <c r="B94" s="28">
        <v>1017.3</v>
      </c>
      <c r="C94" s="27">
        <f>(B94-B93)/B93</f>
        <v>1.2641847501493064E-2</v>
      </c>
    </row>
    <row r="95" spans="1:3" x14ac:dyDescent="0.2">
      <c r="A95" s="28" t="s">
        <v>764</v>
      </c>
      <c r="B95" s="28">
        <v>1033.2</v>
      </c>
      <c r="C95" s="27">
        <f t="shared" ref="C95:C158" si="2">(B95-B94)/B94</f>
        <v>1.5629607785314158E-2</v>
      </c>
    </row>
    <row r="96" spans="1:3" x14ac:dyDescent="0.2">
      <c r="A96" s="28" t="s">
        <v>765</v>
      </c>
      <c r="B96" s="28">
        <v>1050.7</v>
      </c>
      <c r="C96" s="27">
        <f t="shared" si="2"/>
        <v>1.6937669376693765E-2</v>
      </c>
    </row>
    <row r="97" spans="1:3" x14ac:dyDescent="0.2">
      <c r="A97" s="28" t="s">
        <v>766</v>
      </c>
      <c r="B97" s="28">
        <v>1052.9000000000001</v>
      </c>
      <c r="C97" s="27">
        <f t="shared" si="2"/>
        <v>2.0938422004378467E-3</v>
      </c>
    </row>
    <row r="98" spans="1:3" x14ac:dyDescent="0.2">
      <c r="A98" s="28" t="s">
        <v>767</v>
      </c>
      <c r="B98" s="28">
        <v>1098.3</v>
      </c>
      <c r="C98" s="27">
        <f t="shared" si="2"/>
        <v>4.3119004653813145E-2</v>
      </c>
    </row>
    <row r="99" spans="1:3" x14ac:dyDescent="0.2">
      <c r="A99" s="28" t="s">
        <v>768</v>
      </c>
      <c r="B99" s="28">
        <v>1119.0999999999999</v>
      </c>
      <c r="C99" s="27">
        <f t="shared" si="2"/>
        <v>1.8938359282527503E-2</v>
      </c>
    </row>
    <row r="100" spans="1:3" x14ac:dyDescent="0.2">
      <c r="A100" s="28" t="s">
        <v>769</v>
      </c>
      <c r="B100" s="28">
        <v>1139.3</v>
      </c>
      <c r="C100" s="27">
        <f t="shared" si="2"/>
        <v>1.8050218925922658E-2</v>
      </c>
    </row>
    <row r="101" spans="1:3" x14ac:dyDescent="0.2">
      <c r="A101" s="28" t="s">
        <v>770</v>
      </c>
      <c r="B101" s="28">
        <v>1151.7</v>
      </c>
      <c r="C101" s="27">
        <f t="shared" si="2"/>
        <v>1.0883876064250059E-2</v>
      </c>
    </row>
    <row r="102" spans="1:3" x14ac:dyDescent="0.2">
      <c r="A102" s="28" t="s">
        <v>771</v>
      </c>
      <c r="B102" s="28">
        <v>1190.5999999999999</v>
      </c>
      <c r="C102" s="27">
        <f t="shared" si="2"/>
        <v>3.377615698532592E-2</v>
      </c>
    </row>
    <row r="103" spans="1:3" x14ac:dyDescent="0.2">
      <c r="A103" s="28" t="s">
        <v>772</v>
      </c>
      <c r="B103" s="28">
        <v>1225.9000000000001</v>
      </c>
      <c r="C103" s="27">
        <f t="shared" si="2"/>
        <v>2.9648916512682835E-2</v>
      </c>
    </row>
    <row r="104" spans="1:3" x14ac:dyDescent="0.2">
      <c r="A104" s="28" t="s">
        <v>773</v>
      </c>
      <c r="B104" s="28">
        <v>1249.7</v>
      </c>
      <c r="C104" s="27">
        <f t="shared" si="2"/>
        <v>1.9414307855453099E-2</v>
      </c>
    </row>
    <row r="105" spans="1:3" x14ac:dyDescent="0.2">
      <c r="A105" s="28" t="s">
        <v>774</v>
      </c>
      <c r="B105" s="28">
        <v>1287</v>
      </c>
      <c r="C105" s="27">
        <f t="shared" si="2"/>
        <v>2.9847163319196571E-2</v>
      </c>
    </row>
    <row r="106" spans="1:3" x14ac:dyDescent="0.2">
      <c r="A106" s="28" t="s">
        <v>775</v>
      </c>
      <c r="B106" s="28">
        <v>1335.5</v>
      </c>
      <c r="C106" s="27">
        <f t="shared" si="2"/>
        <v>3.7684537684537688E-2</v>
      </c>
    </row>
    <row r="107" spans="1:3" x14ac:dyDescent="0.2">
      <c r="A107" s="28" t="s">
        <v>776</v>
      </c>
      <c r="B107" s="28">
        <v>1371.9</v>
      </c>
      <c r="C107" s="27">
        <f t="shared" si="2"/>
        <v>2.7255709472107894E-2</v>
      </c>
    </row>
    <row r="108" spans="1:3" x14ac:dyDescent="0.2">
      <c r="A108" s="28" t="s">
        <v>777</v>
      </c>
      <c r="B108" s="28">
        <v>1391.2</v>
      </c>
      <c r="C108" s="27">
        <f t="shared" si="2"/>
        <v>1.4068080763904041E-2</v>
      </c>
    </row>
    <row r="109" spans="1:3" x14ac:dyDescent="0.2">
      <c r="A109" s="28" t="s">
        <v>778</v>
      </c>
      <c r="B109" s="28">
        <v>1432.3</v>
      </c>
      <c r="C109" s="27">
        <f t="shared" si="2"/>
        <v>2.9542840713053412E-2</v>
      </c>
    </row>
    <row r="110" spans="1:3" x14ac:dyDescent="0.2">
      <c r="A110" s="28" t="s">
        <v>779</v>
      </c>
      <c r="B110" s="28">
        <v>1447</v>
      </c>
      <c r="C110" s="27">
        <f t="shared" si="2"/>
        <v>1.0263213014033405E-2</v>
      </c>
    </row>
    <row r="111" spans="1:3" x14ac:dyDescent="0.2">
      <c r="A111" s="28" t="s">
        <v>780</v>
      </c>
      <c r="B111" s="28">
        <v>1485.3</v>
      </c>
      <c r="C111" s="27">
        <f t="shared" si="2"/>
        <v>2.6468555632342745E-2</v>
      </c>
    </row>
    <row r="112" spans="1:3" x14ac:dyDescent="0.2">
      <c r="A112" s="28" t="s">
        <v>781</v>
      </c>
      <c r="B112" s="28">
        <v>1514.2</v>
      </c>
      <c r="C112" s="27">
        <f t="shared" si="2"/>
        <v>1.9457348683767649E-2</v>
      </c>
    </row>
    <row r="113" spans="1:3" x14ac:dyDescent="0.2">
      <c r="A113" s="28" t="s">
        <v>782</v>
      </c>
      <c r="B113" s="28">
        <v>1553.4</v>
      </c>
      <c r="C113" s="27">
        <f t="shared" si="2"/>
        <v>2.5888257825914703E-2</v>
      </c>
    </row>
    <row r="114" spans="1:3" x14ac:dyDescent="0.2">
      <c r="A114" s="28" t="s">
        <v>783</v>
      </c>
      <c r="B114" s="28">
        <v>1570</v>
      </c>
      <c r="C114" s="27">
        <f t="shared" si="2"/>
        <v>1.0686236642204139E-2</v>
      </c>
    </row>
    <row r="115" spans="1:3" x14ac:dyDescent="0.2">
      <c r="A115" s="28" t="s">
        <v>784</v>
      </c>
      <c r="B115" s="28">
        <v>1605.6</v>
      </c>
      <c r="C115" s="27">
        <f t="shared" si="2"/>
        <v>2.2675159235668731E-2</v>
      </c>
    </row>
    <row r="116" spans="1:3" x14ac:dyDescent="0.2">
      <c r="A116" s="28" t="s">
        <v>785</v>
      </c>
      <c r="B116" s="28">
        <v>1663.1</v>
      </c>
      <c r="C116" s="27">
        <f t="shared" si="2"/>
        <v>3.5812157448928753E-2</v>
      </c>
    </row>
    <row r="117" spans="1:3" x14ac:dyDescent="0.2">
      <c r="A117" s="28" t="s">
        <v>786</v>
      </c>
      <c r="B117" s="28">
        <v>1714.6</v>
      </c>
      <c r="C117" s="27">
        <f t="shared" si="2"/>
        <v>3.0966267813120077E-2</v>
      </c>
    </row>
    <row r="118" spans="1:3" x14ac:dyDescent="0.2">
      <c r="A118" s="28" t="s">
        <v>787</v>
      </c>
      <c r="B118" s="28">
        <v>1772.6</v>
      </c>
      <c r="C118" s="27">
        <f t="shared" si="2"/>
        <v>3.3827131692523042E-2</v>
      </c>
    </row>
    <row r="119" spans="1:3" x14ac:dyDescent="0.2">
      <c r="A119" s="28" t="s">
        <v>788</v>
      </c>
      <c r="B119" s="28">
        <v>1804.9</v>
      </c>
      <c r="C119" s="27">
        <f t="shared" si="2"/>
        <v>1.8221821053819351E-2</v>
      </c>
    </row>
    <row r="120" spans="1:3" x14ac:dyDescent="0.2">
      <c r="A120" s="28" t="s">
        <v>789</v>
      </c>
      <c r="B120" s="28">
        <v>1838.3</v>
      </c>
      <c r="C120" s="27">
        <f t="shared" si="2"/>
        <v>1.8505180342401166E-2</v>
      </c>
    </row>
    <row r="121" spans="1:3" x14ac:dyDescent="0.2">
      <c r="A121" s="28" t="s">
        <v>790</v>
      </c>
      <c r="B121" s="28">
        <v>1885.3</v>
      </c>
      <c r="C121" s="27">
        <f t="shared" si="2"/>
        <v>2.5567100038078661E-2</v>
      </c>
    </row>
    <row r="122" spans="1:3" x14ac:dyDescent="0.2">
      <c r="A122" s="28" t="s">
        <v>791</v>
      </c>
      <c r="B122" s="28">
        <v>1939.3</v>
      </c>
      <c r="C122" s="27">
        <f t="shared" si="2"/>
        <v>2.8642656341165862E-2</v>
      </c>
    </row>
    <row r="123" spans="1:3" x14ac:dyDescent="0.2">
      <c r="A123" s="28" t="s">
        <v>792</v>
      </c>
      <c r="B123" s="28">
        <v>2006</v>
      </c>
      <c r="C123" s="27">
        <f t="shared" si="2"/>
        <v>3.4393853452276621E-2</v>
      </c>
    </row>
    <row r="124" spans="1:3" x14ac:dyDescent="0.2">
      <c r="A124" s="28" t="s">
        <v>793</v>
      </c>
      <c r="B124" s="28">
        <v>2066.8000000000002</v>
      </c>
      <c r="C124" s="27">
        <f t="shared" si="2"/>
        <v>3.0309072781655125E-2</v>
      </c>
    </row>
    <row r="125" spans="1:3" x14ac:dyDescent="0.2">
      <c r="A125" s="28" t="s">
        <v>794</v>
      </c>
      <c r="B125" s="28">
        <v>2111.6</v>
      </c>
      <c r="C125" s="27">
        <f t="shared" si="2"/>
        <v>2.1676020901877164E-2</v>
      </c>
    </row>
    <row r="126" spans="1:3" x14ac:dyDescent="0.2">
      <c r="A126" s="28" t="s">
        <v>795</v>
      </c>
      <c r="B126" s="28">
        <v>2150</v>
      </c>
      <c r="C126" s="27">
        <f t="shared" si="2"/>
        <v>1.8185262360295554E-2</v>
      </c>
    </row>
    <row r="127" spans="1:3" x14ac:dyDescent="0.2">
      <c r="A127" s="28" t="s">
        <v>796</v>
      </c>
      <c r="B127" s="28">
        <v>2275.6</v>
      </c>
      <c r="C127" s="27">
        <f t="shared" si="2"/>
        <v>5.8418604651162748E-2</v>
      </c>
    </row>
    <row r="128" spans="1:3" x14ac:dyDescent="0.2">
      <c r="A128" s="28" t="s">
        <v>797</v>
      </c>
      <c r="B128" s="28">
        <v>2336.1999999999998</v>
      </c>
      <c r="C128" s="27">
        <f t="shared" si="2"/>
        <v>2.663033925118646E-2</v>
      </c>
    </row>
    <row r="129" spans="1:3" x14ac:dyDescent="0.2">
      <c r="A129" s="28" t="s">
        <v>798</v>
      </c>
      <c r="B129" s="28">
        <v>2417</v>
      </c>
      <c r="C129" s="27">
        <f t="shared" si="2"/>
        <v>3.4586079958907709E-2</v>
      </c>
    </row>
    <row r="130" spans="1:3" x14ac:dyDescent="0.2">
      <c r="A130" s="28" t="s">
        <v>799</v>
      </c>
      <c r="B130" s="28">
        <v>2464.4</v>
      </c>
      <c r="C130" s="27">
        <f t="shared" si="2"/>
        <v>1.9611088125775791E-2</v>
      </c>
    </row>
    <row r="131" spans="1:3" x14ac:dyDescent="0.2">
      <c r="A131" s="28" t="s">
        <v>800</v>
      </c>
      <c r="B131" s="28">
        <v>2527.6</v>
      </c>
      <c r="C131" s="27">
        <f t="shared" si="2"/>
        <v>2.5645187469566556E-2</v>
      </c>
    </row>
    <row r="132" spans="1:3" x14ac:dyDescent="0.2">
      <c r="A132" s="28" t="s">
        <v>801</v>
      </c>
      <c r="B132" s="28">
        <v>2600.6999999999998</v>
      </c>
      <c r="C132" s="27">
        <f t="shared" si="2"/>
        <v>2.8920715303054245E-2</v>
      </c>
    </row>
    <row r="133" spans="1:3" x14ac:dyDescent="0.2">
      <c r="A133" s="28" t="s">
        <v>802</v>
      </c>
      <c r="B133" s="28">
        <v>2660.5</v>
      </c>
      <c r="C133" s="27">
        <f t="shared" si="2"/>
        <v>2.2993809359018798E-2</v>
      </c>
    </row>
    <row r="134" spans="1:3" x14ac:dyDescent="0.2">
      <c r="A134" s="28" t="s">
        <v>803</v>
      </c>
      <c r="B134" s="28">
        <v>2725.3</v>
      </c>
      <c r="C134" s="27">
        <f t="shared" si="2"/>
        <v>2.4356323999248329E-2</v>
      </c>
    </row>
    <row r="135" spans="1:3" x14ac:dyDescent="0.2">
      <c r="A135" s="28" t="s">
        <v>804</v>
      </c>
      <c r="B135" s="28">
        <v>2729.3</v>
      </c>
      <c r="C135" s="27">
        <f t="shared" si="2"/>
        <v>1.4677283234873224E-3</v>
      </c>
    </row>
    <row r="136" spans="1:3" x14ac:dyDescent="0.2">
      <c r="A136" s="28" t="s">
        <v>805</v>
      </c>
      <c r="B136" s="28">
        <v>2786.6</v>
      </c>
      <c r="C136" s="27">
        <f t="shared" si="2"/>
        <v>2.0994394167002425E-2</v>
      </c>
    </row>
    <row r="137" spans="1:3" x14ac:dyDescent="0.2">
      <c r="A137" s="28" t="s">
        <v>806</v>
      </c>
      <c r="B137" s="28">
        <v>2916.9</v>
      </c>
      <c r="C137" s="27">
        <f t="shared" si="2"/>
        <v>4.6759491853872168E-2</v>
      </c>
    </row>
    <row r="138" spans="1:3" x14ac:dyDescent="0.2">
      <c r="A138" s="28" t="s">
        <v>807</v>
      </c>
      <c r="B138" s="28">
        <v>3052.7</v>
      </c>
      <c r="C138" s="27">
        <f t="shared" si="2"/>
        <v>4.655627549796007E-2</v>
      </c>
    </row>
    <row r="139" spans="1:3" x14ac:dyDescent="0.2">
      <c r="A139" s="28" t="s">
        <v>808</v>
      </c>
      <c r="B139" s="28">
        <v>3085.9</v>
      </c>
      <c r="C139" s="27">
        <f t="shared" si="2"/>
        <v>1.0875618305107044E-2</v>
      </c>
    </row>
    <row r="140" spans="1:3" x14ac:dyDescent="0.2">
      <c r="A140" s="28" t="s">
        <v>809</v>
      </c>
      <c r="B140" s="28">
        <v>3178.7</v>
      </c>
      <c r="C140" s="27">
        <f t="shared" si="2"/>
        <v>3.0072264169286017E-2</v>
      </c>
    </row>
    <row r="141" spans="1:3" x14ac:dyDescent="0.2">
      <c r="A141" s="28" t="s">
        <v>810</v>
      </c>
      <c r="B141" s="28">
        <v>3196.4</v>
      </c>
      <c r="C141" s="27">
        <f t="shared" si="2"/>
        <v>5.5683140906660818E-3</v>
      </c>
    </row>
    <row r="142" spans="1:3" x14ac:dyDescent="0.2">
      <c r="A142" s="28" t="s">
        <v>811</v>
      </c>
      <c r="B142" s="28">
        <v>3186.8</v>
      </c>
      <c r="C142" s="27">
        <f t="shared" si="2"/>
        <v>-3.0033788011512665E-3</v>
      </c>
    </row>
    <row r="143" spans="1:3" x14ac:dyDescent="0.2">
      <c r="A143" s="28" t="s">
        <v>812</v>
      </c>
      <c r="B143" s="28">
        <v>3242.7</v>
      </c>
      <c r="C143" s="27">
        <f t="shared" si="2"/>
        <v>1.7541107066649814E-2</v>
      </c>
    </row>
    <row r="144" spans="1:3" x14ac:dyDescent="0.2">
      <c r="A144" s="28" t="s">
        <v>813</v>
      </c>
      <c r="B144" s="28">
        <v>3276.2</v>
      </c>
      <c r="C144" s="27">
        <f t="shared" si="2"/>
        <v>1.0330897091929565E-2</v>
      </c>
    </row>
    <row r="145" spans="1:3" x14ac:dyDescent="0.2">
      <c r="A145" s="28" t="s">
        <v>814</v>
      </c>
      <c r="B145" s="28">
        <v>3314.4</v>
      </c>
      <c r="C145" s="27">
        <f t="shared" si="2"/>
        <v>1.1659849826018032E-2</v>
      </c>
    </row>
    <row r="146" spans="1:3" x14ac:dyDescent="0.2">
      <c r="A146" s="28" t="s">
        <v>815</v>
      </c>
      <c r="B146" s="28">
        <v>3382.9</v>
      </c>
      <c r="C146" s="27">
        <f t="shared" si="2"/>
        <v>2.066739077962829E-2</v>
      </c>
    </row>
    <row r="147" spans="1:3" x14ac:dyDescent="0.2">
      <c r="A147" s="28" t="s">
        <v>816</v>
      </c>
      <c r="B147" s="28">
        <v>3484.1</v>
      </c>
      <c r="C147" s="27">
        <f t="shared" si="2"/>
        <v>2.991516154778439E-2</v>
      </c>
    </row>
    <row r="148" spans="1:3" x14ac:dyDescent="0.2">
      <c r="A148" s="28" t="s">
        <v>817</v>
      </c>
      <c r="B148" s="28">
        <v>3589.3</v>
      </c>
      <c r="C148" s="27">
        <f t="shared" si="2"/>
        <v>3.0194311299905362E-2</v>
      </c>
    </row>
    <row r="149" spans="1:3" x14ac:dyDescent="0.2">
      <c r="A149" s="28" t="s">
        <v>818</v>
      </c>
      <c r="B149" s="28">
        <v>3690.4</v>
      </c>
      <c r="C149" s="27">
        <f t="shared" si="2"/>
        <v>2.8167052071434516E-2</v>
      </c>
    </row>
    <row r="150" spans="1:3" x14ac:dyDescent="0.2">
      <c r="A150" s="28" t="s">
        <v>819</v>
      </c>
      <c r="B150" s="28">
        <v>3809.6</v>
      </c>
      <c r="C150" s="27">
        <f t="shared" si="2"/>
        <v>3.2300021677866851E-2</v>
      </c>
    </row>
    <row r="151" spans="1:3" x14ac:dyDescent="0.2">
      <c r="A151" s="28" t="s">
        <v>820</v>
      </c>
      <c r="B151" s="28">
        <v>3908.6</v>
      </c>
      <c r="C151" s="27">
        <f t="shared" si="2"/>
        <v>2.5986980260394792E-2</v>
      </c>
    </row>
    <row r="152" spans="1:3" x14ac:dyDescent="0.2">
      <c r="A152" s="28" t="s">
        <v>821</v>
      </c>
      <c r="B152" s="28">
        <v>3978.2</v>
      </c>
      <c r="C152" s="27">
        <f t="shared" si="2"/>
        <v>1.7806887376554243E-2</v>
      </c>
    </row>
    <row r="153" spans="1:3" x14ac:dyDescent="0.2">
      <c r="A153" s="28" t="s">
        <v>822</v>
      </c>
      <c r="B153" s="28">
        <v>4036.3</v>
      </c>
      <c r="C153" s="27">
        <f t="shared" si="2"/>
        <v>1.4604595042984357E-2</v>
      </c>
    </row>
    <row r="154" spans="1:3" x14ac:dyDescent="0.2">
      <c r="A154" s="28" t="s">
        <v>823</v>
      </c>
      <c r="B154" s="28">
        <v>4119.5</v>
      </c>
      <c r="C154" s="27">
        <f t="shared" si="2"/>
        <v>2.0612937591358377E-2</v>
      </c>
    </row>
    <row r="155" spans="1:3" x14ac:dyDescent="0.2">
      <c r="A155" s="28" t="s">
        <v>824</v>
      </c>
      <c r="B155" s="28">
        <v>4178.3999999999996</v>
      </c>
      <c r="C155" s="27">
        <f t="shared" si="2"/>
        <v>1.4297851681029162E-2</v>
      </c>
    </row>
    <row r="156" spans="1:3" x14ac:dyDescent="0.2">
      <c r="A156" s="28" t="s">
        <v>825</v>
      </c>
      <c r="B156" s="28">
        <v>4261.3</v>
      </c>
      <c r="C156" s="27">
        <f t="shared" si="2"/>
        <v>1.9840130193375587E-2</v>
      </c>
    </row>
    <row r="157" spans="1:3" x14ac:dyDescent="0.2">
      <c r="A157" s="28" t="s">
        <v>826</v>
      </c>
      <c r="B157" s="28">
        <v>4321.8</v>
      </c>
      <c r="C157" s="27">
        <f t="shared" si="2"/>
        <v>1.4197545350010559E-2</v>
      </c>
    </row>
    <row r="158" spans="1:3" x14ac:dyDescent="0.2">
      <c r="A158" s="28" t="s">
        <v>827</v>
      </c>
      <c r="B158" s="28">
        <v>4385.6000000000004</v>
      </c>
      <c r="C158" s="27">
        <f t="shared" si="2"/>
        <v>1.4762367532046874E-2</v>
      </c>
    </row>
    <row r="159" spans="1:3" x14ac:dyDescent="0.2">
      <c r="A159" s="28" t="s">
        <v>828</v>
      </c>
      <c r="B159" s="28">
        <v>4425.7</v>
      </c>
      <c r="C159" s="27">
        <f t="shared" ref="C159:C222" si="3">(B159-B158)/B158</f>
        <v>9.143560744253796E-3</v>
      </c>
    </row>
    <row r="160" spans="1:3" x14ac:dyDescent="0.2">
      <c r="A160" s="28" t="s">
        <v>829</v>
      </c>
      <c r="B160" s="28">
        <v>4493.8999999999996</v>
      </c>
      <c r="C160" s="27">
        <f t="shared" si="3"/>
        <v>1.5409991639740566E-2</v>
      </c>
    </row>
    <row r="161" spans="1:3" x14ac:dyDescent="0.2">
      <c r="A161" s="28" t="s">
        <v>830</v>
      </c>
      <c r="B161" s="28">
        <v>4546.1000000000004</v>
      </c>
      <c r="C161" s="27">
        <f t="shared" si="3"/>
        <v>1.1615745788736006E-2</v>
      </c>
    </row>
    <row r="162" spans="1:3" x14ac:dyDescent="0.2">
      <c r="A162" s="28" t="s">
        <v>831</v>
      </c>
      <c r="B162" s="28">
        <v>4613.8</v>
      </c>
      <c r="C162" s="27">
        <f t="shared" si="3"/>
        <v>1.4891885352279935E-2</v>
      </c>
    </row>
    <row r="163" spans="1:3" x14ac:dyDescent="0.2">
      <c r="A163" s="28" t="s">
        <v>832</v>
      </c>
      <c r="B163" s="28">
        <v>4690</v>
      </c>
      <c r="C163" s="27">
        <f t="shared" si="3"/>
        <v>1.6515670380163817E-2</v>
      </c>
    </row>
    <row r="164" spans="1:3" x14ac:dyDescent="0.2">
      <c r="A164" s="28" t="s">
        <v>833</v>
      </c>
      <c r="B164" s="28">
        <v>4767.8</v>
      </c>
      <c r="C164" s="27">
        <f t="shared" si="3"/>
        <v>1.6588486140724987E-2</v>
      </c>
    </row>
    <row r="165" spans="1:3" x14ac:dyDescent="0.2">
      <c r="A165" s="28" t="s">
        <v>834</v>
      </c>
      <c r="B165" s="28">
        <v>4886.3</v>
      </c>
      <c r="C165" s="27">
        <f t="shared" si="3"/>
        <v>2.4854230462687192E-2</v>
      </c>
    </row>
    <row r="166" spans="1:3" x14ac:dyDescent="0.2">
      <c r="A166" s="28" t="s">
        <v>835</v>
      </c>
      <c r="B166" s="28">
        <v>4951.8999999999996</v>
      </c>
      <c r="C166" s="27">
        <f t="shared" si="3"/>
        <v>1.3425291120070289E-2</v>
      </c>
    </row>
    <row r="167" spans="1:3" x14ac:dyDescent="0.2">
      <c r="A167" s="28" t="s">
        <v>836</v>
      </c>
      <c r="B167" s="28">
        <v>5062.8</v>
      </c>
      <c r="C167" s="27">
        <f t="shared" si="3"/>
        <v>2.239544417294383E-2</v>
      </c>
    </row>
    <row r="168" spans="1:3" x14ac:dyDescent="0.2">
      <c r="A168" s="28" t="s">
        <v>837</v>
      </c>
      <c r="B168" s="28">
        <v>5146.6000000000004</v>
      </c>
      <c r="C168" s="27">
        <f t="shared" si="3"/>
        <v>1.6552105554238798E-2</v>
      </c>
    </row>
    <row r="169" spans="1:3" x14ac:dyDescent="0.2">
      <c r="A169" s="28" t="s">
        <v>838</v>
      </c>
      <c r="B169" s="28">
        <v>5253.7</v>
      </c>
      <c r="C169" s="27">
        <f t="shared" si="3"/>
        <v>2.0809855049935773E-2</v>
      </c>
    </row>
    <row r="170" spans="1:3" x14ac:dyDescent="0.2">
      <c r="A170" s="28" t="s">
        <v>839</v>
      </c>
      <c r="B170" s="28">
        <v>5367.1</v>
      </c>
      <c r="C170" s="27">
        <f t="shared" si="3"/>
        <v>2.1584787863791338E-2</v>
      </c>
    </row>
    <row r="171" spans="1:3" x14ac:dyDescent="0.2">
      <c r="A171" s="28" t="s">
        <v>840</v>
      </c>
      <c r="B171" s="28">
        <v>5454.1</v>
      </c>
      <c r="C171" s="27">
        <f t="shared" si="3"/>
        <v>1.6209871252631774E-2</v>
      </c>
    </row>
    <row r="172" spans="1:3" x14ac:dyDescent="0.2">
      <c r="A172" s="28" t="s">
        <v>841</v>
      </c>
      <c r="B172" s="28">
        <v>5531.9</v>
      </c>
      <c r="C172" s="27">
        <f t="shared" si="3"/>
        <v>1.4264498267358367E-2</v>
      </c>
    </row>
    <row r="173" spans="1:3" x14ac:dyDescent="0.2">
      <c r="A173" s="28" t="s">
        <v>842</v>
      </c>
      <c r="B173" s="28">
        <v>5584.3</v>
      </c>
      <c r="C173" s="27">
        <f t="shared" si="3"/>
        <v>9.4723331947433164E-3</v>
      </c>
    </row>
    <row r="174" spans="1:3" x14ac:dyDescent="0.2">
      <c r="A174" s="28" t="s">
        <v>843</v>
      </c>
      <c r="B174" s="28">
        <v>5716.4</v>
      </c>
      <c r="C174" s="27">
        <f t="shared" si="3"/>
        <v>2.3655605895098662E-2</v>
      </c>
    </row>
    <row r="175" spans="1:3" x14ac:dyDescent="0.2">
      <c r="A175" s="28" t="s">
        <v>844</v>
      </c>
      <c r="B175" s="28">
        <v>5797.7</v>
      </c>
      <c r="C175" s="27">
        <f t="shared" si="3"/>
        <v>1.4222237772024384E-2</v>
      </c>
    </row>
    <row r="176" spans="1:3" x14ac:dyDescent="0.2">
      <c r="A176" s="28" t="s">
        <v>845</v>
      </c>
      <c r="B176" s="28">
        <v>5849.4</v>
      </c>
      <c r="C176" s="27">
        <f t="shared" si="3"/>
        <v>8.9173292857512142E-3</v>
      </c>
    </row>
    <row r="177" spans="1:3" x14ac:dyDescent="0.2">
      <c r="A177" s="28" t="s">
        <v>846</v>
      </c>
      <c r="B177" s="28">
        <v>5848.8</v>
      </c>
      <c r="C177" s="27">
        <f t="shared" si="3"/>
        <v>-1.0257462303816705E-4</v>
      </c>
    </row>
    <row r="178" spans="1:3" x14ac:dyDescent="0.2">
      <c r="A178" s="28" t="s">
        <v>847</v>
      </c>
      <c r="B178" s="28">
        <v>5888</v>
      </c>
      <c r="C178" s="27">
        <f t="shared" si="3"/>
        <v>6.7022295171658827E-3</v>
      </c>
    </row>
    <row r="179" spans="1:3" x14ac:dyDescent="0.2">
      <c r="A179" s="28" t="s">
        <v>848</v>
      </c>
      <c r="B179" s="28">
        <v>5964.3</v>
      </c>
      <c r="C179" s="27">
        <f t="shared" si="3"/>
        <v>1.2958559782608726E-2</v>
      </c>
    </row>
    <row r="180" spans="1:3" x14ac:dyDescent="0.2">
      <c r="A180" s="28" t="s">
        <v>849</v>
      </c>
      <c r="B180" s="28">
        <v>6035.6</v>
      </c>
      <c r="C180" s="27">
        <f t="shared" si="3"/>
        <v>1.1954462384521265E-2</v>
      </c>
    </row>
    <row r="181" spans="1:3" x14ac:dyDescent="0.2">
      <c r="A181" s="28" t="s">
        <v>850</v>
      </c>
      <c r="B181" s="28">
        <v>6095.8</v>
      </c>
      <c r="C181" s="27">
        <f t="shared" si="3"/>
        <v>9.974153356749919E-3</v>
      </c>
    </row>
    <row r="182" spans="1:3" x14ac:dyDescent="0.2">
      <c r="A182" s="28" t="s">
        <v>851</v>
      </c>
      <c r="B182" s="28">
        <v>6196.1</v>
      </c>
      <c r="C182" s="27">
        <f t="shared" si="3"/>
        <v>1.6453951901309126E-2</v>
      </c>
    </row>
    <row r="183" spans="1:3" x14ac:dyDescent="0.2">
      <c r="A183" s="28" t="s">
        <v>852</v>
      </c>
      <c r="B183" s="28">
        <v>6290.1</v>
      </c>
      <c r="C183" s="27">
        <f t="shared" si="3"/>
        <v>1.5170833266086731E-2</v>
      </c>
    </row>
    <row r="184" spans="1:3" x14ac:dyDescent="0.2">
      <c r="A184" s="28" t="s">
        <v>853</v>
      </c>
      <c r="B184" s="28">
        <v>6380.5</v>
      </c>
      <c r="C184" s="27">
        <f t="shared" si="3"/>
        <v>1.4371790591564463E-2</v>
      </c>
    </row>
    <row r="185" spans="1:3" x14ac:dyDescent="0.2">
      <c r="A185" s="28" t="s">
        <v>854</v>
      </c>
      <c r="B185" s="28">
        <v>6484.3</v>
      </c>
      <c r="C185" s="27">
        <f t="shared" si="3"/>
        <v>1.626831752997417E-2</v>
      </c>
    </row>
    <row r="186" spans="1:3" x14ac:dyDescent="0.2">
      <c r="A186" s="28" t="s">
        <v>855</v>
      </c>
      <c r="B186" s="28">
        <v>6542.7</v>
      </c>
      <c r="C186" s="27">
        <f t="shared" si="3"/>
        <v>9.0063692302946551E-3</v>
      </c>
    </row>
    <row r="187" spans="1:3" x14ac:dyDescent="0.2">
      <c r="A187" s="28" t="s">
        <v>856</v>
      </c>
      <c r="B187" s="28">
        <v>6612.1</v>
      </c>
      <c r="C187" s="27">
        <f t="shared" si="3"/>
        <v>1.060724165864254E-2</v>
      </c>
    </row>
    <row r="188" spans="1:3" x14ac:dyDescent="0.2">
      <c r="A188" s="28" t="s">
        <v>857</v>
      </c>
      <c r="B188" s="28">
        <v>6674.6</v>
      </c>
      <c r="C188" s="27">
        <f t="shared" si="3"/>
        <v>9.4523676290437231E-3</v>
      </c>
    </row>
    <row r="189" spans="1:3" x14ac:dyDescent="0.2">
      <c r="A189" s="28" t="s">
        <v>858</v>
      </c>
      <c r="B189" s="28">
        <v>6800.2</v>
      </c>
      <c r="C189" s="27">
        <f t="shared" si="3"/>
        <v>1.8817607047613257E-2</v>
      </c>
    </row>
    <row r="190" spans="1:3" x14ac:dyDescent="0.2">
      <c r="A190" s="28" t="s">
        <v>859</v>
      </c>
      <c r="B190" s="28">
        <v>6911</v>
      </c>
      <c r="C190" s="27">
        <f t="shared" si="3"/>
        <v>1.6293638422399368E-2</v>
      </c>
    </row>
    <row r="191" spans="1:3" x14ac:dyDescent="0.2">
      <c r="A191" s="28" t="s">
        <v>860</v>
      </c>
      <c r="B191" s="28">
        <v>7030.6</v>
      </c>
      <c r="C191" s="27">
        <f t="shared" si="3"/>
        <v>1.7305744465345156E-2</v>
      </c>
    </row>
    <row r="192" spans="1:3" x14ac:dyDescent="0.2">
      <c r="A192" s="28" t="s">
        <v>861</v>
      </c>
      <c r="B192" s="28">
        <v>7115.1</v>
      </c>
      <c r="C192" s="27">
        <f t="shared" si="3"/>
        <v>1.2018888857281028E-2</v>
      </c>
    </row>
    <row r="193" spans="1:3" x14ac:dyDescent="0.2">
      <c r="A193" s="28" t="s">
        <v>862</v>
      </c>
      <c r="B193" s="28">
        <v>7232.2</v>
      </c>
      <c r="C193" s="27">
        <f t="shared" si="3"/>
        <v>1.6457955615521842E-2</v>
      </c>
    </row>
    <row r="194" spans="1:3" x14ac:dyDescent="0.2">
      <c r="A194" s="28" t="s">
        <v>863</v>
      </c>
      <c r="B194" s="28">
        <v>7298.3</v>
      </c>
      <c r="C194" s="27">
        <f t="shared" si="3"/>
        <v>9.1396808716573616E-3</v>
      </c>
    </row>
    <row r="195" spans="1:3" x14ac:dyDescent="0.2">
      <c r="A195" s="28" t="s">
        <v>864</v>
      </c>
      <c r="B195" s="28">
        <v>7337.7</v>
      </c>
      <c r="C195" s="27">
        <f t="shared" si="3"/>
        <v>5.3985174629707791E-3</v>
      </c>
    </row>
    <row r="196" spans="1:3" x14ac:dyDescent="0.2">
      <c r="A196" s="28" t="s">
        <v>865</v>
      </c>
      <c r="B196" s="28">
        <v>7432.1</v>
      </c>
      <c r="C196" s="27">
        <f t="shared" si="3"/>
        <v>1.2865066710277137E-2</v>
      </c>
    </row>
    <row r="197" spans="1:3" x14ac:dyDescent="0.2">
      <c r="A197" s="28" t="s">
        <v>866</v>
      </c>
      <c r="B197" s="28">
        <v>7522.5</v>
      </c>
      <c r="C197" s="27">
        <f t="shared" si="3"/>
        <v>1.2163453128994446E-2</v>
      </c>
    </row>
    <row r="198" spans="1:3" x14ac:dyDescent="0.2">
      <c r="A198" s="28" t="s">
        <v>867</v>
      </c>
      <c r="B198" s="28">
        <v>7624.1</v>
      </c>
      <c r="C198" s="27">
        <f t="shared" si="3"/>
        <v>1.3506148222000714E-2</v>
      </c>
    </row>
    <row r="199" spans="1:3" x14ac:dyDescent="0.2">
      <c r="A199" s="28" t="s">
        <v>868</v>
      </c>
      <c r="B199" s="28">
        <v>7776.6</v>
      </c>
      <c r="C199" s="27">
        <f t="shared" si="3"/>
        <v>2.0002360934405373E-2</v>
      </c>
    </row>
    <row r="200" spans="1:3" x14ac:dyDescent="0.2">
      <c r="A200" s="28" t="s">
        <v>869</v>
      </c>
      <c r="B200" s="28">
        <v>7866.2</v>
      </c>
      <c r="C200" s="27">
        <f t="shared" si="3"/>
        <v>1.1521744721343447E-2</v>
      </c>
    </row>
    <row r="201" spans="1:3" x14ac:dyDescent="0.2">
      <c r="A201" s="28" t="s">
        <v>870</v>
      </c>
      <c r="B201" s="28">
        <v>8000.4</v>
      </c>
      <c r="C201" s="27">
        <f t="shared" si="3"/>
        <v>1.7060334087615345E-2</v>
      </c>
    </row>
    <row r="202" spans="1:3" x14ac:dyDescent="0.2">
      <c r="A202" s="28" t="s">
        <v>871</v>
      </c>
      <c r="B202" s="28">
        <v>8113.8</v>
      </c>
      <c r="C202" s="27">
        <f t="shared" si="3"/>
        <v>1.4174291285435797E-2</v>
      </c>
    </row>
    <row r="203" spans="1:3" x14ac:dyDescent="0.2">
      <c r="A203" s="28" t="s">
        <v>872</v>
      </c>
      <c r="B203" s="28">
        <v>8250.4</v>
      </c>
      <c r="C203" s="27">
        <f t="shared" si="3"/>
        <v>1.6835514801942304E-2</v>
      </c>
    </row>
    <row r="204" spans="1:3" x14ac:dyDescent="0.2">
      <c r="A204" s="28" t="s">
        <v>873</v>
      </c>
      <c r="B204" s="28">
        <v>8381.9</v>
      </c>
      <c r="C204" s="27">
        <f t="shared" si="3"/>
        <v>1.593862115776205E-2</v>
      </c>
    </row>
    <row r="205" spans="1:3" x14ac:dyDescent="0.2">
      <c r="A205" s="28" t="s">
        <v>874</v>
      </c>
      <c r="B205" s="28">
        <v>8471.2000000000007</v>
      </c>
      <c r="C205" s="27">
        <f t="shared" si="3"/>
        <v>1.0653909018241817E-2</v>
      </c>
    </row>
    <row r="206" spans="1:3" x14ac:dyDescent="0.2">
      <c r="A206" s="28" t="s">
        <v>875</v>
      </c>
      <c r="B206" s="28">
        <v>8586.7000000000007</v>
      </c>
      <c r="C206" s="27">
        <f t="shared" si="3"/>
        <v>1.3634431957691944E-2</v>
      </c>
    </row>
    <row r="207" spans="1:3" x14ac:dyDescent="0.2">
      <c r="A207" s="28" t="s">
        <v>876</v>
      </c>
      <c r="B207" s="28">
        <v>8657.9</v>
      </c>
      <c r="C207" s="27">
        <f t="shared" si="3"/>
        <v>8.2918932768116863E-3</v>
      </c>
    </row>
    <row r="208" spans="1:3" x14ac:dyDescent="0.2">
      <c r="A208" s="28" t="s">
        <v>877</v>
      </c>
      <c r="B208" s="28">
        <v>8789.5</v>
      </c>
      <c r="C208" s="27">
        <f t="shared" si="3"/>
        <v>1.5199990759884079E-2</v>
      </c>
    </row>
    <row r="209" spans="1:3" x14ac:dyDescent="0.2">
      <c r="A209" s="28" t="s">
        <v>878</v>
      </c>
      <c r="B209" s="28">
        <v>8953.7999999999993</v>
      </c>
      <c r="C209" s="27">
        <f t="shared" si="3"/>
        <v>1.8692758404914873E-2</v>
      </c>
    </row>
    <row r="210" spans="1:3" x14ac:dyDescent="0.2">
      <c r="A210" s="28" t="s">
        <v>879</v>
      </c>
      <c r="B210" s="28">
        <v>9066.6</v>
      </c>
      <c r="C210" s="27">
        <f t="shared" si="3"/>
        <v>1.2598003082490239E-2</v>
      </c>
    </row>
    <row r="211" spans="1:3" x14ac:dyDescent="0.2">
      <c r="A211" s="28" t="s">
        <v>880</v>
      </c>
      <c r="B211" s="28">
        <v>9174.1</v>
      </c>
      <c r="C211" s="27">
        <f t="shared" si="3"/>
        <v>1.1856704828711975E-2</v>
      </c>
    </row>
    <row r="212" spans="1:3" x14ac:dyDescent="0.2">
      <c r="A212" s="28" t="s">
        <v>881</v>
      </c>
      <c r="B212" s="28">
        <v>9313.5</v>
      </c>
      <c r="C212" s="27">
        <f t="shared" si="3"/>
        <v>1.5194951003368137E-2</v>
      </c>
    </row>
    <row r="213" spans="1:3" x14ac:dyDescent="0.2">
      <c r="A213" s="28" t="s">
        <v>882</v>
      </c>
      <c r="B213" s="28">
        <v>9519.5</v>
      </c>
      <c r="C213" s="27">
        <f t="shared" si="3"/>
        <v>2.2118430235679391E-2</v>
      </c>
    </row>
    <row r="214" spans="1:3" x14ac:dyDescent="0.2">
      <c r="A214" s="28" t="s">
        <v>883</v>
      </c>
      <c r="B214" s="28">
        <v>9629.4</v>
      </c>
      <c r="C214" s="27">
        <f t="shared" si="3"/>
        <v>1.1544723987604352E-2</v>
      </c>
    </row>
    <row r="215" spans="1:3" x14ac:dyDescent="0.2">
      <c r="A215" s="28" t="s">
        <v>884</v>
      </c>
      <c r="B215" s="28">
        <v>9822.7999999999993</v>
      </c>
      <c r="C215" s="27">
        <f t="shared" si="3"/>
        <v>2.0084325087752056E-2</v>
      </c>
    </row>
    <row r="216" spans="1:3" x14ac:dyDescent="0.2">
      <c r="A216" s="28" t="s">
        <v>885</v>
      </c>
      <c r="B216" s="28">
        <v>9862.1</v>
      </c>
      <c r="C216" s="27">
        <f t="shared" si="3"/>
        <v>4.000895874903398E-3</v>
      </c>
    </row>
    <row r="217" spans="1:3" x14ac:dyDescent="0.2">
      <c r="A217" s="28" t="s">
        <v>886</v>
      </c>
      <c r="B217" s="28">
        <v>9953.6</v>
      </c>
      <c r="C217" s="27">
        <f t="shared" si="3"/>
        <v>9.2779428316484315E-3</v>
      </c>
    </row>
    <row r="218" spans="1:3" x14ac:dyDescent="0.2">
      <c r="A218" s="28" t="s">
        <v>887</v>
      </c>
      <c r="B218" s="28">
        <v>10021.5</v>
      </c>
      <c r="C218" s="27">
        <f t="shared" si="3"/>
        <v>6.821652467448926E-3</v>
      </c>
    </row>
    <row r="219" spans="1:3" x14ac:dyDescent="0.2">
      <c r="A219" s="28" t="s">
        <v>888</v>
      </c>
      <c r="B219" s="28">
        <v>10128.9</v>
      </c>
      <c r="C219" s="27">
        <f t="shared" si="3"/>
        <v>1.0716958539140811E-2</v>
      </c>
    </row>
    <row r="220" spans="1:3" x14ac:dyDescent="0.2">
      <c r="A220" s="28" t="s">
        <v>889</v>
      </c>
      <c r="B220" s="28">
        <v>10135.1</v>
      </c>
      <c r="C220" s="27">
        <f t="shared" si="3"/>
        <v>6.1210990334594352E-4</v>
      </c>
    </row>
    <row r="221" spans="1:3" x14ac:dyDescent="0.2">
      <c r="A221" s="28" t="s">
        <v>890</v>
      </c>
      <c r="B221" s="28">
        <v>10226.299999999999</v>
      </c>
      <c r="C221" s="27">
        <f t="shared" si="3"/>
        <v>8.9984311945613665E-3</v>
      </c>
    </row>
    <row r="222" spans="1:3" x14ac:dyDescent="0.2">
      <c r="A222" s="28" t="s">
        <v>891</v>
      </c>
      <c r="B222" s="28">
        <v>10333.299999999999</v>
      </c>
      <c r="C222" s="27">
        <f t="shared" si="3"/>
        <v>1.0463217390454025E-2</v>
      </c>
    </row>
    <row r="223" spans="1:3" x14ac:dyDescent="0.2">
      <c r="A223" s="28" t="s">
        <v>892</v>
      </c>
      <c r="B223" s="28">
        <v>10426.6</v>
      </c>
      <c r="C223" s="27">
        <f t="shared" ref="C223:C250" si="4">(B223-B222)/B222</f>
        <v>9.029061384069087E-3</v>
      </c>
    </row>
    <row r="224" spans="1:3" x14ac:dyDescent="0.2">
      <c r="A224" s="28" t="s">
        <v>893</v>
      </c>
      <c r="B224" s="28">
        <v>10527.4</v>
      </c>
      <c r="C224" s="27">
        <f t="shared" si="4"/>
        <v>9.6675809947633241E-3</v>
      </c>
    </row>
    <row r="225" spans="1:3" x14ac:dyDescent="0.2">
      <c r="A225" s="28" t="s">
        <v>894</v>
      </c>
      <c r="B225" s="28">
        <v>10591.1</v>
      </c>
      <c r="C225" s="27">
        <f t="shared" si="4"/>
        <v>6.050876759693821E-3</v>
      </c>
    </row>
    <row r="226" spans="1:3" x14ac:dyDescent="0.2">
      <c r="A226" s="28" t="s">
        <v>895</v>
      </c>
      <c r="B226" s="28">
        <v>10705.6</v>
      </c>
      <c r="C226" s="27">
        <f t="shared" si="4"/>
        <v>1.0810963922538734E-2</v>
      </c>
    </row>
    <row r="227" spans="1:3" x14ac:dyDescent="0.2">
      <c r="A227" s="28" t="s">
        <v>896</v>
      </c>
      <c r="B227" s="28">
        <v>10831.8</v>
      </c>
      <c r="C227" s="27">
        <f t="shared" si="4"/>
        <v>1.1788222986100629E-2</v>
      </c>
    </row>
    <row r="228" spans="1:3" x14ac:dyDescent="0.2">
      <c r="A228" s="28" t="s">
        <v>897</v>
      </c>
      <c r="B228" s="28">
        <v>11086.1</v>
      </c>
      <c r="C228" s="27">
        <f t="shared" si="4"/>
        <v>2.3477169076238584E-2</v>
      </c>
    </row>
    <row r="229" spans="1:3" x14ac:dyDescent="0.2">
      <c r="A229" s="28" t="s">
        <v>898</v>
      </c>
      <c r="B229" s="28">
        <v>11219.5</v>
      </c>
      <c r="C229" s="27">
        <f t="shared" si="4"/>
        <v>1.2033086477661182E-2</v>
      </c>
    </row>
    <row r="230" spans="1:3" x14ac:dyDescent="0.2">
      <c r="A230" s="28" t="s">
        <v>899</v>
      </c>
      <c r="B230" s="28">
        <v>11405.5</v>
      </c>
      <c r="C230" s="27">
        <f t="shared" si="4"/>
        <v>1.6578278889433574E-2</v>
      </c>
    </row>
    <row r="231" spans="1:3" x14ac:dyDescent="0.2">
      <c r="A231" s="28" t="s">
        <v>900</v>
      </c>
      <c r="B231" s="28">
        <v>11610.3</v>
      </c>
      <c r="C231" s="27">
        <f t="shared" si="4"/>
        <v>1.7956249178028079E-2</v>
      </c>
    </row>
    <row r="232" spans="1:3" x14ac:dyDescent="0.2">
      <c r="A232" s="28" t="s">
        <v>901</v>
      </c>
      <c r="B232" s="28">
        <v>11779.4</v>
      </c>
      <c r="C232" s="27">
        <f t="shared" si="4"/>
        <v>1.4564653798782148E-2</v>
      </c>
    </row>
    <row r="233" spans="1:3" x14ac:dyDescent="0.2">
      <c r="A233" s="28" t="s">
        <v>902</v>
      </c>
      <c r="B233" s="28">
        <v>11948.5</v>
      </c>
      <c r="C233" s="27">
        <f t="shared" si="4"/>
        <v>1.435556989320342E-2</v>
      </c>
    </row>
    <row r="234" spans="1:3" x14ac:dyDescent="0.2">
      <c r="A234" s="28" t="s">
        <v>903</v>
      </c>
      <c r="B234" s="28">
        <v>12155.4</v>
      </c>
      <c r="C234" s="27">
        <f t="shared" si="4"/>
        <v>1.7315981085491872E-2</v>
      </c>
    </row>
    <row r="235" spans="1:3" x14ac:dyDescent="0.2">
      <c r="A235" s="28" t="s">
        <v>904</v>
      </c>
      <c r="B235" s="28">
        <v>12297.5</v>
      </c>
      <c r="C235" s="27">
        <f t="shared" si="4"/>
        <v>1.16902775721079E-2</v>
      </c>
    </row>
    <row r="236" spans="1:3" x14ac:dyDescent="0.2">
      <c r="A236" s="28" t="s">
        <v>905</v>
      </c>
      <c r="B236" s="28">
        <v>12538.2</v>
      </c>
      <c r="C236" s="27">
        <f t="shared" si="4"/>
        <v>1.9573083960154562E-2</v>
      </c>
    </row>
    <row r="237" spans="1:3" x14ac:dyDescent="0.2">
      <c r="A237" s="28" t="s">
        <v>906</v>
      </c>
      <c r="B237" s="28">
        <v>12696.4</v>
      </c>
      <c r="C237" s="27">
        <f t="shared" si="4"/>
        <v>1.2617441099998317E-2</v>
      </c>
    </row>
    <row r="238" spans="1:3" x14ac:dyDescent="0.2">
      <c r="A238" s="28" t="s">
        <v>907</v>
      </c>
      <c r="B238" s="28">
        <v>12959.6</v>
      </c>
      <c r="C238" s="27">
        <f t="shared" si="4"/>
        <v>2.0730285750291479E-2</v>
      </c>
    </row>
    <row r="239" spans="1:3" x14ac:dyDescent="0.2">
      <c r="A239" s="28" t="s">
        <v>908</v>
      </c>
      <c r="B239" s="28">
        <v>13134.1</v>
      </c>
      <c r="C239" s="27">
        <f t="shared" si="4"/>
        <v>1.3464921756844347E-2</v>
      </c>
    </row>
    <row r="240" spans="1:3" x14ac:dyDescent="0.2">
      <c r="A240" s="28" t="s">
        <v>909</v>
      </c>
      <c r="B240" s="28">
        <v>13249.6</v>
      </c>
      <c r="C240" s="27">
        <f t="shared" si="4"/>
        <v>8.7939028939934983E-3</v>
      </c>
    </row>
    <row r="241" spans="1:3" x14ac:dyDescent="0.2">
      <c r="A241" s="28" t="s">
        <v>910</v>
      </c>
      <c r="B241" s="28">
        <v>13370.1</v>
      </c>
      <c r="C241" s="27">
        <f t="shared" si="4"/>
        <v>9.0946141770317599E-3</v>
      </c>
    </row>
    <row r="242" spans="1:3" x14ac:dyDescent="0.2">
      <c r="A242" s="28" t="s">
        <v>911</v>
      </c>
      <c r="B242" s="28">
        <v>13510.9</v>
      </c>
      <c r="C242" s="27">
        <f t="shared" si="4"/>
        <v>1.0530960875386068E-2</v>
      </c>
    </row>
    <row r="243" spans="1:3" x14ac:dyDescent="0.2">
      <c r="A243" s="28" t="s">
        <v>912</v>
      </c>
      <c r="B243" s="28">
        <v>13737.5</v>
      </c>
      <c r="C243" s="27">
        <f t="shared" si="4"/>
        <v>1.6771643635879206E-2</v>
      </c>
    </row>
    <row r="244" spans="1:3" x14ac:dyDescent="0.2">
      <c r="A244" s="28" t="s">
        <v>913</v>
      </c>
      <c r="B244" s="28">
        <v>13950.6</v>
      </c>
      <c r="C244" s="27">
        <f t="shared" si="4"/>
        <v>1.5512283894449527E-2</v>
      </c>
    </row>
    <row r="245" spans="1:3" x14ac:dyDescent="0.2">
      <c r="A245" s="28" t="s">
        <v>914</v>
      </c>
      <c r="B245" s="28">
        <v>14031.2</v>
      </c>
      <c r="C245" s="27">
        <f t="shared" si="4"/>
        <v>5.7775292818947116E-3</v>
      </c>
    </row>
    <row r="246" spans="1:3" x14ac:dyDescent="0.2">
      <c r="A246" s="28" t="s">
        <v>915</v>
      </c>
      <c r="B246" s="28">
        <v>14150.8</v>
      </c>
      <c r="C246" s="27">
        <f t="shared" si="4"/>
        <v>8.5238611095272351E-3</v>
      </c>
    </row>
    <row r="247" spans="1:3" x14ac:dyDescent="0.2">
      <c r="A247" s="28" t="s">
        <v>916</v>
      </c>
      <c r="B247" s="28">
        <v>14294.5</v>
      </c>
      <c r="C247" s="27">
        <f t="shared" si="4"/>
        <v>1.0154902903016136E-2</v>
      </c>
    </row>
    <row r="248" spans="1:3" x14ac:dyDescent="0.2">
      <c r="A248" s="28" t="s">
        <v>917</v>
      </c>
      <c r="B248" s="28">
        <v>14412.8</v>
      </c>
      <c r="C248" s="27">
        <f t="shared" si="4"/>
        <v>8.2759103151561278E-3</v>
      </c>
    </row>
    <row r="249" spans="1:3" x14ac:dyDescent="0.2">
      <c r="A249" s="28" t="s">
        <v>918</v>
      </c>
      <c r="B249" s="28">
        <v>14200.3</v>
      </c>
      <c r="C249" s="27">
        <f t="shared" si="4"/>
        <v>-1.4743838809946714E-2</v>
      </c>
    </row>
    <row r="250" spans="1:3" x14ac:dyDescent="0.2">
      <c r="A250" s="28" t="s">
        <v>919</v>
      </c>
      <c r="B250" s="28">
        <v>14075.5</v>
      </c>
      <c r="C250" s="27">
        <f t="shared" si="4"/>
        <v>-8.7885467208438754E-3</v>
      </c>
    </row>
  </sheetData>
  <conditionalFormatting sqref="C3:C25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{3A69568D-84E5-47AB-8807-00E2668BB29B}</x14:id>
        </ext>
      </extLst>
    </cfRule>
  </conditionalFormatting>
  <pageMargins left="0.75" right="0.75" top="1" bottom="1" header="0.5" footer="0.5"/>
  <headerFooter alignWithMargins="0">
    <oddHeader>&amp;A</oddHeader>
    <oddFooter>Page 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A69568D-84E5-47AB-8807-00E2668BB29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C3:C250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0D9B0-4C8D-4AC2-A58C-97B27CAD3FC1}">
  <sheetPr codeName="Sheet22"/>
  <dimension ref="E1:H135"/>
  <sheetViews>
    <sheetView topLeftCell="A106" workbookViewId="0">
      <selection activeCell="H119" sqref="H119"/>
    </sheetView>
  </sheetViews>
  <sheetFormatPr defaultColWidth="8" defaultRowHeight="15" x14ac:dyDescent="0.25"/>
  <cols>
    <col min="1" max="16384" width="8" style="12"/>
  </cols>
  <sheetData>
    <row r="1" spans="5:8" x14ac:dyDescent="0.25">
      <c r="E1" s="11"/>
    </row>
    <row r="2" spans="5:8" x14ac:dyDescent="0.25">
      <c r="E2" s="12" t="s">
        <v>920</v>
      </c>
    </row>
    <row r="3" spans="5:8" x14ac:dyDescent="0.25">
      <c r="E3" s="12">
        <f>AVERAGE(F5:F135)</f>
        <v>13.992907124681937</v>
      </c>
    </row>
    <row r="4" spans="5:8" x14ac:dyDescent="0.25">
      <c r="E4" s="12" t="s">
        <v>10</v>
      </c>
      <c r="F4" s="13"/>
      <c r="G4" s="13"/>
      <c r="H4" s="13"/>
    </row>
    <row r="5" spans="5:8" x14ac:dyDescent="0.25">
      <c r="E5" s="12">
        <v>1881</v>
      </c>
      <c r="F5" s="1">
        <v>13.805833333333334</v>
      </c>
      <c r="G5" s="1"/>
      <c r="H5" s="1"/>
    </row>
    <row r="6" spans="5:8" x14ac:dyDescent="0.25">
      <c r="E6" s="12">
        <v>1882</v>
      </c>
      <c r="F6" s="1">
        <v>13.746666666666666</v>
      </c>
      <c r="G6" s="1"/>
      <c r="H6" s="1"/>
    </row>
    <row r="7" spans="5:8" x14ac:dyDescent="0.25">
      <c r="E7" s="12">
        <v>1883</v>
      </c>
      <c r="F7" s="1">
        <v>13.7325</v>
      </c>
      <c r="G7" s="1"/>
      <c r="H7" s="1"/>
    </row>
    <row r="8" spans="5:8" x14ac:dyDescent="0.25">
      <c r="E8" s="12">
        <v>1884</v>
      </c>
      <c r="F8" s="1">
        <v>13.691666666666666</v>
      </c>
      <c r="G8" s="1"/>
      <c r="H8" s="1"/>
    </row>
    <row r="9" spans="5:8" x14ac:dyDescent="0.25">
      <c r="E9" s="12">
        <v>1885</v>
      </c>
      <c r="F9" s="1">
        <v>13.703333333333333</v>
      </c>
      <c r="G9" s="1"/>
      <c r="H9" s="1"/>
    </row>
    <row r="10" spans="5:8" x14ac:dyDescent="0.25">
      <c r="E10" s="12">
        <v>1886</v>
      </c>
      <c r="F10" s="1">
        <v>13.734166666666667</v>
      </c>
      <c r="G10" s="1"/>
      <c r="H10" s="1"/>
    </row>
    <row r="11" spans="5:8" x14ac:dyDescent="0.25">
      <c r="E11" s="12">
        <v>1887</v>
      </c>
      <c r="F11" s="1">
        <v>13.655833333333334</v>
      </c>
      <c r="G11" s="1"/>
      <c r="H11" s="1"/>
    </row>
    <row r="12" spans="5:8" x14ac:dyDescent="0.25">
      <c r="E12" s="12">
        <v>1888</v>
      </c>
      <c r="F12" s="1">
        <v>13.727499999999999</v>
      </c>
      <c r="G12" s="1"/>
      <c r="H12" s="1"/>
    </row>
    <row r="13" spans="5:8" x14ac:dyDescent="0.25">
      <c r="E13" s="12">
        <v>1889</v>
      </c>
      <c r="F13" s="1">
        <v>13.835000000000001</v>
      </c>
      <c r="G13" s="1"/>
      <c r="H13" s="1"/>
    </row>
    <row r="14" spans="5:8" x14ac:dyDescent="0.25">
      <c r="E14" s="12">
        <v>1890</v>
      </c>
      <c r="F14" s="1">
        <v>13.6075</v>
      </c>
      <c r="G14" s="1"/>
      <c r="H14" s="1"/>
    </row>
    <row r="15" spans="5:8" x14ac:dyDescent="0.25">
      <c r="E15" s="12">
        <v>1891</v>
      </c>
      <c r="F15" s="1">
        <v>13.731666666666667</v>
      </c>
      <c r="G15" s="1"/>
      <c r="H15" s="1"/>
    </row>
    <row r="16" spans="5:8" x14ac:dyDescent="0.25">
      <c r="E16" s="12">
        <v>1892</v>
      </c>
      <c r="F16" s="1">
        <v>13.676666666666666</v>
      </c>
      <c r="G16" s="1"/>
      <c r="H16" s="1"/>
    </row>
    <row r="17" spans="5:8" x14ac:dyDescent="0.25">
      <c r="E17" s="12">
        <v>1893</v>
      </c>
      <c r="F17" s="1">
        <v>13.6675</v>
      </c>
      <c r="G17" s="1"/>
      <c r="H17" s="1"/>
    </row>
    <row r="18" spans="5:8" x14ac:dyDescent="0.25">
      <c r="E18" s="12">
        <v>1894</v>
      </c>
      <c r="F18" s="1">
        <v>13.656666666666666</v>
      </c>
      <c r="G18" s="1"/>
      <c r="H18" s="1"/>
    </row>
    <row r="19" spans="5:8" x14ac:dyDescent="0.25">
      <c r="E19" s="12">
        <v>1895</v>
      </c>
      <c r="F19" s="1">
        <v>13.736666666666666</v>
      </c>
      <c r="G19" s="1"/>
      <c r="H19" s="1"/>
    </row>
    <row r="20" spans="5:8" x14ac:dyDescent="0.25">
      <c r="E20" s="12">
        <v>1896</v>
      </c>
      <c r="F20" s="1">
        <v>13.827500000000001</v>
      </c>
      <c r="G20" s="1"/>
      <c r="H20" s="1"/>
    </row>
    <row r="21" spans="5:8" x14ac:dyDescent="0.25">
      <c r="E21" s="12">
        <v>1897</v>
      </c>
      <c r="F21" s="1">
        <v>13.868333333333334</v>
      </c>
      <c r="G21" s="1"/>
      <c r="H21" s="1"/>
    </row>
    <row r="22" spans="5:8" x14ac:dyDescent="0.25">
      <c r="E22" s="12">
        <v>1898</v>
      </c>
      <c r="F22" s="1">
        <v>13.740833333333333</v>
      </c>
      <c r="G22" s="1"/>
      <c r="H22" s="1"/>
    </row>
    <row r="23" spans="5:8" x14ac:dyDescent="0.25">
      <c r="E23" s="12">
        <v>1899</v>
      </c>
      <c r="F23" s="1">
        <v>13.850833333333334</v>
      </c>
      <c r="G23" s="1"/>
      <c r="H23" s="1"/>
    </row>
    <row r="24" spans="5:8" x14ac:dyDescent="0.25">
      <c r="E24" s="12">
        <v>1900</v>
      </c>
      <c r="F24" s="1">
        <v>13.919166666666667</v>
      </c>
      <c r="G24" s="1"/>
      <c r="H24" s="1"/>
    </row>
    <row r="25" spans="5:8" x14ac:dyDescent="0.25">
      <c r="E25" s="12">
        <v>1901</v>
      </c>
      <c r="F25" s="1">
        <v>13.855</v>
      </c>
      <c r="G25" s="1"/>
      <c r="H25" s="1"/>
    </row>
    <row r="26" spans="5:8" x14ac:dyDescent="0.25">
      <c r="E26" s="12">
        <v>1902</v>
      </c>
      <c r="F26" s="1">
        <v>13.753333333333334</v>
      </c>
      <c r="G26" s="1"/>
      <c r="H26" s="1"/>
    </row>
    <row r="27" spans="5:8" x14ac:dyDescent="0.25">
      <c r="E27" s="12">
        <v>1903</v>
      </c>
      <c r="F27" s="1">
        <v>13.6975</v>
      </c>
      <c r="G27" s="1"/>
      <c r="H27" s="1"/>
    </row>
    <row r="28" spans="5:8" x14ac:dyDescent="0.25">
      <c r="E28" s="12">
        <v>1904</v>
      </c>
      <c r="F28" s="1">
        <v>13.657500000000001</v>
      </c>
      <c r="G28" s="1"/>
      <c r="H28" s="1"/>
    </row>
    <row r="29" spans="5:8" x14ac:dyDescent="0.25">
      <c r="E29" s="12">
        <v>1905</v>
      </c>
      <c r="F29" s="1">
        <v>13.7525</v>
      </c>
      <c r="G29" s="1"/>
      <c r="H29" s="1"/>
    </row>
    <row r="30" spans="5:8" x14ac:dyDescent="0.25">
      <c r="E30" s="12">
        <v>1906</v>
      </c>
      <c r="F30" s="1">
        <v>13.815833333333334</v>
      </c>
      <c r="G30" s="1"/>
      <c r="H30" s="1"/>
    </row>
    <row r="31" spans="5:8" x14ac:dyDescent="0.25">
      <c r="E31" s="12">
        <v>1907</v>
      </c>
      <c r="F31" s="1">
        <v>13.61</v>
      </c>
      <c r="G31" s="1"/>
      <c r="H31" s="1"/>
    </row>
    <row r="32" spans="5:8" x14ac:dyDescent="0.25">
      <c r="E32" s="12">
        <v>1908</v>
      </c>
      <c r="F32" s="1">
        <v>13.670833333333333</v>
      </c>
      <c r="G32" s="1"/>
      <c r="H32" s="1"/>
    </row>
    <row r="33" spans="5:8" x14ac:dyDescent="0.25">
      <c r="E33" s="12">
        <v>1909</v>
      </c>
      <c r="F33" s="1">
        <v>13.655833333333334</v>
      </c>
      <c r="G33" s="1"/>
      <c r="H33" s="1"/>
    </row>
    <row r="34" spans="5:8" x14ac:dyDescent="0.25">
      <c r="E34" s="12">
        <v>1910</v>
      </c>
      <c r="F34" s="1">
        <v>13.669166666666667</v>
      </c>
      <c r="G34" s="1"/>
      <c r="H34" s="1"/>
    </row>
    <row r="35" spans="5:8" x14ac:dyDescent="0.25">
      <c r="E35" s="12">
        <v>1911</v>
      </c>
      <c r="F35" s="1">
        <v>13.668333333333333</v>
      </c>
      <c r="G35" s="1"/>
      <c r="H35" s="1"/>
    </row>
    <row r="36" spans="5:8" x14ac:dyDescent="0.25">
      <c r="E36" s="12">
        <v>1912</v>
      </c>
      <c r="F36" s="1">
        <v>13.694166666666666</v>
      </c>
      <c r="G36" s="1"/>
      <c r="H36" s="1"/>
    </row>
    <row r="37" spans="5:8" x14ac:dyDescent="0.25">
      <c r="E37" s="12">
        <v>1913</v>
      </c>
      <c r="F37" s="1">
        <v>13.714166666666667</v>
      </c>
      <c r="G37" s="1"/>
      <c r="H37" s="1"/>
    </row>
    <row r="38" spans="5:8" x14ac:dyDescent="0.25">
      <c r="E38" s="12">
        <v>1914</v>
      </c>
      <c r="F38" s="1">
        <v>13.8675</v>
      </c>
      <c r="G38" s="1"/>
      <c r="H38" s="1"/>
    </row>
    <row r="39" spans="5:8" x14ac:dyDescent="0.25">
      <c r="E39" s="12">
        <v>1915</v>
      </c>
      <c r="F39" s="1">
        <v>13.914166666666667</v>
      </c>
      <c r="G39" s="1"/>
      <c r="H39" s="1"/>
    </row>
    <row r="40" spans="5:8" x14ac:dyDescent="0.25">
      <c r="E40" s="12">
        <v>1916</v>
      </c>
      <c r="F40" s="1">
        <v>13.715833333333332</v>
      </c>
      <c r="G40" s="1"/>
      <c r="H40" s="1"/>
    </row>
    <row r="41" spans="5:8" x14ac:dyDescent="0.25">
      <c r="E41" s="12">
        <v>1917</v>
      </c>
      <c r="F41" s="1">
        <v>13.628333333333334</v>
      </c>
      <c r="G41" s="1"/>
      <c r="H41" s="1"/>
    </row>
    <row r="42" spans="5:8" x14ac:dyDescent="0.25">
      <c r="E42" s="12">
        <v>1918</v>
      </c>
      <c r="F42" s="1">
        <v>13.680833333333334</v>
      </c>
      <c r="G42" s="1"/>
      <c r="H42" s="1"/>
    </row>
    <row r="43" spans="5:8" x14ac:dyDescent="0.25">
      <c r="E43" s="12">
        <v>1919</v>
      </c>
      <c r="F43" s="1">
        <v>13.803333333333333</v>
      </c>
      <c r="G43" s="1"/>
      <c r="H43" s="1"/>
    </row>
    <row r="44" spans="5:8" x14ac:dyDescent="0.25">
      <c r="E44" s="12">
        <v>1920</v>
      </c>
      <c r="F44" s="1">
        <v>13.806666666666667</v>
      </c>
      <c r="G44" s="1"/>
      <c r="H44" s="1"/>
    </row>
    <row r="45" spans="5:8" x14ac:dyDescent="0.25">
      <c r="E45" s="12">
        <v>1921</v>
      </c>
      <c r="F45" s="1">
        <v>13.864166666666666</v>
      </c>
      <c r="G45" s="1"/>
      <c r="H45" s="1"/>
    </row>
    <row r="46" spans="5:8" x14ac:dyDescent="0.25">
      <c r="E46" s="12">
        <v>1922</v>
      </c>
      <c r="F46" s="1">
        <v>13.76</v>
      </c>
      <c r="G46" s="1"/>
      <c r="H46" s="1"/>
    </row>
    <row r="47" spans="5:8" x14ac:dyDescent="0.25">
      <c r="E47" s="12">
        <v>1923</v>
      </c>
      <c r="F47" s="1">
        <v>13.790833333333333</v>
      </c>
      <c r="G47" s="1"/>
      <c r="H47" s="1"/>
    </row>
    <row r="48" spans="5:8" x14ac:dyDescent="0.25">
      <c r="E48" s="12">
        <v>1924</v>
      </c>
      <c r="F48" s="1">
        <v>13.788333333333334</v>
      </c>
      <c r="G48" s="1"/>
      <c r="H48" s="1"/>
    </row>
    <row r="49" spans="5:8" x14ac:dyDescent="0.25">
      <c r="E49" s="12">
        <v>1925</v>
      </c>
      <c r="F49" s="1">
        <v>13.840833333333334</v>
      </c>
      <c r="G49" s="1"/>
      <c r="H49" s="1"/>
    </row>
    <row r="50" spans="5:8" x14ac:dyDescent="0.25">
      <c r="E50" s="12">
        <v>1926</v>
      </c>
      <c r="F50" s="1">
        <v>13.9925</v>
      </c>
      <c r="G50" s="1"/>
      <c r="H50" s="1"/>
    </row>
    <row r="51" spans="5:8" x14ac:dyDescent="0.25">
      <c r="E51" s="12">
        <v>1927</v>
      </c>
      <c r="F51" s="1">
        <v>13.861666666666666</v>
      </c>
      <c r="G51" s="1"/>
      <c r="H51" s="1"/>
    </row>
    <row r="52" spans="5:8" x14ac:dyDescent="0.25">
      <c r="E52" s="12">
        <v>1928</v>
      </c>
      <c r="F52" s="1">
        <v>13.8775</v>
      </c>
      <c r="G52" s="1"/>
      <c r="H52" s="1"/>
    </row>
    <row r="53" spans="5:8" x14ac:dyDescent="0.25">
      <c r="E53" s="12">
        <v>1929</v>
      </c>
      <c r="F53" s="1">
        <v>13.744166666666667</v>
      </c>
      <c r="G53" s="1"/>
      <c r="H53" s="1"/>
    </row>
    <row r="54" spans="5:8" x14ac:dyDescent="0.25">
      <c r="E54" s="12">
        <v>1930</v>
      </c>
      <c r="F54" s="1">
        <v>13.930833333333334</v>
      </c>
      <c r="G54" s="1"/>
      <c r="H54" s="1"/>
    </row>
    <row r="55" spans="5:8" x14ac:dyDescent="0.25">
      <c r="E55" s="12">
        <v>1931</v>
      </c>
      <c r="F55" s="1">
        <v>13.985833333333334</v>
      </c>
      <c r="G55" s="1"/>
      <c r="H55" s="1"/>
    </row>
    <row r="56" spans="5:8" x14ac:dyDescent="0.25">
      <c r="E56" s="12">
        <v>1932</v>
      </c>
      <c r="F56" s="1">
        <v>13.929166666666667</v>
      </c>
      <c r="G56" s="1"/>
      <c r="H56" s="1"/>
    </row>
    <row r="57" spans="5:8" x14ac:dyDescent="0.25">
      <c r="E57" s="12">
        <v>1933</v>
      </c>
      <c r="F57" s="1">
        <v>13.813333333333333</v>
      </c>
      <c r="G57" s="1"/>
      <c r="H57" s="1"/>
    </row>
    <row r="58" spans="5:8" x14ac:dyDescent="0.25">
      <c r="E58" s="12">
        <v>1934</v>
      </c>
      <c r="F58" s="1">
        <v>13.933333333333334</v>
      </c>
      <c r="G58" s="1"/>
      <c r="H58" s="1"/>
    </row>
    <row r="59" spans="5:8" x14ac:dyDescent="0.25">
      <c r="E59" s="12">
        <v>1935</v>
      </c>
      <c r="F59" s="1">
        <v>13.883333333333333</v>
      </c>
      <c r="G59" s="1"/>
      <c r="H59" s="1"/>
    </row>
    <row r="60" spans="5:8" x14ac:dyDescent="0.25">
      <c r="E60" s="12">
        <v>1936</v>
      </c>
      <c r="F60" s="1">
        <v>13.955833333333333</v>
      </c>
      <c r="G60" s="1"/>
      <c r="H60" s="1"/>
    </row>
    <row r="61" spans="5:8" x14ac:dyDescent="0.25">
      <c r="E61" s="12">
        <v>1937</v>
      </c>
      <c r="F61" s="1">
        <v>14.065833333333334</v>
      </c>
      <c r="G61" s="1"/>
      <c r="H61" s="1"/>
    </row>
    <row r="62" spans="5:8" x14ac:dyDescent="0.25">
      <c r="E62" s="12">
        <v>1938</v>
      </c>
      <c r="F62" s="1">
        <v>14.106666666666667</v>
      </c>
      <c r="G62" s="1"/>
      <c r="H62" s="1"/>
    </row>
    <row r="63" spans="5:8" x14ac:dyDescent="0.25">
      <c r="E63" s="12">
        <v>1939</v>
      </c>
      <c r="F63" s="1">
        <v>14.010833333333334</v>
      </c>
      <c r="G63" s="1"/>
      <c r="H63" s="1"/>
    </row>
    <row r="64" spans="5:8" x14ac:dyDescent="0.25">
      <c r="E64" s="12">
        <v>1940</v>
      </c>
      <c r="F64" s="1">
        <v>14.0425</v>
      </c>
      <c r="G64" s="1"/>
      <c r="H64" s="1"/>
    </row>
    <row r="65" spans="5:8" x14ac:dyDescent="0.25">
      <c r="E65" s="12">
        <v>1941</v>
      </c>
      <c r="F65" s="1">
        <v>14.095000000000001</v>
      </c>
      <c r="G65" s="1"/>
      <c r="H65" s="1"/>
    </row>
    <row r="66" spans="5:8" x14ac:dyDescent="0.25">
      <c r="E66" s="12">
        <v>1942</v>
      </c>
      <c r="F66" s="1">
        <v>14.023333333333333</v>
      </c>
      <c r="G66" s="1"/>
      <c r="H66" s="1"/>
    </row>
    <row r="67" spans="5:8" x14ac:dyDescent="0.25">
      <c r="E67" s="12">
        <v>1943</v>
      </c>
      <c r="F67" s="1">
        <v>14.092499999999999</v>
      </c>
      <c r="G67" s="1"/>
      <c r="H67" s="1"/>
    </row>
    <row r="68" spans="5:8" x14ac:dyDescent="0.25">
      <c r="E68" s="12">
        <v>1944</v>
      </c>
      <c r="F68" s="1">
        <v>14.194166666666666</v>
      </c>
      <c r="G68" s="1"/>
      <c r="H68" s="1"/>
    </row>
    <row r="69" spans="5:8" x14ac:dyDescent="0.25">
      <c r="E69" s="12">
        <v>1945</v>
      </c>
      <c r="F69" s="1">
        <v>14.064166666666667</v>
      </c>
      <c r="G69" s="1"/>
      <c r="H69" s="1"/>
    </row>
    <row r="70" spans="5:8" x14ac:dyDescent="0.25">
      <c r="E70" s="12">
        <v>1946</v>
      </c>
      <c r="F70" s="1">
        <v>13.946666666666667</v>
      </c>
      <c r="G70" s="1"/>
      <c r="H70" s="1"/>
    </row>
    <row r="71" spans="5:8" x14ac:dyDescent="0.25">
      <c r="E71" s="12">
        <v>1947</v>
      </c>
      <c r="F71" s="1">
        <v>13.999166666666667</v>
      </c>
      <c r="G71" s="1"/>
      <c r="H71" s="1"/>
    </row>
    <row r="72" spans="5:8" x14ac:dyDescent="0.25">
      <c r="E72" s="12">
        <v>1948</v>
      </c>
      <c r="F72" s="1">
        <v>13.955833333333333</v>
      </c>
      <c r="G72" s="1"/>
      <c r="H72" s="1"/>
    </row>
    <row r="73" spans="5:8" x14ac:dyDescent="0.25">
      <c r="E73" s="12">
        <v>1949</v>
      </c>
      <c r="F73" s="1">
        <v>13.9375</v>
      </c>
      <c r="G73" s="1"/>
      <c r="H73" s="1"/>
    </row>
    <row r="74" spans="5:8" x14ac:dyDescent="0.25">
      <c r="E74" s="12">
        <v>1950</v>
      </c>
      <c r="F74" s="1">
        <v>13.844166666666666</v>
      </c>
      <c r="G74" s="1"/>
      <c r="H74" s="1"/>
    </row>
    <row r="75" spans="5:8" x14ac:dyDescent="0.25">
      <c r="E75" s="12">
        <v>1951</v>
      </c>
      <c r="F75" s="1">
        <v>13.958333333333334</v>
      </c>
      <c r="G75" s="1"/>
      <c r="H75" s="1"/>
    </row>
    <row r="76" spans="5:8" x14ac:dyDescent="0.25">
      <c r="E76" s="12">
        <v>1952</v>
      </c>
      <c r="F76" s="1">
        <v>14.024166666666666</v>
      </c>
      <c r="G76" s="1"/>
      <c r="H76" s="1"/>
    </row>
    <row r="77" spans="5:8" x14ac:dyDescent="0.25">
      <c r="E77" s="12">
        <v>1953</v>
      </c>
      <c r="F77" s="1">
        <v>14.103333333333333</v>
      </c>
      <c r="G77" s="1"/>
      <c r="H77" s="1"/>
    </row>
    <row r="78" spans="5:8" x14ac:dyDescent="0.25">
      <c r="E78" s="12">
        <v>1954</v>
      </c>
      <c r="F78" s="1">
        <v>13.895</v>
      </c>
      <c r="G78" s="1"/>
      <c r="H78" s="1"/>
    </row>
    <row r="79" spans="5:8" x14ac:dyDescent="0.25">
      <c r="E79" s="12">
        <v>1955</v>
      </c>
      <c r="F79" s="1">
        <v>13.8925</v>
      </c>
      <c r="G79" s="1"/>
      <c r="H79" s="1"/>
    </row>
    <row r="80" spans="5:8" x14ac:dyDescent="0.25">
      <c r="E80" s="12">
        <v>1956</v>
      </c>
      <c r="F80" s="1">
        <v>13.814166666666667</v>
      </c>
      <c r="G80" s="1"/>
      <c r="H80" s="1"/>
    </row>
    <row r="81" spans="5:8" x14ac:dyDescent="0.25">
      <c r="E81" s="12">
        <v>1957</v>
      </c>
      <c r="F81" s="1">
        <v>14.081666666666667</v>
      </c>
      <c r="G81" s="1"/>
      <c r="H81" s="1"/>
    </row>
    <row r="82" spans="5:8" x14ac:dyDescent="0.25">
      <c r="E82" s="12">
        <v>1958</v>
      </c>
      <c r="F82" s="1">
        <v>14.085833333333333</v>
      </c>
      <c r="G82" s="1"/>
      <c r="H82" s="1"/>
    </row>
    <row r="83" spans="5:8" x14ac:dyDescent="0.25">
      <c r="E83" s="12">
        <v>1959</v>
      </c>
      <c r="F83" s="1">
        <v>14.058333333333334</v>
      </c>
      <c r="G83" s="1"/>
      <c r="H83" s="1"/>
    </row>
    <row r="84" spans="5:8" x14ac:dyDescent="0.25">
      <c r="E84" s="12">
        <v>1960</v>
      </c>
      <c r="F84" s="1">
        <v>13.994999999999999</v>
      </c>
      <c r="G84" s="1"/>
      <c r="H84" s="1"/>
    </row>
    <row r="85" spans="5:8" x14ac:dyDescent="0.25">
      <c r="E85" s="12">
        <v>1961</v>
      </c>
      <c r="F85" s="1">
        <v>14.074999999999999</v>
      </c>
      <c r="G85" s="1"/>
      <c r="H85" s="1"/>
    </row>
    <row r="86" spans="5:8" x14ac:dyDescent="0.25">
      <c r="E86" s="12">
        <v>1962</v>
      </c>
      <c r="F86" s="1">
        <v>14.04</v>
      </c>
      <c r="G86" s="1"/>
      <c r="H86" s="1"/>
    </row>
    <row r="87" spans="5:8" x14ac:dyDescent="0.25">
      <c r="E87" s="12">
        <v>1963</v>
      </c>
      <c r="F87" s="1">
        <v>14.075833333333334</v>
      </c>
      <c r="G87" s="1"/>
      <c r="H87" s="1"/>
    </row>
    <row r="88" spans="5:8" x14ac:dyDescent="0.25">
      <c r="E88" s="12">
        <v>1964</v>
      </c>
      <c r="F88" s="1">
        <v>13.790833333333333</v>
      </c>
      <c r="G88" s="1"/>
      <c r="H88" s="1"/>
    </row>
    <row r="89" spans="5:8" x14ac:dyDescent="0.25">
      <c r="E89" s="12">
        <v>1965</v>
      </c>
      <c r="F89" s="1">
        <v>13.884166666666667</v>
      </c>
      <c r="G89" s="1"/>
      <c r="H89" s="1"/>
    </row>
    <row r="90" spans="5:8" x14ac:dyDescent="0.25">
      <c r="E90" s="12">
        <v>1966</v>
      </c>
      <c r="F90" s="1">
        <v>13.967499999999999</v>
      </c>
      <c r="G90" s="1"/>
      <c r="H90" s="1"/>
    </row>
    <row r="91" spans="5:8" x14ac:dyDescent="0.25">
      <c r="E91" s="12">
        <v>1967</v>
      </c>
      <c r="F91" s="1">
        <v>13.994166666666667</v>
      </c>
      <c r="G91" s="1"/>
      <c r="H91" s="1"/>
    </row>
    <row r="92" spans="5:8" x14ac:dyDescent="0.25">
      <c r="E92" s="12">
        <v>1968</v>
      </c>
      <c r="F92" s="1">
        <v>13.955833333333333</v>
      </c>
      <c r="G92" s="1"/>
      <c r="H92" s="1"/>
    </row>
    <row r="93" spans="5:8" x14ac:dyDescent="0.25">
      <c r="E93" s="12">
        <v>1969</v>
      </c>
      <c r="F93" s="1">
        <v>14.077500000000001</v>
      </c>
      <c r="G93" s="1"/>
      <c r="H93" s="1"/>
    </row>
    <row r="94" spans="5:8" x14ac:dyDescent="0.25">
      <c r="E94" s="12">
        <v>1970</v>
      </c>
      <c r="F94" s="1">
        <v>14.025</v>
      </c>
      <c r="G94" s="1"/>
      <c r="H94" s="1"/>
    </row>
    <row r="95" spans="5:8" x14ac:dyDescent="0.25">
      <c r="E95" s="12">
        <v>1971</v>
      </c>
      <c r="F95" s="1">
        <v>13.8925</v>
      </c>
      <c r="G95" s="1"/>
      <c r="H95" s="1"/>
    </row>
    <row r="96" spans="5:8" x14ac:dyDescent="0.25">
      <c r="E96" s="12">
        <v>1972</v>
      </c>
      <c r="F96" s="1">
        <v>13.993333333333334</v>
      </c>
      <c r="G96" s="1"/>
      <c r="H96" s="1"/>
    </row>
    <row r="97" spans="5:8" x14ac:dyDescent="0.25">
      <c r="E97" s="12">
        <v>1973</v>
      </c>
      <c r="F97" s="1">
        <v>14.136666666666667</v>
      </c>
      <c r="G97" s="1"/>
      <c r="H97" s="1"/>
    </row>
    <row r="98" spans="5:8" x14ac:dyDescent="0.25">
      <c r="E98" s="12">
        <v>1974</v>
      </c>
      <c r="F98" s="1">
        <v>13.916666666666666</v>
      </c>
      <c r="G98" s="1"/>
      <c r="H98" s="1"/>
    </row>
    <row r="99" spans="5:8" x14ac:dyDescent="0.25">
      <c r="E99" s="12">
        <v>1975</v>
      </c>
      <c r="F99" s="1">
        <v>13.9575</v>
      </c>
      <c r="G99" s="1"/>
      <c r="H99" s="1"/>
    </row>
    <row r="100" spans="5:8" x14ac:dyDescent="0.25">
      <c r="E100" s="12">
        <v>1976</v>
      </c>
      <c r="F100" s="1">
        <v>13.846666666666666</v>
      </c>
      <c r="G100" s="1"/>
      <c r="H100" s="1"/>
    </row>
    <row r="101" spans="5:8" x14ac:dyDescent="0.25">
      <c r="E101" s="12">
        <v>1977</v>
      </c>
      <c r="F101" s="1">
        <v>14.134166666666667</v>
      </c>
      <c r="G101" s="1"/>
      <c r="H101" s="1"/>
    </row>
    <row r="102" spans="5:8" x14ac:dyDescent="0.25">
      <c r="E102" s="12">
        <v>1978</v>
      </c>
      <c r="F102" s="1">
        <v>14.0375</v>
      </c>
      <c r="G102" s="1"/>
      <c r="H102" s="1"/>
    </row>
    <row r="103" spans="5:8" x14ac:dyDescent="0.25">
      <c r="E103" s="12">
        <v>1979</v>
      </c>
      <c r="F103" s="1">
        <v>14.0975</v>
      </c>
      <c r="G103" s="1"/>
      <c r="H103" s="1"/>
    </row>
    <row r="104" spans="5:8" x14ac:dyDescent="0.25">
      <c r="E104" s="12">
        <v>1980</v>
      </c>
      <c r="F104" s="1">
        <v>14.198333333333334</v>
      </c>
      <c r="G104" s="1"/>
      <c r="H104" s="1"/>
    </row>
    <row r="105" spans="5:8" x14ac:dyDescent="0.25">
      <c r="E105" s="12">
        <v>1981</v>
      </c>
      <c r="F105" s="1">
        <v>14.265000000000001</v>
      </c>
      <c r="G105" s="1"/>
      <c r="H105" s="1"/>
    </row>
    <row r="106" spans="5:8" x14ac:dyDescent="0.25">
      <c r="E106" s="12">
        <v>1982</v>
      </c>
      <c r="F106" s="1">
        <v>14.055</v>
      </c>
      <c r="G106" s="1"/>
      <c r="H106" s="1"/>
    </row>
    <row r="107" spans="5:8" x14ac:dyDescent="0.25">
      <c r="E107" s="12">
        <v>1983</v>
      </c>
      <c r="F107" s="1">
        <v>14.260833333333334</v>
      </c>
      <c r="G107" s="1"/>
      <c r="H107" s="1"/>
    </row>
    <row r="108" spans="5:8" x14ac:dyDescent="0.25">
      <c r="E108" s="12">
        <v>1984</v>
      </c>
      <c r="F108" s="1">
        <v>14.095000000000001</v>
      </c>
      <c r="G108" s="1"/>
      <c r="H108" s="1"/>
    </row>
    <row r="109" spans="5:8" x14ac:dyDescent="0.25">
      <c r="E109" s="12">
        <v>1985</v>
      </c>
      <c r="F109" s="1">
        <v>14.053333333333333</v>
      </c>
      <c r="G109" s="1"/>
      <c r="H109" s="1"/>
    </row>
    <row r="110" spans="5:8" x14ac:dyDescent="0.25">
      <c r="E110" s="12">
        <v>1986</v>
      </c>
      <c r="F110" s="1">
        <v>14.1275</v>
      </c>
      <c r="G110" s="1"/>
      <c r="H110" s="1"/>
    </row>
    <row r="111" spans="5:8" x14ac:dyDescent="0.25">
      <c r="E111" s="12">
        <v>1987</v>
      </c>
      <c r="F111" s="1">
        <v>14.276666666666667</v>
      </c>
      <c r="G111" s="1"/>
      <c r="H111" s="1"/>
    </row>
    <row r="112" spans="5:8" x14ac:dyDescent="0.25">
      <c r="E112" s="12">
        <v>1988</v>
      </c>
      <c r="F112" s="1">
        <v>14.33</v>
      </c>
      <c r="G112" s="1"/>
      <c r="H112" s="1"/>
    </row>
    <row r="113" spans="5:8" x14ac:dyDescent="0.25">
      <c r="E113" s="12">
        <v>1989</v>
      </c>
      <c r="F113" s="1">
        <v>14.209166666666667</v>
      </c>
      <c r="G113" s="1"/>
      <c r="H113" s="1"/>
    </row>
    <row r="114" spans="5:8" x14ac:dyDescent="0.25">
      <c r="E114" s="12">
        <v>1990</v>
      </c>
      <c r="F114" s="1">
        <v>14.361666666666666</v>
      </c>
      <c r="G114" s="1"/>
      <c r="H114" s="1"/>
    </row>
    <row r="115" spans="5:8" x14ac:dyDescent="0.25">
      <c r="E115" s="12">
        <v>1991</v>
      </c>
      <c r="F115" s="1">
        <v>14.351666666666667</v>
      </c>
      <c r="G115" s="1"/>
      <c r="H115" s="1"/>
    </row>
    <row r="116" spans="5:8" x14ac:dyDescent="0.25">
      <c r="E116" s="12">
        <v>1992</v>
      </c>
      <c r="F116" s="1">
        <v>14.125</v>
      </c>
      <c r="G116" s="1"/>
      <c r="H116" s="1"/>
    </row>
    <row r="117" spans="5:8" x14ac:dyDescent="0.25">
      <c r="E117" s="12">
        <v>1993</v>
      </c>
      <c r="F117" s="1">
        <v>14.135</v>
      </c>
      <c r="G117" s="1"/>
      <c r="H117" s="1"/>
    </row>
    <row r="118" spans="5:8" x14ac:dyDescent="0.25">
      <c r="E118" s="12">
        <v>1994</v>
      </c>
      <c r="F118" s="1">
        <v>14.236666666666666</v>
      </c>
      <c r="G118" s="1"/>
      <c r="H118" s="1"/>
    </row>
    <row r="119" spans="5:8" x14ac:dyDescent="0.25">
      <c r="E119" s="12">
        <v>1995</v>
      </c>
      <c r="F119" s="1">
        <v>14.387499999999999</v>
      </c>
      <c r="G119" s="1"/>
      <c r="H119" s="1"/>
    </row>
    <row r="120" spans="5:8" x14ac:dyDescent="0.25">
      <c r="E120" s="12">
        <v>1996</v>
      </c>
      <c r="F120" s="1">
        <v>14.294166666666667</v>
      </c>
      <c r="G120" s="1"/>
      <c r="H120" s="1"/>
    </row>
    <row r="121" spans="5:8" x14ac:dyDescent="0.25">
      <c r="E121" s="12">
        <v>1997</v>
      </c>
      <c r="F121" s="1">
        <v>14.41</v>
      </c>
      <c r="G121" s="1"/>
      <c r="H121" s="1"/>
    </row>
    <row r="122" spans="5:8" x14ac:dyDescent="0.25">
      <c r="E122" s="12">
        <v>1998</v>
      </c>
      <c r="F122" s="1">
        <v>14.58</v>
      </c>
      <c r="G122" s="1"/>
      <c r="H122" s="1"/>
    </row>
    <row r="123" spans="5:8" x14ac:dyDescent="0.25">
      <c r="E123" s="12">
        <v>1999</v>
      </c>
      <c r="F123" s="1">
        <v>14.328333333333333</v>
      </c>
      <c r="G123" s="1"/>
      <c r="H123" s="1"/>
    </row>
    <row r="124" spans="5:8" x14ac:dyDescent="0.25">
      <c r="E124" s="12">
        <v>2000</v>
      </c>
      <c r="F124" s="1">
        <v>14.349166666666667</v>
      </c>
      <c r="G124" s="1"/>
      <c r="H124" s="1"/>
    </row>
    <row r="125" spans="5:8" x14ac:dyDescent="0.25">
      <c r="E125" s="12">
        <v>2001</v>
      </c>
      <c r="F125" s="1">
        <v>14.481666666666667</v>
      </c>
      <c r="G125" s="1"/>
      <c r="H125" s="1"/>
    </row>
    <row r="126" spans="5:8" x14ac:dyDescent="0.25">
      <c r="E126" s="12">
        <v>2002</v>
      </c>
      <c r="F126" s="1">
        <v>14.561666666666667</v>
      </c>
      <c r="G126" s="1"/>
      <c r="H126" s="1"/>
    </row>
    <row r="127" spans="5:8" x14ac:dyDescent="0.25">
      <c r="E127" s="12">
        <v>2003</v>
      </c>
      <c r="F127" s="1">
        <v>14.554166666666667</v>
      </c>
      <c r="G127" s="1"/>
      <c r="H127" s="1"/>
    </row>
    <row r="128" spans="5:8" x14ac:dyDescent="0.25">
      <c r="E128" s="12">
        <v>2004</v>
      </c>
      <c r="F128" s="1">
        <v>14.481666666666667</v>
      </c>
      <c r="G128" s="1"/>
      <c r="H128" s="1"/>
    </row>
    <row r="129" spans="5:8" x14ac:dyDescent="0.25">
      <c r="E129" s="12">
        <v>2005</v>
      </c>
      <c r="F129" s="1">
        <v>14.6175</v>
      </c>
      <c r="G129" s="1"/>
      <c r="H129" s="1"/>
    </row>
    <row r="130" spans="5:8" x14ac:dyDescent="0.25">
      <c r="E130" s="12">
        <v>2006</v>
      </c>
      <c r="F130" s="1">
        <v>14.550833333333333</v>
      </c>
      <c r="G130" s="1"/>
      <c r="H130" s="1"/>
    </row>
    <row r="131" spans="5:8" x14ac:dyDescent="0.25">
      <c r="E131" s="12">
        <v>2007</v>
      </c>
      <c r="F131" s="1">
        <v>14.580833333333333</v>
      </c>
      <c r="G131" s="1"/>
      <c r="H131" s="1"/>
    </row>
    <row r="132" spans="5:8" x14ac:dyDescent="0.25">
      <c r="E132" s="12">
        <v>2008</v>
      </c>
      <c r="F132" s="1">
        <v>14.434166666666666</v>
      </c>
      <c r="G132" s="1"/>
      <c r="H132" s="1"/>
    </row>
    <row r="133" spans="5:8" x14ac:dyDescent="0.25">
      <c r="E133" s="12">
        <v>2009</v>
      </c>
      <c r="F133" s="1">
        <v>14.565</v>
      </c>
      <c r="G133" s="1"/>
      <c r="H133" s="1"/>
    </row>
    <row r="134" spans="5:8" x14ac:dyDescent="0.25">
      <c r="E134" s="12">
        <v>2010</v>
      </c>
      <c r="F134" s="1">
        <v>14.624166666666667</v>
      </c>
      <c r="G134" s="1"/>
      <c r="H134" s="1"/>
    </row>
    <row r="135" spans="5:8" x14ac:dyDescent="0.25">
      <c r="E135" s="12">
        <v>2011</v>
      </c>
      <c r="F135" s="1">
        <v>14.505833333333333</v>
      </c>
      <c r="G135" s="1"/>
      <c r="H135" s="1"/>
    </row>
  </sheetData>
  <conditionalFormatting sqref="E5:E135">
    <cfRule type="expression" dxfId="24" priority="1">
      <formula>F5&gt;E$3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3215-64A4-4908-A345-A4416F85DA4D}">
  <sheetPr codeName="Sheet23"/>
  <dimension ref="B4:C118"/>
  <sheetViews>
    <sheetView topLeftCell="A92" zoomScale="160" zoomScaleNormal="160" workbookViewId="0">
      <selection activeCell="F99" sqref="F99"/>
    </sheetView>
  </sheetViews>
  <sheetFormatPr defaultRowHeight="15" x14ac:dyDescent="0.25"/>
  <cols>
    <col min="1" max="7" width="9" style="1"/>
    <col min="8" max="8" width="11.5" style="1" customWidth="1"/>
    <col min="9" max="16384" width="9" style="1"/>
  </cols>
  <sheetData>
    <row r="4" spans="2:3" x14ac:dyDescent="0.25">
      <c r="B4" s="1" t="s">
        <v>921</v>
      </c>
    </row>
    <row r="5" spans="2:3" x14ac:dyDescent="0.25">
      <c r="C5" s="1">
        <f ca="1">RANDBETWEEN(50,100)</f>
        <v>88</v>
      </c>
    </row>
    <row r="6" spans="2:3" x14ac:dyDescent="0.25">
      <c r="C6" s="1">
        <f t="shared" ref="C6:C41" ca="1" si="0">RANDBETWEEN(50,100)</f>
        <v>92</v>
      </c>
    </row>
    <row r="7" spans="2:3" x14ac:dyDescent="0.25">
      <c r="C7" s="1">
        <f t="shared" ca="1" si="0"/>
        <v>67</v>
      </c>
    </row>
    <row r="8" spans="2:3" x14ac:dyDescent="0.25">
      <c r="C8" s="1">
        <f t="shared" ca="1" si="0"/>
        <v>54</v>
      </c>
    </row>
    <row r="9" spans="2:3" x14ac:dyDescent="0.25">
      <c r="C9" s="1">
        <f t="shared" ca="1" si="0"/>
        <v>84</v>
      </c>
    </row>
    <row r="10" spans="2:3" x14ac:dyDescent="0.25">
      <c r="C10" s="1">
        <f t="shared" ca="1" si="0"/>
        <v>55</v>
      </c>
    </row>
    <row r="11" spans="2:3" x14ac:dyDescent="0.25">
      <c r="C11" s="1">
        <f t="shared" ca="1" si="0"/>
        <v>52</v>
      </c>
    </row>
    <row r="12" spans="2:3" x14ac:dyDescent="0.25">
      <c r="C12" s="1">
        <f t="shared" ca="1" si="0"/>
        <v>93</v>
      </c>
    </row>
    <row r="13" spans="2:3" x14ac:dyDescent="0.25">
      <c r="C13" s="1">
        <f t="shared" ca="1" si="0"/>
        <v>89</v>
      </c>
    </row>
    <row r="14" spans="2:3" x14ac:dyDescent="0.25">
      <c r="C14" s="1">
        <f t="shared" ca="1" si="0"/>
        <v>62</v>
      </c>
    </row>
    <row r="15" spans="2:3" x14ac:dyDescent="0.25">
      <c r="C15" s="1">
        <f t="shared" ca="1" si="0"/>
        <v>52</v>
      </c>
    </row>
    <row r="16" spans="2:3" x14ac:dyDescent="0.25">
      <c r="C16" s="1">
        <f t="shared" ca="1" si="0"/>
        <v>87</v>
      </c>
    </row>
    <row r="17" spans="2:3" x14ac:dyDescent="0.25">
      <c r="C17" s="1">
        <f t="shared" ca="1" si="0"/>
        <v>63</v>
      </c>
    </row>
    <row r="18" spans="2:3" x14ac:dyDescent="0.25">
      <c r="C18" s="1">
        <f t="shared" ca="1" si="0"/>
        <v>73</v>
      </c>
    </row>
    <row r="19" spans="2:3" x14ac:dyDescent="0.25">
      <c r="C19" s="1">
        <f t="shared" ca="1" si="0"/>
        <v>52</v>
      </c>
    </row>
    <row r="20" spans="2:3" x14ac:dyDescent="0.25">
      <c r="B20" s="1" t="s">
        <v>922</v>
      </c>
    </row>
    <row r="21" spans="2:3" x14ac:dyDescent="0.25">
      <c r="C21" s="1">
        <f t="shared" ca="1" si="0"/>
        <v>86</v>
      </c>
    </row>
    <row r="22" spans="2:3" x14ac:dyDescent="0.25">
      <c r="C22" s="1">
        <f t="shared" ca="1" si="0"/>
        <v>86</v>
      </c>
    </row>
    <row r="23" spans="2:3" x14ac:dyDescent="0.25">
      <c r="C23" s="1">
        <f t="shared" ca="1" si="0"/>
        <v>88</v>
      </c>
    </row>
    <row r="24" spans="2:3" x14ac:dyDescent="0.25">
      <c r="C24" s="1">
        <f t="shared" ca="1" si="0"/>
        <v>67</v>
      </c>
    </row>
    <row r="25" spans="2:3" x14ac:dyDescent="0.25">
      <c r="C25" s="1">
        <f t="shared" ca="1" si="0"/>
        <v>55</v>
      </c>
    </row>
    <row r="26" spans="2:3" x14ac:dyDescent="0.25">
      <c r="C26" s="1">
        <f t="shared" ca="1" si="0"/>
        <v>74</v>
      </c>
    </row>
    <row r="27" spans="2:3" x14ac:dyDescent="0.25">
      <c r="C27" s="1">
        <f t="shared" ca="1" si="0"/>
        <v>73</v>
      </c>
    </row>
    <row r="28" spans="2:3" x14ac:dyDescent="0.25">
      <c r="C28" s="1">
        <f t="shared" ca="1" si="0"/>
        <v>70</v>
      </c>
    </row>
    <row r="29" spans="2:3" x14ac:dyDescent="0.25">
      <c r="C29" s="1">
        <f t="shared" ca="1" si="0"/>
        <v>80</v>
      </c>
    </row>
    <row r="30" spans="2:3" x14ac:dyDescent="0.25">
      <c r="C30" s="1">
        <f t="shared" ca="1" si="0"/>
        <v>56</v>
      </c>
    </row>
    <row r="31" spans="2:3" x14ac:dyDescent="0.25">
      <c r="C31" s="1">
        <f t="shared" ca="1" si="0"/>
        <v>100</v>
      </c>
    </row>
    <row r="32" spans="2:3" x14ac:dyDescent="0.25">
      <c r="C32" s="1">
        <f t="shared" ca="1" si="0"/>
        <v>65</v>
      </c>
    </row>
    <row r="33" spans="2:3" x14ac:dyDescent="0.25">
      <c r="C33" s="1">
        <f t="shared" ca="1" si="0"/>
        <v>66</v>
      </c>
    </row>
    <row r="34" spans="2:3" x14ac:dyDescent="0.25">
      <c r="C34" s="1">
        <f t="shared" ca="1" si="0"/>
        <v>65</v>
      </c>
    </row>
    <row r="35" spans="2:3" x14ac:dyDescent="0.25">
      <c r="C35" s="1">
        <f t="shared" ca="1" si="0"/>
        <v>65</v>
      </c>
    </row>
    <row r="36" spans="2:3" x14ac:dyDescent="0.25">
      <c r="C36" s="1">
        <f t="shared" ca="1" si="0"/>
        <v>67</v>
      </c>
    </row>
    <row r="37" spans="2:3" x14ac:dyDescent="0.25">
      <c r="C37" s="1">
        <f t="shared" ca="1" si="0"/>
        <v>54</v>
      </c>
    </row>
    <row r="38" spans="2:3" x14ac:dyDescent="0.25">
      <c r="C38" s="1">
        <f t="shared" ca="1" si="0"/>
        <v>76</v>
      </c>
    </row>
    <row r="39" spans="2:3" x14ac:dyDescent="0.25">
      <c r="C39" s="1">
        <f t="shared" ca="1" si="0"/>
        <v>88</v>
      </c>
    </row>
    <row r="40" spans="2:3" x14ac:dyDescent="0.25">
      <c r="C40" s="1">
        <f t="shared" ca="1" si="0"/>
        <v>99</v>
      </c>
    </row>
    <row r="41" spans="2:3" x14ac:dyDescent="0.25">
      <c r="C41" s="1">
        <f t="shared" ca="1" si="0"/>
        <v>78</v>
      </c>
    </row>
    <row r="42" spans="2:3" x14ac:dyDescent="0.25">
      <c r="B42" s="1" t="s">
        <v>923</v>
      </c>
    </row>
    <row r="43" spans="2:3" x14ac:dyDescent="0.25">
      <c r="C43" s="1">
        <f ca="1">RANDBETWEEN(20,30)</f>
        <v>20</v>
      </c>
    </row>
    <row r="44" spans="2:3" x14ac:dyDescent="0.25">
      <c r="C44" s="1">
        <f t="shared" ref="C44:C55" ca="1" si="1">RANDBETWEEN(20,30)</f>
        <v>29</v>
      </c>
    </row>
    <row r="45" spans="2:3" x14ac:dyDescent="0.25">
      <c r="C45" s="1">
        <f t="shared" ca="1" si="1"/>
        <v>21</v>
      </c>
    </row>
    <row r="46" spans="2:3" x14ac:dyDescent="0.25">
      <c r="C46" s="1">
        <f t="shared" ca="1" si="1"/>
        <v>20</v>
      </c>
    </row>
    <row r="47" spans="2:3" x14ac:dyDescent="0.25">
      <c r="C47" s="1">
        <f t="shared" ca="1" si="1"/>
        <v>28</v>
      </c>
    </row>
    <row r="48" spans="2:3" x14ac:dyDescent="0.25">
      <c r="C48" s="1">
        <f t="shared" ca="1" si="1"/>
        <v>25</v>
      </c>
    </row>
    <row r="49" spans="2:3" x14ac:dyDescent="0.25">
      <c r="C49" s="1">
        <f t="shared" ca="1" si="1"/>
        <v>27</v>
      </c>
    </row>
    <row r="50" spans="2:3" x14ac:dyDescent="0.25">
      <c r="C50" s="1">
        <f t="shared" ca="1" si="1"/>
        <v>29</v>
      </c>
    </row>
    <row r="51" spans="2:3" x14ac:dyDescent="0.25">
      <c r="C51" s="1">
        <f t="shared" ca="1" si="1"/>
        <v>23</v>
      </c>
    </row>
    <row r="52" spans="2:3" x14ac:dyDescent="0.25">
      <c r="C52" s="1">
        <f t="shared" ca="1" si="1"/>
        <v>24</v>
      </c>
    </row>
    <row r="53" spans="2:3" x14ac:dyDescent="0.25">
      <c r="C53" s="1">
        <f t="shared" ca="1" si="1"/>
        <v>27</v>
      </c>
    </row>
    <row r="54" spans="2:3" x14ac:dyDescent="0.25">
      <c r="C54" s="1">
        <f t="shared" ca="1" si="1"/>
        <v>30</v>
      </c>
    </row>
    <row r="55" spans="2:3" x14ac:dyDescent="0.25">
      <c r="C55" s="1">
        <f t="shared" ca="1" si="1"/>
        <v>29</v>
      </c>
    </row>
    <row r="56" spans="2:3" x14ac:dyDescent="0.25">
      <c r="B56" s="1" t="s">
        <v>924</v>
      </c>
    </row>
    <row r="57" spans="2:3" x14ac:dyDescent="0.25">
      <c r="C57" s="1">
        <f ca="1">RANDBETWEEN(100,200)</f>
        <v>173</v>
      </c>
    </row>
    <row r="58" spans="2:3" x14ac:dyDescent="0.25">
      <c r="C58" s="1">
        <f t="shared" ref="C58:C76" ca="1" si="2">RANDBETWEEN(100,200)</f>
        <v>126</v>
      </c>
    </row>
    <row r="59" spans="2:3" x14ac:dyDescent="0.25">
      <c r="C59" s="1">
        <f t="shared" ca="1" si="2"/>
        <v>170</v>
      </c>
    </row>
    <row r="60" spans="2:3" x14ac:dyDescent="0.25">
      <c r="C60" s="1">
        <f t="shared" ca="1" si="2"/>
        <v>192</v>
      </c>
    </row>
    <row r="61" spans="2:3" x14ac:dyDescent="0.25">
      <c r="C61" s="1">
        <f t="shared" ca="1" si="2"/>
        <v>112</v>
      </c>
    </row>
    <row r="62" spans="2:3" x14ac:dyDescent="0.25">
      <c r="C62" s="1">
        <f t="shared" ca="1" si="2"/>
        <v>104</v>
      </c>
    </row>
    <row r="63" spans="2:3" x14ac:dyDescent="0.25">
      <c r="C63" s="1">
        <f t="shared" ca="1" si="2"/>
        <v>146</v>
      </c>
    </row>
    <row r="64" spans="2:3" x14ac:dyDescent="0.25">
      <c r="C64" s="1">
        <f t="shared" ca="1" si="2"/>
        <v>141</v>
      </c>
    </row>
    <row r="65" spans="2:3" x14ac:dyDescent="0.25">
      <c r="C65" s="1">
        <f t="shared" ca="1" si="2"/>
        <v>144</v>
      </c>
    </row>
    <row r="66" spans="2:3" x14ac:dyDescent="0.25">
      <c r="C66" s="1">
        <f t="shared" ca="1" si="2"/>
        <v>130</v>
      </c>
    </row>
    <row r="67" spans="2:3" x14ac:dyDescent="0.25">
      <c r="C67" s="1">
        <f t="shared" ca="1" si="2"/>
        <v>146</v>
      </c>
    </row>
    <row r="68" spans="2:3" x14ac:dyDescent="0.25">
      <c r="C68" s="1">
        <f t="shared" ca="1" si="2"/>
        <v>119</v>
      </c>
    </row>
    <row r="69" spans="2:3" x14ac:dyDescent="0.25">
      <c r="C69" s="1">
        <f t="shared" ca="1" si="2"/>
        <v>115</v>
      </c>
    </row>
    <row r="70" spans="2:3" x14ac:dyDescent="0.25">
      <c r="C70" s="1">
        <f t="shared" ca="1" si="2"/>
        <v>187</v>
      </c>
    </row>
    <row r="71" spans="2:3" x14ac:dyDescent="0.25">
      <c r="C71" s="1">
        <f t="shared" ca="1" si="2"/>
        <v>122</v>
      </c>
    </row>
    <row r="72" spans="2:3" x14ac:dyDescent="0.25">
      <c r="C72" s="1">
        <f t="shared" ca="1" si="2"/>
        <v>172</v>
      </c>
    </row>
    <row r="73" spans="2:3" x14ac:dyDescent="0.25">
      <c r="C73" s="1">
        <f t="shared" ca="1" si="2"/>
        <v>136</v>
      </c>
    </row>
    <row r="74" spans="2:3" x14ac:dyDescent="0.25">
      <c r="C74" s="1">
        <f t="shared" ca="1" si="2"/>
        <v>145</v>
      </c>
    </row>
    <row r="75" spans="2:3" x14ac:dyDescent="0.25">
      <c r="C75" s="1">
        <f t="shared" ca="1" si="2"/>
        <v>103</v>
      </c>
    </row>
    <row r="76" spans="2:3" x14ac:dyDescent="0.25">
      <c r="C76" s="1">
        <f t="shared" ca="1" si="2"/>
        <v>170</v>
      </c>
    </row>
    <row r="77" spans="2:3" x14ac:dyDescent="0.25">
      <c r="B77" s="1" t="s">
        <v>925</v>
      </c>
    </row>
    <row r="78" spans="2:3" x14ac:dyDescent="0.25">
      <c r="C78" s="1">
        <f ca="1">RANDBETWEEN(100,200)</f>
        <v>114</v>
      </c>
    </row>
    <row r="79" spans="2:3" x14ac:dyDescent="0.25">
      <c r="C79" s="1">
        <f t="shared" ref="C79:C97" ca="1" si="3">RANDBETWEEN(100,200)</f>
        <v>141</v>
      </c>
    </row>
    <row r="80" spans="2:3" x14ac:dyDescent="0.25">
      <c r="C80" s="1">
        <f t="shared" ca="1" si="3"/>
        <v>187</v>
      </c>
    </row>
    <row r="81" spans="3:3" x14ac:dyDescent="0.25">
      <c r="C81" s="1">
        <f t="shared" ca="1" si="3"/>
        <v>180</v>
      </c>
    </row>
    <row r="82" spans="3:3" x14ac:dyDescent="0.25">
      <c r="C82" s="1">
        <f t="shared" ca="1" si="3"/>
        <v>155</v>
      </c>
    </row>
    <row r="83" spans="3:3" x14ac:dyDescent="0.25">
      <c r="C83" s="1">
        <f t="shared" ca="1" si="3"/>
        <v>152</v>
      </c>
    </row>
    <row r="84" spans="3:3" x14ac:dyDescent="0.25">
      <c r="C84" s="1">
        <f t="shared" ca="1" si="3"/>
        <v>135</v>
      </c>
    </row>
    <row r="85" spans="3:3" x14ac:dyDescent="0.25">
      <c r="C85" s="1">
        <f t="shared" ca="1" si="3"/>
        <v>126</v>
      </c>
    </row>
    <row r="86" spans="3:3" x14ac:dyDescent="0.25">
      <c r="C86" s="1">
        <f t="shared" ca="1" si="3"/>
        <v>165</v>
      </c>
    </row>
    <row r="87" spans="3:3" x14ac:dyDescent="0.25">
      <c r="C87" s="1">
        <f t="shared" ca="1" si="3"/>
        <v>180</v>
      </c>
    </row>
    <row r="88" spans="3:3" x14ac:dyDescent="0.25">
      <c r="C88" s="1">
        <f t="shared" ca="1" si="3"/>
        <v>134</v>
      </c>
    </row>
    <row r="89" spans="3:3" x14ac:dyDescent="0.25">
      <c r="C89" s="1">
        <f t="shared" ca="1" si="3"/>
        <v>153</v>
      </c>
    </row>
    <row r="90" spans="3:3" x14ac:dyDescent="0.25">
      <c r="C90" s="1">
        <f t="shared" ca="1" si="3"/>
        <v>101</v>
      </c>
    </row>
    <row r="91" spans="3:3" x14ac:dyDescent="0.25">
      <c r="C91" s="1">
        <f t="shared" ca="1" si="3"/>
        <v>146</v>
      </c>
    </row>
    <row r="92" spans="3:3" x14ac:dyDescent="0.25">
      <c r="C92" s="1">
        <f t="shared" ca="1" si="3"/>
        <v>129</v>
      </c>
    </row>
    <row r="93" spans="3:3" x14ac:dyDescent="0.25">
      <c r="C93" s="1">
        <f t="shared" ca="1" si="3"/>
        <v>173</v>
      </c>
    </row>
    <row r="94" spans="3:3" x14ac:dyDescent="0.25">
      <c r="C94" s="1">
        <f t="shared" ca="1" si="3"/>
        <v>127</v>
      </c>
    </row>
    <row r="95" spans="3:3" x14ac:dyDescent="0.25">
      <c r="C95" s="1">
        <f t="shared" ca="1" si="3"/>
        <v>100</v>
      </c>
    </row>
    <row r="96" spans="3:3" x14ac:dyDescent="0.25">
      <c r="C96" s="1">
        <f t="shared" ca="1" si="3"/>
        <v>160</v>
      </c>
    </row>
    <row r="97" spans="2:3" x14ac:dyDescent="0.25">
      <c r="C97" s="1">
        <f t="shared" ca="1" si="3"/>
        <v>160</v>
      </c>
    </row>
    <row r="98" spans="2:3" x14ac:dyDescent="0.25">
      <c r="B98" s="1" t="s">
        <v>926</v>
      </c>
    </row>
    <row r="99" spans="2:3" x14ac:dyDescent="0.25">
      <c r="C99" s="1">
        <f ca="1">RANDBETWEEN(100,200)</f>
        <v>140</v>
      </c>
    </row>
    <row r="100" spans="2:3" x14ac:dyDescent="0.25">
      <c r="C100" s="1">
        <f t="shared" ref="C100:C118" ca="1" si="4">RANDBETWEEN(100,200)</f>
        <v>122</v>
      </c>
    </row>
    <row r="101" spans="2:3" x14ac:dyDescent="0.25">
      <c r="C101" s="1">
        <f t="shared" ca="1" si="4"/>
        <v>194</v>
      </c>
    </row>
    <row r="102" spans="2:3" x14ac:dyDescent="0.25">
      <c r="C102" s="1">
        <f t="shared" ca="1" si="4"/>
        <v>131</v>
      </c>
    </row>
    <row r="103" spans="2:3" x14ac:dyDescent="0.25">
      <c r="C103" s="1">
        <f t="shared" ca="1" si="4"/>
        <v>174</v>
      </c>
    </row>
    <row r="104" spans="2:3" x14ac:dyDescent="0.25">
      <c r="C104" s="1">
        <f t="shared" ca="1" si="4"/>
        <v>124</v>
      </c>
    </row>
    <row r="105" spans="2:3" x14ac:dyDescent="0.25">
      <c r="C105" s="1">
        <f t="shared" ca="1" si="4"/>
        <v>160</v>
      </c>
    </row>
    <row r="106" spans="2:3" x14ac:dyDescent="0.25">
      <c r="C106" s="1">
        <f t="shared" ca="1" si="4"/>
        <v>185</v>
      </c>
    </row>
    <row r="107" spans="2:3" x14ac:dyDescent="0.25">
      <c r="C107" s="1">
        <f t="shared" ca="1" si="4"/>
        <v>144</v>
      </c>
    </row>
    <row r="108" spans="2:3" x14ac:dyDescent="0.25">
      <c r="C108" s="1">
        <f t="shared" ca="1" si="4"/>
        <v>155</v>
      </c>
    </row>
    <row r="109" spans="2:3" x14ac:dyDescent="0.25">
      <c r="C109" s="1">
        <f t="shared" ca="1" si="4"/>
        <v>176</v>
      </c>
    </row>
    <row r="110" spans="2:3" x14ac:dyDescent="0.25">
      <c r="C110" s="1">
        <f t="shared" ca="1" si="4"/>
        <v>153</v>
      </c>
    </row>
    <row r="111" spans="2:3" x14ac:dyDescent="0.25">
      <c r="C111" s="1">
        <f t="shared" ca="1" si="4"/>
        <v>198</v>
      </c>
    </row>
    <row r="112" spans="2:3" x14ac:dyDescent="0.25">
      <c r="C112" s="1">
        <f t="shared" ca="1" si="4"/>
        <v>108</v>
      </c>
    </row>
    <row r="113" spans="2:3" x14ac:dyDescent="0.25">
      <c r="C113" s="1">
        <f t="shared" ca="1" si="4"/>
        <v>125</v>
      </c>
    </row>
    <row r="114" spans="2:3" x14ac:dyDescent="0.25">
      <c r="C114" s="1">
        <f t="shared" ca="1" si="4"/>
        <v>144</v>
      </c>
    </row>
    <row r="115" spans="2:3" x14ac:dyDescent="0.25">
      <c r="B115" s="1" t="s">
        <v>927</v>
      </c>
    </row>
    <row r="116" spans="2:3" x14ac:dyDescent="0.25">
      <c r="C116" s="1">
        <f t="shared" ca="1" si="4"/>
        <v>138</v>
      </c>
    </row>
    <row r="117" spans="2:3" x14ac:dyDescent="0.25">
      <c r="C117" s="1">
        <f t="shared" ca="1" si="4"/>
        <v>145</v>
      </c>
    </row>
    <row r="118" spans="2:3" x14ac:dyDescent="0.25">
      <c r="C118" s="1">
        <f t="shared" ca="1" si="4"/>
        <v>123</v>
      </c>
    </row>
  </sheetData>
  <conditionalFormatting sqref="B4:C118">
    <cfRule type="expression" dxfId="23" priority="2">
      <formula>AND(LEN(B4)&gt;0,COUNT(B4)=0)</formula>
    </cfRule>
  </conditionalFormatting>
  <conditionalFormatting sqref="C5:C118">
    <cfRule type="expression" dxfId="22" priority="1">
      <formula>AND(LEN(OFFSET(C5,-1,-1,1,1))&gt;0,COUNT(OFFSET(C5,-1,-1,1,1))=0)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24208-49A8-4ABC-A960-534086928485}">
  <sheetPr codeName="Sheet24"/>
  <dimension ref="E16:E23"/>
  <sheetViews>
    <sheetView workbookViewId="0">
      <selection activeCell="E16" sqref="E16:E23"/>
    </sheetView>
  </sheetViews>
  <sheetFormatPr defaultRowHeight="15" x14ac:dyDescent="0.25"/>
  <cols>
    <col min="1" max="16384" width="9" style="1"/>
  </cols>
  <sheetData>
    <row r="16" spans="5:5" x14ac:dyDescent="0.25">
      <c r="E16" s="1" t="s">
        <v>921</v>
      </c>
    </row>
    <row r="18" spans="5:5" x14ac:dyDescent="0.25">
      <c r="E18" s="1" t="s">
        <v>922</v>
      </c>
    </row>
    <row r="19" spans="5:5" x14ac:dyDescent="0.25">
      <c r="E19" s="1" t="s">
        <v>923</v>
      </c>
    </row>
    <row r="20" spans="5:5" x14ac:dyDescent="0.25">
      <c r="E20" s="1" t="s">
        <v>924</v>
      </c>
    </row>
    <row r="21" spans="5:5" x14ac:dyDescent="0.25">
      <c r="E21" s="1" t="s">
        <v>925</v>
      </c>
    </row>
    <row r="22" spans="5:5" x14ac:dyDescent="0.25">
      <c r="E22" s="1" t="s">
        <v>926</v>
      </c>
    </row>
    <row r="23" spans="5:5" x14ac:dyDescent="0.25">
      <c r="E23" s="1" t="s">
        <v>927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6C567-C8B0-4940-BC3F-F37621E7EDB3}">
  <sheetPr codeName="Sheet25"/>
  <dimension ref="D4:D30"/>
  <sheetViews>
    <sheetView workbookViewId="0">
      <selection activeCell="J13" sqref="J13"/>
    </sheetView>
  </sheetViews>
  <sheetFormatPr defaultRowHeight="15" x14ac:dyDescent="0.25"/>
  <cols>
    <col min="1" max="16384" width="9" style="1"/>
  </cols>
  <sheetData>
    <row r="4" spans="4:4" x14ac:dyDescent="0.25">
      <c r="D4" s="1">
        <v>45</v>
      </c>
    </row>
    <row r="5" spans="4:4" x14ac:dyDescent="0.25">
      <c r="D5" s="1">
        <v>55</v>
      </c>
    </row>
    <row r="6" spans="4:4" x14ac:dyDescent="0.25">
      <c r="D6" s="1">
        <v>65</v>
      </c>
    </row>
    <row r="7" spans="4:4" x14ac:dyDescent="0.25">
      <c r="D7" s="1">
        <v>75</v>
      </c>
    </row>
    <row r="8" spans="4:4" x14ac:dyDescent="0.25">
      <c r="D8" s="1">
        <v>85</v>
      </c>
    </row>
    <row r="9" spans="4:4" x14ac:dyDescent="0.25">
      <c r="D9" s="1">
        <v>95</v>
      </c>
    </row>
    <row r="10" spans="4:4" x14ac:dyDescent="0.25">
      <c r="D10" s="1">
        <v>105</v>
      </c>
    </row>
    <row r="11" spans="4:4" x14ac:dyDescent="0.25">
      <c r="D11" s="1">
        <v>115</v>
      </c>
    </row>
    <row r="12" spans="4:4" x14ac:dyDescent="0.25">
      <c r="D12" s="1">
        <v>125</v>
      </c>
    </row>
    <row r="13" spans="4:4" x14ac:dyDescent="0.25">
      <c r="D13" s="1">
        <v>135</v>
      </c>
    </row>
    <row r="14" spans="4:4" x14ac:dyDescent="0.25">
      <c r="D14" s="1">
        <v>145</v>
      </c>
    </row>
    <row r="15" spans="4:4" x14ac:dyDescent="0.25">
      <c r="D15" s="1">
        <v>155</v>
      </c>
    </row>
    <row r="16" spans="4:4" x14ac:dyDescent="0.25">
      <c r="D16" s="1">
        <v>165</v>
      </c>
    </row>
    <row r="17" spans="4:4" x14ac:dyDescent="0.25">
      <c r="D17" s="1">
        <v>175</v>
      </c>
    </row>
    <row r="18" spans="4:4" x14ac:dyDescent="0.25">
      <c r="D18" s="1">
        <v>185</v>
      </c>
    </row>
    <row r="19" spans="4:4" x14ac:dyDescent="0.25">
      <c r="D19" s="1">
        <v>195</v>
      </c>
    </row>
    <row r="20" spans="4:4" x14ac:dyDescent="0.25">
      <c r="D20" s="1">
        <v>205</v>
      </c>
    </row>
    <row r="21" spans="4:4" x14ac:dyDescent="0.25">
      <c r="D21" s="1">
        <v>215</v>
      </c>
    </row>
    <row r="22" spans="4:4" x14ac:dyDescent="0.25">
      <c r="D22" s="1">
        <v>225</v>
      </c>
    </row>
    <row r="23" spans="4:4" x14ac:dyDescent="0.25">
      <c r="D23" s="1">
        <v>235</v>
      </c>
    </row>
    <row r="24" spans="4:4" x14ac:dyDescent="0.25">
      <c r="D24" s="1">
        <v>245</v>
      </c>
    </row>
    <row r="25" spans="4:4" x14ac:dyDescent="0.25">
      <c r="D25" s="1">
        <v>255</v>
      </c>
    </row>
    <row r="26" spans="4:4" x14ac:dyDescent="0.25">
      <c r="D26" s="1">
        <v>265</v>
      </c>
    </row>
    <row r="27" spans="4:4" x14ac:dyDescent="0.25">
      <c r="D27" s="1">
        <v>275</v>
      </c>
    </row>
    <row r="28" spans="4:4" x14ac:dyDescent="0.25">
      <c r="D28" s="1">
        <v>285</v>
      </c>
    </row>
    <row r="29" spans="4:4" x14ac:dyDescent="0.25">
      <c r="D29" s="1">
        <v>295</v>
      </c>
    </row>
    <row r="30" spans="4:4" x14ac:dyDescent="0.25">
      <c r="D30" s="1">
        <v>305</v>
      </c>
    </row>
  </sheetData>
  <conditionalFormatting sqref="D4:D30">
    <cfRule type="expression" dxfId="21" priority="1">
      <formula>MOD(ROW(),2)=1</formula>
    </cfRule>
    <cfRule type="expression" dxfId="20" priority="2">
      <formula>MOD(ROW(),2)=0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C56AD-0D6D-4D67-81EF-E398E764F97E}">
  <sheetPr codeName="Sheet26"/>
  <dimension ref="D4:D30"/>
  <sheetViews>
    <sheetView workbookViewId="0">
      <selection activeCell="I13" sqref="I13"/>
    </sheetView>
  </sheetViews>
  <sheetFormatPr defaultRowHeight="15" x14ac:dyDescent="0.25"/>
  <cols>
    <col min="1" max="16384" width="9" style="1"/>
  </cols>
  <sheetData>
    <row r="4" spans="4:4" x14ac:dyDescent="0.25">
      <c r="D4" s="1">
        <v>45</v>
      </c>
    </row>
    <row r="5" spans="4:4" x14ac:dyDescent="0.25">
      <c r="D5" s="1">
        <v>55</v>
      </c>
    </row>
    <row r="6" spans="4:4" x14ac:dyDescent="0.25">
      <c r="D6" s="1">
        <v>65</v>
      </c>
    </row>
    <row r="7" spans="4:4" x14ac:dyDescent="0.25">
      <c r="D7" s="1">
        <v>75</v>
      </c>
    </row>
    <row r="8" spans="4:4" x14ac:dyDescent="0.25">
      <c r="D8" s="1">
        <v>85</v>
      </c>
    </row>
    <row r="9" spans="4:4" x14ac:dyDescent="0.25">
      <c r="D9" s="1">
        <v>95</v>
      </c>
    </row>
    <row r="10" spans="4:4" x14ac:dyDescent="0.25">
      <c r="D10" s="1">
        <v>105</v>
      </c>
    </row>
    <row r="11" spans="4:4" x14ac:dyDescent="0.25">
      <c r="D11" s="1">
        <v>115</v>
      </c>
    </row>
    <row r="12" spans="4:4" x14ac:dyDescent="0.25">
      <c r="D12" s="1">
        <v>125</v>
      </c>
    </row>
    <row r="13" spans="4:4" x14ac:dyDescent="0.25">
      <c r="D13" s="1">
        <v>135</v>
      </c>
    </row>
    <row r="14" spans="4:4" x14ac:dyDescent="0.25">
      <c r="D14" s="1">
        <v>145</v>
      </c>
    </row>
    <row r="15" spans="4:4" x14ac:dyDescent="0.25">
      <c r="D15" s="1">
        <v>155</v>
      </c>
    </row>
    <row r="16" spans="4:4" x14ac:dyDescent="0.25">
      <c r="D16" s="1">
        <v>165</v>
      </c>
    </row>
    <row r="17" spans="4:4" x14ac:dyDescent="0.25">
      <c r="D17" s="1">
        <v>175</v>
      </c>
    </row>
    <row r="18" spans="4:4" x14ac:dyDescent="0.25">
      <c r="D18" s="1">
        <v>185</v>
      </c>
    </row>
    <row r="19" spans="4:4" x14ac:dyDescent="0.25">
      <c r="D19" s="1">
        <v>195</v>
      </c>
    </row>
    <row r="20" spans="4:4" x14ac:dyDescent="0.25">
      <c r="D20" s="1">
        <v>205</v>
      </c>
    </row>
    <row r="21" spans="4:4" x14ac:dyDescent="0.25">
      <c r="D21" s="1">
        <v>215</v>
      </c>
    </row>
    <row r="22" spans="4:4" x14ac:dyDescent="0.25">
      <c r="D22" s="1">
        <v>225</v>
      </c>
    </row>
    <row r="23" spans="4:4" x14ac:dyDescent="0.25">
      <c r="D23" s="1">
        <v>235</v>
      </c>
    </row>
    <row r="24" spans="4:4" x14ac:dyDescent="0.25">
      <c r="D24" s="1">
        <v>245</v>
      </c>
    </row>
    <row r="25" spans="4:4" x14ac:dyDescent="0.25">
      <c r="D25" s="1">
        <v>255</v>
      </c>
    </row>
    <row r="26" spans="4:4" x14ac:dyDescent="0.25">
      <c r="D26" s="1">
        <v>265</v>
      </c>
    </row>
    <row r="27" spans="4:4" x14ac:dyDescent="0.25">
      <c r="D27" s="1">
        <v>275</v>
      </c>
    </row>
    <row r="28" spans="4:4" x14ac:dyDescent="0.25">
      <c r="D28" s="1">
        <v>285</v>
      </c>
    </row>
    <row r="29" spans="4:4" x14ac:dyDescent="0.25">
      <c r="D29" s="1">
        <v>295</v>
      </c>
    </row>
    <row r="30" spans="4:4" x14ac:dyDescent="0.25">
      <c r="D30" s="1">
        <v>305</v>
      </c>
    </row>
  </sheetData>
  <conditionalFormatting sqref="D4:D30">
    <cfRule type="expression" dxfId="19" priority="1">
      <formula>MOD(ROW()+4,8)&gt;3</formula>
    </cfRule>
    <cfRule type="expression" dxfId="18" priority="2">
      <formula>MOD(ROW()+4,8)&lt;=3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442DD-AD39-44FA-B464-7A75B9AF97AB}">
  <sheetPr codeName="Sheet27"/>
  <dimension ref="A1:M16"/>
  <sheetViews>
    <sheetView workbookViewId="0">
      <selection activeCell="A4" sqref="A4:C12"/>
    </sheetView>
  </sheetViews>
  <sheetFormatPr defaultRowHeight="15" x14ac:dyDescent="0.25"/>
  <cols>
    <col min="1" max="2" width="9" style="1"/>
    <col min="3" max="3" width="10.375" style="1" customWidth="1"/>
    <col min="4" max="4" width="9" style="1"/>
    <col min="5" max="5" width="9.875" style="1" customWidth="1"/>
    <col min="6" max="6" width="10.125" style="1" customWidth="1"/>
    <col min="7" max="7" width="8.125" style="1" customWidth="1"/>
    <col min="8" max="8" width="10.25" style="1" customWidth="1"/>
    <col min="9" max="9" width="9.5" style="1" customWidth="1"/>
    <col min="10" max="10" width="8.5" style="1" customWidth="1"/>
    <col min="11" max="11" width="10.75" style="1" bestFit="1" customWidth="1"/>
    <col min="12" max="12" width="12" style="1" customWidth="1"/>
    <col min="13" max="13" width="8.875" style="1" customWidth="1"/>
    <col min="14" max="16384" width="9" style="1"/>
  </cols>
  <sheetData>
    <row r="1" spans="1:13" x14ac:dyDescent="0.25">
      <c r="E1" s="1" t="s">
        <v>14</v>
      </c>
    </row>
    <row r="2" spans="1:13" x14ac:dyDescent="0.25">
      <c r="E2" s="25" t="s">
        <v>928</v>
      </c>
      <c r="F2" s="1" t="s">
        <v>929</v>
      </c>
      <c r="G2" s="1" t="s">
        <v>930</v>
      </c>
      <c r="H2" s="1" t="s">
        <v>931</v>
      </c>
      <c r="I2" s="1" t="s">
        <v>932</v>
      </c>
      <c r="J2" s="1" t="s">
        <v>933</v>
      </c>
      <c r="K2" s="1" t="s">
        <v>934</v>
      </c>
      <c r="L2" s="1" t="s">
        <v>935</v>
      </c>
      <c r="M2" s="1" t="s">
        <v>936</v>
      </c>
    </row>
    <row r="3" spans="1:13" x14ac:dyDescent="0.25">
      <c r="F3" s="1" t="s">
        <v>937</v>
      </c>
      <c r="G3" s="1" t="s">
        <v>928</v>
      </c>
      <c r="H3" s="1" t="s">
        <v>937</v>
      </c>
      <c r="I3" s="1" t="s">
        <v>938</v>
      </c>
      <c r="J3" s="1" t="s">
        <v>939</v>
      </c>
      <c r="K3" s="1" t="s">
        <v>940</v>
      </c>
      <c r="L3" s="1" t="s">
        <v>937</v>
      </c>
      <c r="M3" s="1" t="s">
        <v>941</v>
      </c>
    </row>
    <row r="4" spans="1:13" x14ac:dyDescent="0.25">
      <c r="F4" s="1" t="s">
        <v>941</v>
      </c>
      <c r="G4" s="1" t="s">
        <v>938</v>
      </c>
      <c r="H4" s="1" t="s">
        <v>939</v>
      </c>
      <c r="I4" s="1" t="s">
        <v>942</v>
      </c>
      <c r="J4" s="1" t="s">
        <v>939</v>
      </c>
      <c r="K4" s="1" t="s">
        <v>938</v>
      </c>
      <c r="L4" s="1" t="s">
        <v>940</v>
      </c>
      <c r="M4" s="1" t="s">
        <v>940</v>
      </c>
    </row>
    <row r="5" spans="1:13" x14ac:dyDescent="0.25">
      <c r="A5" s="30"/>
      <c r="B5" s="30"/>
      <c r="C5" s="30"/>
      <c r="D5" s="30"/>
      <c r="F5" s="1" t="s">
        <v>938</v>
      </c>
      <c r="G5" s="1" t="s">
        <v>939</v>
      </c>
      <c r="H5" s="1" t="s">
        <v>941</v>
      </c>
      <c r="I5" s="1" t="s">
        <v>941</v>
      </c>
      <c r="J5" s="1" t="s">
        <v>928</v>
      </c>
      <c r="K5" s="1" t="s">
        <v>940</v>
      </c>
      <c r="L5" s="1" t="s">
        <v>937</v>
      </c>
      <c r="M5" s="1" t="s">
        <v>928</v>
      </c>
    </row>
    <row r="6" spans="1:13" x14ac:dyDescent="0.25">
      <c r="A6" s="30"/>
      <c r="B6" s="30"/>
      <c r="C6" s="30"/>
      <c r="D6" s="30"/>
      <c r="F6" s="1" t="s">
        <v>941</v>
      </c>
      <c r="G6" s="1" t="s">
        <v>939</v>
      </c>
      <c r="H6" s="1" t="s">
        <v>942</v>
      </c>
      <c r="I6" s="1" t="s">
        <v>943</v>
      </c>
      <c r="J6" s="1" t="s">
        <v>943</v>
      </c>
      <c r="K6" s="1" t="s">
        <v>937</v>
      </c>
      <c r="L6" s="1" t="s">
        <v>943</v>
      </c>
      <c r="M6" s="1" t="s">
        <v>941</v>
      </c>
    </row>
    <row r="7" spans="1:13" x14ac:dyDescent="0.25">
      <c r="A7" s="30"/>
      <c r="B7" s="30"/>
      <c r="C7" s="30"/>
      <c r="D7" s="30"/>
      <c r="F7" s="1" t="s">
        <v>942</v>
      </c>
      <c r="G7" s="1" t="s">
        <v>942</v>
      </c>
      <c r="H7" s="1" t="s">
        <v>943</v>
      </c>
      <c r="I7" s="1" t="s">
        <v>943</v>
      </c>
      <c r="J7" s="1" t="s">
        <v>940</v>
      </c>
      <c r="K7" s="1" t="s">
        <v>928</v>
      </c>
      <c r="L7" s="1" t="s">
        <v>941</v>
      </c>
      <c r="M7" s="1" t="s">
        <v>943</v>
      </c>
    </row>
    <row r="8" spans="1:13" x14ac:dyDescent="0.25">
      <c r="A8" s="30"/>
      <c r="B8" s="30"/>
      <c r="C8" s="30"/>
      <c r="D8" s="30"/>
      <c r="F8" s="1" t="s">
        <v>943</v>
      </c>
      <c r="G8" s="1" t="s">
        <v>939</v>
      </c>
      <c r="H8" s="1" t="s">
        <v>943</v>
      </c>
      <c r="I8" s="1" t="s">
        <v>942</v>
      </c>
      <c r="J8" s="1" t="s">
        <v>942</v>
      </c>
      <c r="K8" s="1" t="s">
        <v>943</v>
      </c>
      <c r="L8" s="1" t="s">
        <v>942</v>
      </c>
      <c r="M8" s="1" t="s">
        <v>939</v>
      </c>
    </row>
    <row r="9" spans="1:13" x14ac:dyDescent="0.25">
      <c r="A9" s="30"/>
      <c r="B9" s="30"/>
      <c r="C9" s="30"/>
      <c r="D9" s="30"/>
      <c r="F9" s="1" t="s">
        <v>940</v>
      </c>
      <c r="G9" s="1" t="s">
        <v>938</v>
      </c>
      <c r="H9" s="1" t="s">
        <v>941</v>
      </c>
      <c r="I9" s="1" t="s">
        <v>937</v>
      </c>
      <c r="J9" s="1" t="s">
        <v>937</v>
      </c>
      <c r="K9" s="1" t="s">
        <v>941</v>
      </c>
      <c r="L9" s="1" t="s">
        <v>942</v>
      </c>
      <c r="M9" s="1" t="s">
        <v>928</v>
      </c>
    </row>
    <row r="10" spans="1:13" x14ac:dyDescent="0.25">
      <c r="A10" s="30"/>
      <c r="B10" s="30"/>
      <c r="C10" s="30"/>
      <c r="D10" s="30"/>
      <c r="F10" s="1" t="s">
        <v>928</v>
      </c>
      <c r="G10" s="1" t="s">
        <v>928</v>
      </c>
      <c r="H10" s="1" t="s">
        <v>942</v>
      </c>
      <c r="I10" s="1" t="s">
        <v>937</v>
      </c>
      <c r="J10" s="1" t="s">
        <v>943</v>
      </c>
      <c r="K10" s="1" t="s">
        <v>940</v>
      </c>
      <c r="L10" s="1" t="s">
        <v>940</v>
      </c>
      <c r="M10" s="1" t="s">
        <v>939</v>
      </c>
    </row>
    <row r="11" spans="1:13" x14ac:dyDescent="0.25">
      <c r="A11" s="30"/>
      <c r="B11" s="30"/>
      <c r="C11" s="30"/>
      <c r="D11" s="30"/>
      <c r="F11" s="1" t="s">
        <v>937</v>
      </c>
      <c r="G11" s="1" t="s">
        <v>939</v>
      </c>
      <c r="H11" s="1" t="s">
        <v>939</v>
      </c>
      <c r="I11" s="1" t="s">
        <v>937</v>
      </c>
      <c r="J11" s="1" t="s">
        <v>942</v>
      </c>
      <c r="K11" s="1" t="s">
        <v>941</v>
      </c>
      <c r="L11" s="1" t="s">
        <v>937</v>
      </c>
      <c r="M11" s="1" t="s">
        <v>939</v>
      </c>
    </row>
    <row r="12" spans="1:13" x14ac:dyDescent="0.25">
      <c r="A12" s="30"/>
      <c r="B12" s="30"/>
      <c r="C12" s="30"/>
      <c r="D12" s="30"/>
      <c r="F12" s="1" t="s">
        <v>928</v>
      </c>
      <c r="G12" s="1" t="s">
        <v>939</v>
      </c>
      <c r="H12" s="1" t="s">
        <v>940</v>
      </c>
      <c r="I12" s="1" t="s">
        <v>941</v>
      </c>
      <c r="J12" s="1" t="s">
        <v>939</v>
      </c>
      <c r="K12" s="1" t="s">
        <v>940</v>
      </c>
      <c r="L12" s="1" t="s">
        <v>939</v>
      </c>
      <c r="M12" s="1" t="s">
        <v>928</v>
      </c>
    </row>
    <row r="13" spans="1:13" x14ac:dyDescent="0.25">
      <c r="A13" s="30"/>
      <c r="B13" s="30"/>
      <c r="C13" s="30"/>
      <c r="D13" s="30"/>
      <c r="F13" s="1" t="s">
        <v>939</v>
      </c>
      <c r="G13" s="1" t="s">
        <v>939</v>
      </c>
      <c r="H13" s="1" t="s">
        <v>942</v>
      </c>
      <c r="I13" s="1" t="s">
        <v>941</v>
      </c>
      <c r="J13" s="1" t="s">
        <v>942</v>
      </c>
      <c r="K13" s="1" t="s">
        <v>942</v>
      </c>
      <c r="L13" s="1" t="s">
        <v>938</v>
      </c>
      <c r="M13" s="1" t="s">
        <v>943</v>
      </c>
    </row>
    <row r="14" spans="1:13" x14ac:dyDescent="0.25">
      <c r="F14" s="1" t="s">
        <v>940</v>
      </c>
      <c r="G14" s="1" t="s">
        <v>937</v>
      </c>
      <c r="H14" s="1" t="s">
        <v>940</v>
      </c>
      <c r="I14" s="1" t="s">
        <v>939</v>
      </c>
      <c r="J14" s="1" t="s">
        <v>928</v>
      </c>
      <c r="K14" s="1" t="s">
        <v>939</v>
      </c>
      <c r="L14" s="1" t="s">
        <v>939</v>
      </c>
      <c r="M14" s="1" t="s">
        <v>928</v>
      </c>
    </row>
    <row r="15" spans="1:13" x14ac:dyDescent="0.25">
      <c r="F15" s="1" t="s">
        <v>938</v>
      </c>
      <c r="G15" s="1" t="s">
        <v>937</v>
      </c>
      <c r="H15" s="1" t="s">
        <v>938</v>
      </c>
      <c r="I15" s="1" t="s">
        <v>937</v>
      </c>
      <c r="J15" s="1" t="s">
        <v>938</v>
      </c>
      <c r="K15" s="1" t="s">
        <v>942</v>
      </c>
      <c r="L15" s="1" t="s">
        <v>940</v>
      </c>
      <c r="M15" s="1" t="s">
        <v>942</v>
      </c>
    </row>
    <row r="16" spans="1:13" x14ac:dyDescent="0.25">
      <c r="F16" s="1" t="s">
        <v>940</v>
      </c>
      <c r="G16" s="1" t="s">
        <v>943</v>
      </c>
      <c r="H16" s="1" t="s">
        <v>942</v>
      </c>
      <c r="I16" s="1" t="s">
        <v>937</v>
      </c>
      <c r="J16" s="1" t="s">
        <v>941</v>
      </c>
      <c r="K16" s="1" t="s">
        <v>937</v>
      </c>
      <c r="L16" s="1" t="s">
        <v>942</v>
      </c>
      <c r="M16" s="1" t="s">
        <v>943</v>
      </c>
    </row>
  </sheetData>
  <conditionalFormatting sqref="F3:M16">
    <cfRule type="expression" dxfId="17" priority="1">
      <formula>$E$2=F3</formula>
    </cfRule>
  </conditionalFormatting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52B9D-F64F-4101-92C7-03B8C5978978}">
  <sheetPr codeName="Sheet28"/>
  <dimension ref="F1:S244"/>
  <sheetViews>
    <sheetView workbookViewId="0">
      <selection activeCell="M1" sqref="M1:T9"/>
    </sheetView>
  </sheetViews>
  <sheetFormatPr defaultRowHeight="15" x14ac:dyDescent="0.25"/>
  <cols>
    <col min="1" max="8" width="9" style="1"/>
    <col min="9" max="9" width="12.125" style="1" customWidth="1"/>
    <col min="10" max="10" width="9.5" style="1" customWidth="1"/>
    <col min="11" max="16384" width="9" style="1"/>
  </cols>
  <sheetData>
    <row r="1" spans="6:19" x14ac:dyDescent="0.25">
      <c r="I1" s="1" t="s">
        <v>944</v>
      </c>
      <c r="M1" s="30"/>
      <c r="N1" s="30"/>
      <c r="O1" s="30"/>
      <c r="P1" s="30"/>
      <c r="Q1" s="30"/>
      <c r="R1" s="30"/>
      <c r="S1" s="30"/>
    </row>
    <row r="2" spans="6:19" x14ac:dyDescent="0.25">
      <c r="I2" s="1">
        <v>10</v>
      </c>
      <c r="M2" s="30"/>
      <c r="N2" s="30"/>
      <c r="O2" s="30"/>
      <c r="P2" s="30"/>
      <c r="Q2" s="30"/>
      <c r="R2" s="30"/>
      <c r="S2" s="30"/>
    </row>
    <row r="3" spans="6:19" x14ac:dyDescent="0.25">
      <c r="M3" s="30"/>
      <c r="N3" s="30"/>
      <c r="O3" s="30"/>
      <c r="P3" s="30"/>
      <c r="Q3" s="30"/>
      <c r="R3" s="30"/>
      <c r="S3" s="30"/>
    </row>
    <row r="4" spans="6:19" x14ac:dyDescent="0.25">
      <c r="F4" s="1" t="s">
        <v>945</v>
      </c>
      <c r="G4" s="1" t="s">
        <v>946</v>
      </c>
      <c r="H4" s="1" t="s">
        <v>947</v>
      </c>
      <c r="I4" s="1" t="s">
        <v>948</v>
      </c>
      <c r="J4" s="1" t="s">
        <v>949</v>
      </c>
      <c r="M4" s="30"/>
      <c r="N4" s="30"/>
      <c r="O4" s="30"/>
      <c r="P4" s="30"/>
      <c r="Q4" s="30"/>
      <c r="R4" s="30"/>
      <c r="S4" s="30"/>
    </row>
    <row r="5" spans="6:19" x14ac:dyDescent="0.25">
      <c r="F5" s="1">
        <v>1</v>
      </c>
      <c r="G5" s="1">
        <v>20</v>
      </c>
      <c r="H5" s="1">
        <v>1833</v>
      </c>
      <c r="I5" s="1">
        <v>862</v>
      </c>
      <c r="J5" s="1">
        <v>971</v>
      </c>
      <c r="M5" s="31"/>
      <c r="N5" s="30"/>
      <c r="O5" s="30"/>
      <c r="P5" s="30"/>
      <c r="Q5" s="30"/>
      <c r="R5" s="30"/>
      <c r="S5" s="30"/>
    </row>
    <row r="6" spans="6:19" x14ac:dyDescent="0.25">
      <c r="F6" s="1">
        <v>2</v>
      </c>
      <c r="G6" s="1">
        <v>2</v>
      </c>
      <c r="H6" s="1">
        <v>1098</v>
      </c>
      <c r="I6" s="1">
        <v>1010</v>
      </c>
      <c r="J6" s="1">
        <v>88</v>
      </c>
      <c r="M6" s="30"/>
      <c r="N6" s="30"/>
      <c r="O6" s="30"/>
      <c r="P6" s="30"/>
      <c r="Q6" s="30"/>
      <c r="R6" s="30"/>
      <c r="S6" s="30"/>
    </row>
    <row r="7" spans="6:19" x14ac:dyDescent="0.25">
      <c r="F7" s="1">
        <v>3</v>
      </c>
      <c r="G7" s="1">
        <v>12</v>
      </c>
      <c r="H7" s="1">
        <v>1507</v>
      </c>
      <c r="I7" s="1">
        <v>708</v>
      </c>
      <c r="J7" s="1">
        <v>799</v>
      </c>
      <c r="M7" s="30"/>
      <c r="N7" s="30"/>
      <c r="O7" s="30"/>
      <c r="P7" s="30"/>
      <c r="Q7" s="30"/>
      <c r="R7" s="30"/>
      <c r="S7" s="30"/>
    </row>
    <row r="8" spans="6:19" x14ac:dyDescent="0.25">
      <c r="F8" s="1">
        <v>4</v>
      </c>
      <c r="G8" s="1">
        <v>1</v>
      </c>
      <c r="H8" s="1">
        <v>1341</v>
      </c>
      <c r="I8" s="1">
        <v>1261</v>
      </c>
      <c r="J8" s="1">
        <v>80</v>
      </c>
      <c r="M8" s="30"/>
      <c r="N8" s="30"/>
      <c r="O8" s="30"/>
      <c r="P8" s="30"/>
      <c r="Q8" s="30"/>
      <c r="R8" s="30"/>
      <c r="S8" s="30"/>
    </row>
    <row r="9" spans="6:19" x14ac:dyDescent="0.25">
      <c r="F9" s="1">
        <v>5</v>
      </c>
      <c r="G9" s="1">
        <v>12</v>
      </c>
      <c r="H9" s="1">
        <v>1336</v>
      </c>
      <c r="I9" s="1">
        <v>628</v>
      </c>
      <c r="J9" s="1">
        <v>708</v>
      </c>
    </row>
    <row r="10" spans="6:19" x14ac:dyDescent="0.25">
      <c r="F10" s="1">
        <v>6</v>
      </c>
      <c r="G10" s="1">
        <v>12</v>
      </c>
      <c r="H10" s="1">
        <v>1107</v>
      </c>
      <c r="I10" s="1">
        <v>520</v>
      </c>
      <c r="J10" s="1">
        <v>587</v>
      </c>
    </row>
    <row r="11" spans="6:19" x14ac:dyDescent="0.25">
      <c r="F11" s="1">
        <v>7</v>
      </c>
      <c r="G11" s="1">
        <v>14</v>
      </c>
      <c r="H11" s="1">
        <v>1238</v>
      </c>
      <c r="I11" s="1">
        <v>582</v>
      </c>
      <c r="J11" s="1">
        <v>656</v>
      </c>
    </row>
    <row r="12" spans="6:19" x14ac:dyDescent="0.25">
      <c r="F12" s="1">
        <v>8</v>
      </c>
      <c r="G12" s="1">
        <v>20</v>
      </c>
      <c r="H12" s="1">
        <v>1127</v>
      </c>
      <c r="I12" s="1">
        <v>530</v>
      </c>
      <c r="J12" s="1">
        <v>597</v>
      </c>
    </row>
    <row r="13" spans="6:19" x14ac:dyDescent="0.25">
      <c r="F13" s="1">
        <v>9</v>
      </c>
      <c r="G13" s="1">
        <v>13</v>
      </c>
      <c r="H13" s="1">
        <v>1531</v>
      </c>
      <c r="I13" s="1">
        <v>720</v>
      </c>
      <c r="J13" s="1">
        <v>811</v>
      </c>
    </row>
    <row r="14" spans="6:19" x14ac:dyDescent="0.25">
      <c r="F14" s="1">
        <v>10</v>
      </c>
      <c r="G14" s="1">
        <v>4</v>
      </c>
      <c r="H14" s="1">
        <v>1739</v>
      </c>
      <c r="I14" s="1">
        <v>817</v>
      </c>
      <c r="J14" s="1">
        <v>922</v>
      </c>
    </row>
    <row r="15" spans="6:19" x14ac:dyDescent="0.25">
      <c r="F15" s="1">
        <v>11</v>
      </c>
      <c r="G15" s="1">
        <v>11</v>
      </c>
      <c r="H15" s="1">
        <v>1149</v>
      </c>
      <c r="I15" s="1">
        <v>540</v>
      </c>
      <c r="J15" s="1">
        <v>609</v>
      </c>
    </row>
    <row r="16" spans="6:19" x14ac:dyDescent="0.25">
      <c r="F16" s="1">
        <v>12</v>
      </c>
      <c r="G16" s="1">
        <v>11</v>
      </c>
      <c r="H16" s="1">
        <v>1180</v>
      </c>
      <c r="I16" s="1">
        <v>555</v>
      </c>
      <c r="J16" s="1">
        <v>625</v>
      </c>
    </row>
    <row r="17" spans="6:10" x14ac:dyDescent="0.25">
      <c r="F17" s="1">
        <v>13</v>
      </c>
      <c r="G17" s="1">
        <v>18</v>
      </c>
      <c r="H17" s="1">
        <v>1530</v>
      </c>
      <c r="I17" s="1">
        <v>719</v>
      </c>
      <c r="J17" s="1">
        <v>811</v>
      </c>
    </row>
    <row r="18" spans="6:10" x14ac:dyDescent="0.25">
      <c r="F18" s="1">
        <v>14</v>
      </c>
      <c r="G18" s="1">
        <v>20</v>
      </c>
      <c r="H18" s="1">
        <v>1994</v>
      </c>
      <c r="I18" s="1">
        <v>937</v>
      </c>
      <c r="J18" s="1">
        <v>1057</v>
      </c>
    </row>
    <row r="19" spans="6:10" x14ac:dyDescent="0.25">
      <c r="F19" s="1">
        <v>15</v>
      </c>
      <c r="G19" s="1">
        <v>9</v>
      </c>
      <c r="H19" s="1">
        <v>1231</v>
      </c>
      <c r="I19" s="1">
        <v>579</v>
      </c>
      <c r="J19" s="1">
        <v>652</v>
      </c>
    </row>
    <row r="20" spans="6:10" x14ac:dyDescent="0.25">
      <c r="F20" s="1">
        <v>16</v>
      </c>
      <c r="G20" s="1">
        <v>9</v>
      </c>
      <c r="H20" s="1">
        <v>1395</v>
      </c>
      <c r="I20" s="1">
        <v>656</v>
      </c>
      <c r="J20" s="1">
        <v>739</v>
      </c>
    </row>
    <row r="21" spans="6:10" x14ac:dyDescent="0.25">
      <c r="F21" s="1">
        <v>17</v>
      </c>
      <c r="G21" s="1">
        <v>15</v>
      </c>
      <c r="H21" s="1">
        <v>1226</v>
      </c>
      <c r="I21" s="1">
        <v>576</v>
      </c>
      <c r="J21" s="1">
        <v>650</v>
      </c>
    </row>
    <row r="22" spans="6:10" x14ac:dyDescent="0.25">
      <c r="F22" s="1">
        <v>18</v>
      </c>
      <c r="G22" s="1">
        <v>7</v>
      </c>
      <c r="H22" s="1">
        <v>1221</v>
      </c>
      <c r="I22" s="1">
        <v>574</v>
      </c>
      <c r="J22" s="1">
        <v>647</v>
      </c>
    </row>
    <row r="23" spans="6:10" x14ac:dyDescent="0.25">
      <c r="F23" s="1">
        <v>19</v>
      </c>
      <c r="G23" s="1">
        <v>2</v>
      </c>
      <c r="H23" s="1">
        <v>1335</v>
      </c>
      <c r="I23" s="1">
        <v>1228</v>
      </c>
      <c r="J23" s="1">
        <v>107</v>
      </c>
    </row>
    <row r="24" spans="6:10" x14ac:dyDescent="0.25">
      <c r="F24" s="1">
        <v>20</v>
      </c>
      <c r="G24" s="1">
        <v>2</v>
      </c>
      <c r="H24" s="1">
        <v>1918</v>
      </c>
      <c r="I24" s="1">
        <v>1765</v>
      </c>
      <c r="J24" s="1">
        <v>153</v>
      </c>
    </row>
    <row r="25" spans="6:10" x14ac:dyDescent="0.25">
      <c r="F25" s="1">
        <v>21</v>
      </c>
      <c r="G25" s="1">
        <v>6</v>
      </c>
      <c r="H25" s="1">
        <v>1338</v>
      </c>
      <c r="I25" s="1">
        <v>629</v>
      </c>
      <c r="J25" s="1">
        <v>709</v>
      </c>
    </row>
    <row r="26" spans="6:10" x14ac:dyDescent="0.25">
      <c r="F26" s="1">
        <v>22</v>
      </c>
      <c r="G26" s="1">
        <v>20</v>
      </c>
      <c r="H26" s="1">
        <v>1885</v>
      </c>
      <c r="I26" s="1">
        <v>886</v>
      </c>
      <c r="J26" s="1">
        <v>999</v>
      </c>
    </row>
    <row r="27" spans="6:10" x14ac:dyDescent="0.25">
      <c r="F27" s="1">
        <v>23</v>
      </c>
      <c r="G27" s="1">
        <v>17</v>
      </c>
      <c r="H27" s="1">
        <v>1616</v>
      </c>
      <c r="I27" s="1">
        <v>760</v>
      </c>
      <c r="J27" s="1">
        <v>856</v>
      </c>
    </row>
    <row r="28" spans="6:10" x14ac:dyDescent="0.25">
      <c r="F28" s="1">
        <v>24</v>
      </c>
      <c r="G28" s="1">
        <v>17</v>
      </c>
      <c r="H28" s="1">
        <v>1369</v>
      </c>
      <c r="I28" s="1">
        <v>643</v>
      </c>
      <c r="J28" s="1">
        <v>726</v>
      </c>
    </row>
    <row r="29" spans="6:10" x14ac:dyDescent="0.25">
      <c r="F29" s="1">
        <v>25</v>
      </c>
      <c r="G29" s="1">
        <v>20</v>
      </c>
      <c r="H29" s="1">
        <v>1346</v>
      </c>
      <c r="I29" s="1">
        <v>633</v>
      </c>
      <c r="J29" s="1">
        <v>713</v>
      </c>
    </row>
    <row r="30" spans="6:10" x14ac:dyDescent="0.25">
      <c r="F30" s="1">
        <v>26</v>
      </c>
      <c r="G30" s="1">
        <v>1</v>
      </c>
      <c r="H30" s="1">
        <v>1972</v>
      </c>
      <c r="I30" s="1">
        <v>1854</v>
      </c>
      <c r="J30" s="1">
        <v>118</v>
      </c>
    </row>
    <row r="31" spans="6:10" x14ac:dyDescent="0.25">
      <c r="F31" s="1">
        <v>27</v>
      </c>
      <c r="G31" s="1">
        <v>7</v>
      </c>
      <c r="H31" s="1">
        <v>1448</v>
      </c>
      <c r="I31" s="1">
        <v>681</v>
      </c>
      <c r="J31" s="1">
        <v>767</v>
      </c>
    </row>
    <row r="32" spans="6:10" x14ac:dyDescent="0.25">
      <c r="F32" s="1">
        <v>28</v>
      </c>
      <c r="G32" s="1">
        <v>4</v>
      </c>
      <c r="H32" s="1">
        <v>1594</v>
      </c>
      <c r="I32" s="1">
        <v>749</v>
      </c>
      <c r="J32" s="1">
        <v>845</v>
      </c>
    </row>
    <row r="33" spans="6:10" x14ac:dyDescent="0.25">
      <c r="F33" s="1">
        <v>29</v>
      </c>
      <c r="G33" s="1">
        <v>16</v>
      </c>
      <c r="H33" s="1">
        <v>1501</v>
      </c>
      <c r="I33" s="1">
        <v>705</v>
      </c>
      <c r="J33" s="1">
        <v>796</v>
      </c>
    </row>
    <row r="34" spans="6:10" x14ac:dyDescent="0.25">
      <c r="F34" s="1">
        <v>30</v>
      </c>
      <c r="G34" s="1">
        <v>4</v>
      </c>
      <c r="H34" s="1">
        <v>1139</v>
      </c>
      <c r="I34" s="1">
        <v>535</v>
      </c>
      <c r="J34" s="1">
        <v>604</v>
      </c>
    </row>
    <row r="35" spans="6:10" x14ac:dyDescent="0.25">
      <c r="F35" s="1">
        <v>31</v>
      </c>
      <c r="G35" s="1">
        <v>18</v>
      </c>
      <c r="H35" s="1">
        <v>1935</v>
      </c>
      <c r="I35" s="1">
        <v>909</v>
      </c>
      <c r="J35" s="1">
        <v>1026</v>
      </c>
    </row>
    <row r="36" spans="6:10" x14ac:dyDescent="0.25">
      <c r="F36" s="1">
        <v>32</v>
      </c>
      <c r="G36" s="1">
        <v>6</v>
      </c>
      <c r="H36" s="1">
        <v>1814</v>
      </c>
      <c r="I36" s="1">
        <v>853</v>
      </c>
      <c r="J36" s="1">
        <v>961</v>
      </c>
    </row>
    <row r="37" spans="6:10" x14ac:dyDescent="0.25">
      <c r="F37" s="1">
        <v>33</v>
      </c>
      <c r="G37" s="1">
        <v>16</v>
      </c>
      <c r="H37" s="1">
        <v>1397</v>
      </c>
      <c r="I37" s="1">
        <v>657</v>
      </c>
      <c r="J37" s="1">
        <v>740</v>
      </c>
    </row>
    <row r="38" spans="6:10" x14ac:dyDescent="0.25">
      <c r="F38" s="1">
        <v>34</v>
      </c>
      <c r="G38" s="1">
        <v>1</v>
      </c>
      <c r="H38" s="1">
        <v>1634</v>
      </c>
      <c r="I38" s="1">
        <v>1536</v>
      </c>
      <c r="J38" s="1">
        <v>98</v>
      </c>
    </row>
    <row r="39" spans="6:10" x14ac:dyDescent="0.25">
      <c r="F39" s="1">
        <v>35</v>
      </c>
      <c r="G39" s="1">
        <v>17</v>
      </c>
      <c r="H39" s="1">
        <v>1050</v>
      </c>
      <c r="I39" s="1">
        <v>494</v>
      </c>
      <c r="J39" s="1">
        <v>556</v>
      </c>
    </row>
    <row r="40" spans="6:10" x14ac:dyDescent="0.25">
      <c r="F40" s="1">
        <v>36</v>
      </c>
      <c r="G40" s="1">
        <v>16</v>
      </c>
      <c r="H40" s="1">
        <v>1127</v>
      </c>
      <c r="I40" s="1">
        <v>530</v>
      </c>
      <c r="J40" s="1">
        <v>597</v>
      </c>
    </row>
    <row r="41" spans="6:10" x14ac:dyDescent="0.25">
      <c r="F41" s="1">
        <v>37</v>
      </c>
      <c r="G41" s="1">
        <v>2</v>
      </c>
      <c r="H41" s="1">
        <v>1396</v>
      </c>
      <c r="I41" s="1">
        <v>1284</v>
      </c>
      <c r="J41" s="1">
        <v>112</v>
      </c>
    </row>
    <row r="42" spans="6:10" x14ac:dyDescent="0.25">
      <c r="F42" s="1">
        <v>38</v>
      </c>
      <c r="G42" s="1">
        <v>18</v>
      </c>
      <c r="H42" s="1">
        <v>1787</v>
      </c>
      <c r="I42" s="1">
        <v>840</v>
      </c>
      <c r="J42" s="1">
        <v>947</v>
      </c>
    </row>
    <row r="43" spans="6:10" x14ac:dyDescent="0.25">
      <c r="F43" s="1">
        <v>39</v>
      </c>
      <c r="G43" s="1">
        <v>3</v>
      </c>
      <c r="H43" s="1">
        <v>1667</v>
      </c>
      <c r="I43" s="1">
        <v>783</v>
      </c>
      <c r="J43" s="1">
        <v>884</v>
      </c>
    </row>
    <row r="44" spans="6:10" x14ac:dyDescent="0.25">
      <c r="F44" s="1">
        <v>40</v>
      </c>
      <c r="G44" s="1">
        <v>13</v>
      </c>
      <c r="H44" s="1">
        <v>1740</v>
      </c>
      <c r="I44" s="1">
        <v>818</v>
      </c>
      <c r="J44" s="1">
        <v>922</v>
      </c>
    </row>
    <row r="45" spans="6:10" x14ac:dyDescent="0.25">
      <c r="F45" s="1">
        <v>41</v>
      </c>
      <c r="G45" s="1">
        <v>20</v>
      </c>
      <c r="H45" s="1">
        <v>1656</v>
      </c>
      <c r="I45" s="1">
        <v>778</v>
      </c>
      <c r="J45" s="1">
        <v>878</v>
      </c>
    </row>
    <row r="46" spans="6:10" x14ac:dyDescent="0.25">
      <c r="F46" s="1">
        <v>42</v>
      </c>
      <c r="G46" s="1">
        <v>7</v>
      </c>
      <c r="H46" s="1">
        <v>1567</v>
      </c>
      <c r="I46" s="1">
        <v>736</v>
      </c>
      <c r="J46" s="1">
        <v>831</v>
      </c>
    </row>
    <row r="47" spans="6:10" x14ac:dyDescent="0.25">
      <c r="F47" s="1">
        <v>43</v>
      </c>
      <c r="G47" s="1">
        <v>16</v>
      </c>
      <c r="H47" s="1">
        <v>1687</v>
      </c>
      <c r="I47" s="1">
        <v>793</v>
      </c>
      <c r="J47" s="1">
        <v>894</v>
      </c>
    </row>
    <row r="48" spans="6:10" x14ac:dyDescent="0.25">
      <c r="F48" s="1">
        <v>44</v>
      </c>
      <c r="G48" s="1">
        <v>13</v>
      </c>
      <c r="H48" s="1">
        <v>1671</v>
      </c>
      <c r="I48" s="1">
        <v>785</v>
      </c>
      <c r="J48" s="1">
        <v>886</v>
      </c>
    </row>
    <row r="49" spans="6:10" x14ac:dyDescent="0.25">
      <c r="F49" s="1">
        <v>45</v>
      </c>
      <c r="G49" s="1">
        <v>14</v>
      </c>
      <c r="H49" s="1">
        <v>1244</v>
      </c>
      <c r="I49" s="1">
        <v>585</v>
      </c>
      <c r="J49" s="1">
        <v>659</v>
      </c>
    </row>
    <row r="50" spans="6:10" x14ac:dyDescent="0.25">
      <c r="F50" s="1">
        <v>46</v>
      </c>
      <c r="G50" s="1">
        <v>13</v>
      </c>
      <c r="H50" s="1">
        <v>1925</v>
      </c>
      <c r="I50" s="1">
        <v>905</v>
      </c>
      <c r="J50" s="1">
        <v>1020</v>
      </c>
    </row>
    <row r="51" spans="6:10" x14ac:dyDescent="0.25">
      <c r="F51" s="1">
        <v>47</v>
      </c>
      <c r="G51" s="1">
        <v>20</v>
      </c>
      <c r="H51" s="1">
        <v>1797</v>
      </c>
      <c r="I51" s="1">
        <v>845</v>
      </c>
      <c r="J51" s="1">
        <v>952</v>
      </c>
    </row>
    <row r="52" spans="6:10" x14ac:dyDescent="0.25">
      <c r="F52" s="1">
        <v>48</v>
      </c>
      <c r="G52" s="1">
        <v>7</v>
      </c>
      <c r="H52" s="1">
        <v>1589</v>
      </c>
      <c r="I52" s="1">
        <v>747</v>
      </c>
      <c r="J52" s="1">
        <v>842</v>
      </c>
    </row>
    <row r="53" spans="6:10" x14ac:dyDescent="0.25">
      <c r="F53" s="1">
        <v>49</v>
      </c>
      <c r="G53" s="1">
        <v>12</v>
      </c>
      <c r="H53" s="1">
        <v>1328</v>
      </c>
      <c r="I53" s="1">
        <v>624</v>
      </c>
      <c r="J53" s="1">
        <v>704</v>
      </c>
    </row>
    <row r="54" spans="6:10" x14ac:dyDescent="0.25">
      <c r="F54" s="1">
        <v>50</v>
      </c>
      <c r="G54" s="1">
        <v>13</v>
      </c>
      <c r="H54" s="1">
        <v>1545</v>
      </c>
      <c r="I54" s="1">
        <v>726</v>
      </c>
      <c r="J54" s="1">
        <v>819</v>
      </c>
    </row>
    <row r="55" spans="6:10" x14ac:dyDescent="0.25">
      <c r="F55" s="1">
        <v>51</v>
      </c>
      <c r="G55" s="1">
        <v>16</v>
      </c>
      <c r="H55" s="1">
        <v>1988</v>
      </c>
      <c r="I55" s="1">
        <v>934</v>
      </c>
      <c r="J55" s="1">
        <v>1054</v>
      </c>
    </row>
    <row r="56" spans="6:10" x14ac:dyDescent="0.25">
      <c r="F56" s="1">
        <v>52</v>
      </c>
      <c r="G56" s="1">
        <v>11</v>
      </c>
      <c r="H56" s="1">
        <v>1062</v>
      </c>
      <c r="I56" s="1">
        <v>499</v>
      </c>
      <c r="J56" s="1">
        <v>563</v>
      </c>
    </row>
    <row r="57" spans="6:10" x14ac:dyDescent="0.25">
      <c r="F57" s="1">
        <v>53</v>
      </c>
      <c r="G57" s="1">
        <v>14</v>
      </c>
      <c r="H57" s="1">
        <v>1214</v>
      </c>
      <c r="I57" s="1">
        <v>571</v>
      </c>
      <c r="J57" s="1">
        <v>643</v>
      </c>
    </row>
    <row r="58" spans="6:10" x14ac:dyDescent="0.25">
      <c r="F58" s="1">
        <v>54</v>
      </c>
      <c r="G58" s="1">
        <v>12</v>
      </c>
      <c r="H58" s="1">
        <v>1629</v>
      </c>
      <c r="I58" s="1">
        <v>766</v>
      </c>
      <c r="J58" s="1">
        <v>863</v>
      </c>
    </row>
    <row r="59" spans="6:10" x14ac:dyDescent="0.25">
      <c r="F59" s="1">
        <v>55</v>
      </c>
      <c r="G59" s="1">
        <v>4</v>
      </c>
      <c r="H59" s="1">
        <v>1308</v>
      </c>
      <c r="I59" s="1">
        <v>615</v>
      </c>
      <c r="J59" s="1">
        <v>693</v>
      </c>
    </row>
    <row r="60" spans="6:10" x14ac:dyDescent="0.25">
      <c r="F60" s="1">
        <v>56</v>
      </c>
      <c r="G60" s="1">
        <v>2</v>
      </c>
      <c r="H60" s="1">
        <v>1139</v>
      </c>
      <c r="I60" s="1">
        <v>1048</v>
      </c>
      <c r="J60" s="1">
        <v>91</v>
      </c>
    </row>
    <row r="61" spans="6:10" x14ac:dyDescent="0.25">
      <c r="F61" s="1">
        <v>57</v>
      </c>
      <c r="G61" s="1">
        <v>6</v>
      </c>
      <c r="H61" s="1">
        <v>1605</v>
      </c>
      <c r="I61" s="1">
        <v>754</v>
      </c>
      <c r="J61" s="1">
        <v>851</v>
      </c>
    </row>
    <row r="62" spans="6:10" x14ac:dyDescent="0.25">
      <c r="F62" s="1">
        <v>58</v>
      </c>
      <c r="G62" s="1">
        <v>7</v>
      </c>
      <c r="H62" s="1">
        <v>1060</v>
      </c>
      <c r="I62" s="1">
        <v>498</v>
      </c>
      <c r="J62" s="1">
        <v>562</v>
      </c>
    </row>
    <row r="63" spans="6:10" x14ac:dyDescent="0.25">
      <c r="F63" s="1">
        <v>59</v>
      </c>
      <c r="G63" s="1">
        <v>4</v>
      </c>
      <c r="H63" s="1">
        <v>1552</v>
      </c>
      <c r="I63" s="1">
        <v>729</v>
      </c>
      <c r="J63" s="1">
        <v>823</v>
      </c>
    </row>
    <row r="64" spans="6:10" x14ac:dyDescent="0.25">
      <c r="F64" s="1">
        <v>60</v>
      </c>
      <c r="G64" s="1">
        <v>1</v>
      </c>
      <c r="H64" s="1">
        <v>1644</v>
      </c>
      <c r="I64" s="1">
        <v>1545</v>
      </c>
      <c r="J64" s="1">
        <v>99</v>
      </c>
    </row>
    <row r="65" spans="6:10" x14ac:dyDescent="0.25">
      <c r="F65" s="1">
        <v>61</v>
      </c>
      <c r="G65" s="1">
        <v>7</v>
      </c>
      <c r="H65" s="1">
        <v>1078</v>
      </c>
      <c r="I65" s="1">
        <v>507</v>
      </c>
      <c r="J65" s="1">
        <v>571</v>
      </c>
    </row>
    <row r="66" spans="6:10" x14ac:dyDescent="0.25">
      <c r="F66" s="1">
        <v>62</v>
      </c>
      <c r="G66" s="1">
        <v>12</v>
      </c>
      <c r="H66" s="1">
        <v>1101</v>
      </c>
      <c r="I66" s="1">
        <v>517</v>
      </c>
      <c r="J66" s="1">
        <v>584</v>
      </c>
    </row>
    <row r="67" spans="6:10" x14ac:dyDescent="0.25">
      <c r="F67" s="1">
        <v>63</v>
      </c>
      <c r="G67" s="1">
        <v>11</v>
      </c>
      <c r="H67" s="1">
        <v>1230</v>
      </c>
      <c r="I67" s="1">
        <v>578</v>
      </c>
      <c r="J67" s="1">
        <v>652</v>
      </c>
    </row>
    <row r="68" spans="6:10" x14ac:dyDescent="0.25">
      <c r="F68" s="1">
        <v>64</v>
      </c>
      <c r="G68" s="1">
        <v>3</v>
      </c>
      <c r="H68" s="1">
        <v>1773</v>
      </c>
      <c r="I68" s="1">
        <v>833</v>
      </c>
      <c r="J68" s="1">
        <v>940</v>
      </c>
    </row>
    <row r="69" spans="6:10" x14ac:dyDescent="0.25">
      <c r="F69" s="1">
        <v>65</v>
      </c>
      <c r="G69" s="1">
        <v>18</v>
      </c>
      <c r="H69" s="1">
        <v>1116</v>
      </c>
      <c r="I69" s="1">
        <v>525</v>
      </c>
      <c r="J69" s="1">
        <v>591</v>
      </c>
    </row>
    <row r="70" spans="6:10" x14ac:dyDescent="0.25">
      <c r="F70" s="1">
        <v>66</v>
      </c>
      <c r="G70" s="1">
        <v>2</v>
      </c>
      <c r="H70" s="1">
        <v>1448</v>
      </c>
      <c r="I70" s="1">
        <v>1332</v>
      </c>
      <c r="J70" s="1">
        <v>116</v>
      </c>
    </row>
    <row r="71" spans="6:10" x14ac:dyDescent="0.25">
      <c r="F71" s="1">
        <v>67</v>
      </c>
      <c r="G71" s="1">
        <v>2</v>
      </c>
      <c r="H71" s="1">
        <v>1646</v>
      </c>
      <c r="I71" s="1">
        <v>1514</v>
      </c>
      <c r="J71" s="1">
        <v>132</v>
      </c>
    </row>
    <row r="72" spans="6:10" x14ac:dyDescent="0.25">
      <c r="F72" s="1">
        <v>68</v>
      </c>
      <c r="G72" s="1">
        <v>10</v>
      </c>
      <c r="H72" s="1">
        <v>1448</v>
      </c>
      <c r="I72" s="1">
        <v>681</v>
      </c>
      <c r="J72" s="1">
        <v>767</v>
      </c>
    </row>
    <row r="73" spans="6:10" x14ac:dyDescent="0.25">
      <c r="F73" s="1">
        <v>69</v>
      </c>
      <c r="G73" s="1">
        <v>18</v>
      </c>
      <c r="H73" s="1">
        <v>1067</v>
      </c>
      <c r="I73" s="1">
        <v>501</v>
      </c>
      <c r="J73" s="1">
        <v>566</v>
      </c>
    </row>
    <row r="74" spans="6:10" x14ac:dyDescent="0.25">
      <c r="F74" s="1">
        <v>70</v>
      </c>
      <c r="G74" s="1">
        <v>9</v>
      </c>
      <c r="H74" s="1">
        <v>1567</v>
      </c>
      <c r="I74" s="1">
        <v>736</v>
      </c>
      <c r="J74" s="1">
        <v>831</v>
      </c>
    </row>
    <row r="75" spans="6:10" x14ac:dyDescent="0.25">
      <c r="F75" s="1">
        <v>71</v>
      </c>
      <c r="G75" s="1">
        <v>20</v>
      </c>
      <c r="H75" s="1">
        <v>1098</v>
      </c>
      <c r="I75" s="1">
        <v>516</v>
      </c>
      <c r="J75" s="1">
        <v>582</v>
      </c>
    </row>
    <row r="76" spans="6:10" x14ac:dyDescent="0.25">
      <c r="F76" s="1">
        <v>72</v>
      </c>
      <c r="G76" s="1">
        <v>14</v>
      </c>
      <c r="H76" s="1">
        <v>1811</v>
      </c>
      <c r="I76" s="1">
        <v>851</v>
      </c>
      <c r="J76" s="1">
        <v>960</v>
      </c>
    </row>
    <row r="77" spans="6:10" x14ac:dyDescent="0.25">
      <c r="F77" s="1">
        <v>73</v>
      </c>
      <c r="G77" s="1">
        <v>11</v>
      </c>
      <c r="H77" s="1">
        <v>1079</v>
      </c>
      <c r="I77" s="1">
        <v>507</v>
      </c>
      <c r="J77" s="1">
        <v>572</v>
      </c>
    </row>
    <row r="78" spans="6:10" x14ac:dyDescent="0.25">
      <c r="F78" s="1">
        <v>74</v>
      </c>
      <c r="G78" s="1">
        <v>17</v>
      </c>
      <c r="H78" s="1">
        <v>1553</v>
      </c>
      <c r="I78" s="1">
        <v>730</v>
      </c>
      <c r="J78" s="1">
        <v>823</v>
      </c>
    </row>
    <row r="79" spans="6:10" x14ac:dyDescent="0.25">
      <c r="F79" s="1">
        <v>75</v>
      </c>
      <c r="G79" s="1">
        <v>7</v>
      </c>
      <c r="H79" s="1">
        <v>1208</v>
      </c>
      <c r="I79" s="1">
        <v>568</v>
      </c>
      <c r="J79" s="1">
        <v>640</v>
      </c>
    </row>
    <row r="80" spans="6:10" x14ac:dyDescent="0.25">
      <c r="F80" s="1">
        <v>76</v>
      </c>
      <c r="G80" s="1">
        <v>10</v>
      </c>
      <c r="H80" s="1">
        <v>1813</v>
      </c>
      <c r="I80" s="1">
        <v>852</v>
      </c>
      <c r="J80" s="1">
        <v>961</v>
      </c>
    </row>
    <row r="81" spans="6:10" x14ac:dyDescent="0.25">
      <c r="F81" s="1">
        <v>77</v>
      </c>
      <c r="G81" s="1">
        <v>7</v>
      </c>
      <c r="H81" s="1">
        <v>1584</v>
      </c>
      <c r="I81" s="1">
        <v>744</v>
      </c>
      <c r="J81" s="1">
        <v>840</v>
      </c>
    </row>
    <row r="82" spans="6:10" x14ac:dyDescent="0.25">
      <c r="F82" s="1">
        <v>78</v>
      </c>
      <c r="G82" s="1">
        <v>7</v>
      </c>
      <c r="H82" s="1">
        <v>1467</v>
      </c>
      <c r="I82" s="1">
        <v>689</v>
      </c>
      <c r="J82" s="1">
        <v>778</v>
      </c>
    </row>
    <row r="83" spans="6:10" x14ac:dyDescent="0.25">
      <c r="F83" s="1">
        <v>79</v>
      </c>
      <c r="G83" s="1">
        <v>8</v>
      </c>
      <c r="H83" s="1">
        <v>1679</v>
      </c>
      <c r="I83" s="1">
        <v>789</v>
      </c>
      <c r="J83" s="1">
        <v>890</v>
      </c>
    </row>
    <row r="84" spans="6:10" x14ac:dyDescent="0.25">
      <c r="F84" s="1">
        <v>80</v>
      </c>
      <c r="G84" s="1">
        <v>15</v>
      </c>
      <c r="H84" s="1">
        <v>1171</v>
      </c>
      <c r="I84" s="1">
        <v>550</v>
      </c>
      <c r="J84" s="1">
        <v>621</v>
      </c>
    </row>
    <row r="85" spans="6:10" x14ac:dyDescent="0.25">
      <c r="F85" s="1">
        <v>81</v>
      </c>
      <c r="G85" s="1">
        <v>7</v>
      </c>
      <c r="H85" s="1">
        <v>1936</v>
      </c>
      <c r="I85" s="1">
        <v>910</v>
      </c>
      <c r="J85" s="1">
        <v>1026</v>
      </c>
    </row>
    <row r="86" spans="6:10" x14ac:dyDescent="0.25">
      <c r="F86" s="1">
        <v>82</v>
      </c>
      <c r="G86" s="1">
        <v>6</v>
      </c>
      <c r="H86" s="1">
        <v>1352</v>
      </c>
      <c r="I86" s="1">
        <v>635</v>
      </c>
      <c r="J86" s="1">
        <v>717</v>
      </c>
    </row>
    <row r="87" spans="6:10" x14ac:dyDescent="0.25">
      <c r="F87" s="1">
        <v>83</v>
      </c>
      <c r="G87" s="1">
        <v>6</v>
      </c>
      <c r="H87" s="1">
        <v>1953</v>
      </c>
      <c r="I87" s="1">
        <v>918</v>
      </c>
      <c r="J87" s="1">
        <v>1035</v>
      </c>
    </row>
    <row r="88" spans="6:10" x14ac:dyDescent="0.25">
      <c r="F88" s="1">
        <v>84</v>
      </c>
      <c r="G88" s="1">
        <v>13</v>
      </c>
      <c r="H88" s="1">
        <v>1902</v>
      </c>
      <c r="I88" s="1">
        <v>894</v>
      </c>
      <c r="J88" s="1">
        <v>1008</v>
      </c>
    </row>
    <row r="89" spans="6:10" x14ac:dyDescent="0.25">
      <c r="F89" s="1">
        <v>85</v>
      </c>
      <c r="G89" s="1">
        <v>5</v>
      </c>
      <c r="H89" s="1">
        <v>1941</v>
      </c>
      <c r="I89" s="1">
        <v>912</v>
      </c>
      <c r="J89" s="1">
        <v>1029</v>
      </c>
    </row>
    <row r="90" spans="6:10" x14ac:dyDescent="0.25">
      <c r="F90" s="1">
        <v>86</v>
      </c>
      <c r="G90" s="1">
        <v>14</v>
      </c>
      <c r="H90" s="1">
        <v>1901</v>
      </c>
      <c r="I90" s="1">
        <v>893</v>
      </c>
      <c r="J90" s="1">
        <v>1008</v>
      </c>
    </row>
    <row r="91" spans="6:10" x14ac:dyDescent="0.25">
      <c r="F91" s="1">
        <v>87</v>
      </c>
      <c r="G91" s="1">
        <v>4</v>
      </c>
      <c r="H91" s="1">
        <v>1927</v>
      </c>
      <c r="I91" s="1">
        <v>906</v>
      </c>
      <c r="J91" s="1">
        <v>1021</v>
      </c>
    </row>
    <row r="92" spans="6:10" x14ac:dyDescent="0.25">
      <c r="F92" s="1">
        <v>88</v>
      </c>
      <c r="G92" s="1">
        <v>1</v>
      </c>
      <c r="H92" s="1">
        <v>1980</v>
      </c>
      <c r="I92" s="1">
        <v>1861</v>
      </c>
      <c r="J92" s="1">
        <v>119</v>
      </c>
    </row>
    <row r="93" spans="6:10" x14ac:dyDescent="0.25">
      <c r="F93" s="1">
        <v>89</v>
      </c>
      <c r="G93" s="1">
        <v>1</v>
      </c>
      <c r="H93" s="1">
        <v>1968</v>
      </c>
      <c r="I93" s="1">
        <v>1850</v>
      </c>
      <c r="J93" s="1">
        <v>118</v>
      </c>
    </row>
    <row r="94" spans="6:10" x14ac:dyDescent="0.25">
      <c r="F94" s="1">
        <v>90</v>
      </c>
      <c r="G94" s="1">
        <v>14</v>
      </c>
      <c r="H94" s="1">
        <v>1823</v>
      </c>
      <c r="I94" s="1">
        <v>857</v>
      </c>
      <c r="J94" s="1">
        <v>966</v>
      </c>
    </row>
    <row r="95" spans="6:10" x14ac:dyDescent="0.25">
      <c r="F95" s="1">
        <v>91</v>
      </c>
      <c r="G95" s="1">
        <v>11</v>
      </c>
      <c r="H95" s="1">
        <v>1783</v>
      </c>
      <c r="I95" s="1">
        <v>838</v>
      </c>
      <c r="J95" s="1">
        <v>945</v>
      </c>
    </row>
    <row r="96" spans="6:10" x14ac:dyDescent="0.25">
      <c r="F96" s="1">
        <v>92</v>
      </c>
      <c r="G96" s="1">
        <v>7</v>
      </c>
      <c r="H96" s="1">
        <v>1328</v>
      </c>
      <c r="I96" s="1">
        <v>624</v>
      </c>
      <c r="J96" s="1">
        <v>704</v>
      </c>
    </row>
    <row r="97" spans="6:10" x14ac:dyDescent="0.25">
      <c r="F97" s="1">
        <v>93</v>
      </c>
      <c r="G97" s="1">
        <v>1</v>
      </c>
      <c r="H97" s="1">
        <v>1141</v>
      </c>
      <c r="I97" s="1">
        <v>1073</v>
      </c>
      <c r="J97" s="1">
        <v>68</v>
      </c>
    </row>
    <row r="98" spans="6:10" x14ac:dyDescent="0.25">
      <c r="F98" s="1">
        <v>94</v>
      </c>
      <c r="G98" s="1">
        <v>9</v>
      </c>
      <c r="H98" s="1">
        <v>1844</v>
      </c>
      <c r="I98" s="1">
        <v>867</v>
      </c>
      <c r="J98" s="1">
        <v>977</v>
      </c>
    </row>
    <row r="99" spans="6:10" x14ac:dyDescent="0.25">
      <c r="F99" s="1">
        <v>95</v>
      </c>
      <c r="G99" s="1">
        <v>13</v>
      </c>
      <c r="H99" s="1">
        <v>1131</v>
      </c>
      <c r="I99" s="1">
        <v>532</v>
      </c>
      <c r="J99" s="1">
        <v>599</v>
      </c>
    </row>
    <row r="100" spans="6:10" x14ac:dyDescent="0.25">
      <c r="F100" s="1">
        <v>96</v>
      </c>
      <c r="G100" s="1">
        <v>18</v>
      </c>
      <c r="H100" s="1">
        <v>1892</v>
      </c>
      <c r="I100" s="1">
        <v>889</v>
      </c>
      <c r="J100" s="1">
        <v>1003</v>
      </c>
    </row>
    <row r="101" spans="6:10" x14ac:dyDescent="0.25">
      <c r="F101" s="1">
        <v>97</v>
      </c>
      <c r="G101" s="1">
        <v>2</v>
      </c>
      <c r="H101" s="1">
        <v>1265</v>
      </c>
      <c r="I101" s="1">
        <v>1164</v>
      </c>
      <c r="J101" s="1">
        <v>101</v>
      </c>
    </row>
    <row r="102" spans="6:10" x14ac:dyDescent="0.25">
      <c r="F102" s="1">
        <v>98</v>
      </c>
      <c r="G102" s="1">
        <v>8</v>
      </c>
      <c r="H102" s="1">
        <v>1330</v>
      </c>
      <c r="I102" s="1">
        <v>625</v>
      </c>
      <c r="J102" s="1">
        <v>705</v>
      </c>
    </row>
    <row r="103" spans="6:10" x14ac:dyDescent="0.25">
      <c r="F103" s="1">
        <v>99</v>
      </c>
      <c r="G103" s="1">
        <v>3</v>
      </c>
      <c r="H103" s="1">
        <v>1360</v>
      </c>
      <c r="I103" s="1">
        <v>639</v>
      </c>
      <c r="J103" s="1">
        <v>721</v>
      </c>
    </row>
    <row r="104" spans="6:10" x14ac:dyDescent="0.25">
      <c r="F104" s="1">
        <v>100</v>
      </c>
      <c r="G104" s="1">
        <v>18</v>
      </c>
      <c r="H104" s="1">
        <v>1745</v>
      </c>
      <c r="I104" s="1">
        <v>820</v>
      </c>
      <c r="J104" s="1">
        <v>925</v>
      </c>
    </row>
    <row r="105" spans="6:10" x14ac:dyDescent="0.25">
      <c r="F105" s="1">
        <v>101</v>
      </c>
      <c r="G105" s="1">
        <v>12</v>
      </c>
      <c r="H105" s="1">
        <v>1995</v>
      </c>
      <c r="I105" s="1">
        <v>938</v>
      </c>
      <c r="J105" s="1">
        <v>1057</v>
      </c>
    </row>
    <row r="106" spans="6:10" x14ac:dyDescent="0.25">
      <c r="F106" s="1">
        <v>102</v>
      </c>
      <c r="G106" s="1">
        <v>14</v>
      </c>
      <c r="H106" s="1">
        <v>1185</v>
      </c>
      <c r="I106" s="1">
        <v>557</v>
      </c>
      <c r="J106" s="1">
        <v>628</v>
      </c>
    </row>
    <row r="107" spans="6:10" x14ac:dyDescent="0.25">
      <c r="F107" s="1">
        <v>103</v>
      </c>
      <c r="G107" s="1">
        <v>8</v>
      </c>
      <c r="H107" s="1">
        <v>1792</v>
      </c>
      <c r="I107" s="1">
        <v>842</v>
      </c>
      <c r="J107" s="1">
        <v>950</v>
      </c>
    </row>
    <row r="108" spans="6:10" x14ac:dyDescent="0.25">
      <c r="F108" s="1">
        <v>104</v>
      </c>
      <c r="G108" s="1">
        <v>19</v>
      </c>
      <c r="H108" s="1">
        <v>1139</v>
      </c>
      <c r="I108" s="1">
        <v>535</v>
      </c>
      <c r="J108" s="1">
        <v>604</v>
      </c>
    </row>
    <row r="109" spans="6:10" x14ac:dyDescent="0.25">
      <c r="F109" s="1">
        <v>105</v>
      </c>
      <c r="G109" s="1">
        <v>3</v>
      </c>
      <c r="H109" s="1">
        <v>1238</v>
      </c>
      <c r="I109" s="1">
        <v>582</v>
      </c>
      <c r="J109" s="1">
        <v>656</v>
      </c>
    </row>
    <row r="110" spans="6:10" x14ac:dyDescent="0.25">
      <c r="F110" s="1">
        <v>106</v>
      </c>
      <c r="G110" s="1">
        <v>10</v>
      </c>
      <c r="H110" s="1">
        <v>1874</v>
      </c>
      <c r="I110" s="1">
        <v>881</v>
      </c>
      <c r="J110" s="1">
        <v>993</v>
      </c>
    </row>
    <row r="111" spans="6:10" x14ac:dyDescent="0.25">
      <c r="F111" s="1">
        <v>107</v>
      </c>
      <c r="G111" s="1">
        <v>4</v>
      </c>
      <c r="H111" s="1">
        <v>1810</v>
      </c>
      <c r="I111" s="1">
        <v>851</v>
      </c>
      <c r="J111" s="1">
        <v>959</v>
      </c>
    </row>
    <row r="112" spans="6:10" x14ac:dyDescent="0.25">
      <c r="F112" s="1">
        <v>108</v>
      </c>
      <c r="G112" s="1">
        <v>3</v>
      </c>
      <c r="H112" s="1">
        <v>1783</v>
      </c>
      <c r="I112" s="1">
        <v>838</v>
      </c>
      <c r="J112" s="1">
        <v>945</v>
      </c>
    </row>
    <row r="113" spans="6:10" x14ac:dyDescent="0.25">
      <c r="F113" s="1">
        <v>109</v>
      </c>
      <c r="G113" s="1">
        <v>19</v>
      </c>
      <c r="H113" s="1">
        <v>1403</v>
      </c>
      <c r="I113" s="1">
        <v>659</v>
      </c>
      <c r="J113" s="1">
        <v>744</v>
      </c>
    </row>
    <row r="114" spans="6:10" x14ac:dyDescent="0.25">
      <c r="F114" s="1">
        <v>110</v>
      </c>
      <c r="G114" s="1">
        <v>6</v>
      </c>
      <c r="H114" s="1">
        <v>1435</v>
      </c>
      <c r="I114" s="1">
        <v>674</v>
      </c>
      <c r="J114" s="1">
        <v>761</v>
      </c>
    </row>
    <row r="115" spans="6:10" x14ac:dyDescent="0.25">
      <c r="F115" s="1">
        <v>111</v>
      </c>
      <c r="G115" s="1">
        <v>19</v>
      </c>
      <c r="H115" s="1">
        <v>1663</v>
      </c>
      <c r="I115" s="1">
        <v>782</v>
      </c>
      <c r="J115" s="1">
        <v>881</v>
      </c>
    </row>
    <row r="116" spans="6:10" x14ac:dyDescent="0.25">
      <c r="F116" s="1">
        <v>112</v>
      </c>
      <c r="G116" s="1">
        <v>4</v>
      </c>
      <c r="H116" s="1">
        <v>1371</v>
      </c>
      <c r="I116" s="1">
        <v>644</v>
      </c>
      <c r="J116" s="1">
        <v>727</v>
      </c>
    </row>
    <row r="117" spans="6:10" x14ac:dyDescent="0.25">
      <c r="F117" s="1">
        <v>113</v>
      </c>
      <c r="G117" s="1">
        <v>10</v>
      </c>
      <c r="H117" s="1">
        <v>1993</v>
      </c>
      <c r="I117" s="1">
        <v>937</v>
      </c>
      <c r="J117" s="1">
        <v>1056</v>
      </c>
    </row>
    <row r="118" spans="6:10" x14ac:dyDescent="0.25">
      <c r="F118" s="1">
        <v>114</v>
      </c>
      <c r="G118" s="1">
        <v>1</v>
      </c>
      <c r="H118" s="1">
        <v>1021</v>
      </c>
      <c r="I118" s="1">
        <v>960</v>
      </c>
      <c r="J118" s="1">
        <v>61</v>
      </c>
    </row>
    <row r="119" spans="6:10" x14ac:dyDescent="0.25">
      <c r="F119" s="1">
        <v>115</v>
      </c>
      <c r="G119" s="1">
        <v>18</v>
      </c>
      <c r="H119" s="1">
        <v>1137</v>
      </c>
      <c r="I119" s="1">
        <v>534</v>
      </c>
      <c r="J119" s="1">
        <v>603</v>
      </c>
    </row>
    <row r="120" spans="6:10" x14ac:dyDescent="0.25">
      <c r="F120" s="1">
        <v>116</v>
      </c>
      <c r="G120" s="1">
        <v>1</v>
      </c>
      <c r="H120" s="1">
        <v>1022</v>
      </c>
      <c r="I120" s="1">
        <v>961</v>
      </c>
      <c r="J120" s="1">
        <v>61</v>
      </c>
    </row>
    <row r="121" spans="6:10" x14ac:dyDescent="0.25">
      <c r="F121" s="1">
        <v>117</v>
      </c>
      <c r="G121" s="1">
        <v>7</v>
      </c>
      <c r="H121" s="1">
        <v>1459</v>
      </c>
      <c r="I121" s="1">
        <v>686</v>
      </c>
      <c r="J121" s="1">
        <v>773</v>
      </c>
    </row>
    <row r="122" spans="6:10" x14ac:dyDescent="0.25">
      <c r="F122" s="1">
        <v>118</v>
      </c>
      <c r="G122" s="1">
        <v>10</v>
      </c>
      <c r="H122" s="1">
        <v>1105</v>
      </c>
      <c r="I122" s="1">
        <v>519</v>
      </c>
      <c r="J122" s="1">
        <v>586</v>
      </c>
    </row>
    <row r="123" spans="6:10" x14ac:dyDescent="0.25">
      <c r="F123" s="1">
        <v>119</v>
      </c>
      <c r="G123" s="1">
        <v>20</v>
      </c>
      <c r="H123" s="1">
        <v>1157</v>
      </c>
      <c r="I123" s="1">
        <v>544</v>
      </c>
      <c r="J123" s="1">
        <v>613</v>
      </c>
    </row>
    <row r="124" spans="6:10" x14ac:dyDescent="0.25">
      <c r="F124" s="1">
        <v>120</v>
      </c>
      <c r="G124" s="1">
        <v>19</v>
      </c>
      <c r="H124" s="1">
        <v>1417</v>
      </c>
      <c r="I124" s="1">
        <v>666</v>
      </c>
      <c r="J124" s="1">
        <v>751</v>
      </c>
    </row>
    <row r="125" spans="6:10" x14ac:dyDescent="0.25">
      <c r="F125" s="1">
        <v>121</v>
      </c>
      <c r="G125" s="1">
        <v>14</v>
      </c>
      <c r="H125" s="1">
        <v>1170</v>
      </c>
      <c r="I125" s="1">
        <v>550</v>
      </c>
      <c r="J125" s="1">
        <v>620</v>
      </c>
    </row>
    <row r="126" spans="6:10" x14ac:dyDescent="0.25">
      <c r="F126" s="1">
        <v>122</v>
      </c>
      <c r="G126" s="1">
        <v>16</v>
      </c>
      <c r="H126" s="1">
        <v>1506</v>
      </c>
      <c r="I126" s="1">
        <v>708</v>
      </c>
      <c r="J126" s="1">
        <v>798</v>
      </c>
    </row>
    <row r="127" spans="6:10" x14ac:dyDescent="0.25">
      <c r="F127" s="1">
        <v>123</v>
      </c>
      <c r="G127" s="1">
        <v>2</v>
      </c>
      <c r="H127" s="1">
        <v>1528</v>
      </c>
      <c r="I127" s="1">
        <v>1406</v>
      </c>
      <c r="J127" s="1">
        <v>122</v>
      </c>
    </row>
    <row r="128" spans="6:10" x14ac:dyDescent="0.25">
      <c r="F128" s="1">
        <v>124</v>
      </c>
      <c r="G128" s="1">
        <v>2</v>
      </c>
      <c r="H128" s="1">
        <v>1875</v>
      </c>
      <c r="I128" s="1">
        <v>1725</v>
      </c>
      <c r="J128" s="1">
        <v>150</v>
      </c>
    </row>
    <row r="129" spans="6:10" x14ac:dyDescent="0.25">
      <c r="F129" s="1">
        <v>125</v>
      </c>
      <c r="G129" s="1">
        <v>5</v>
      </c>
      <c r="H129" s="1">
        <v>1022</v>
      </c>
      <c r="I129" s="1">
        <v>480</v>
      </c>
      <c r="J129" s="1">
        <v>542</v>
      </c>
    </row>
    <row r="130" spans="6:10" x14ac:dyDescent="0.25">
      <c r="F130" s="1">
        <v>126</v>
      </c>
      <c r="G130" s="1">
        <v>4</v>
      </c>
      <c r="H130" s="1">
        <v>1196</v>
      </c>
      <c r="I130" s="1">
        <v>562</v>
      </c>
      <c r="J130" s="1">
        <v>634</v>
      </c>
    </row>
    <row r="131" spans="6:10" x14ac:dyDescent="0.25">
      <c r="F131" s="1">
        <v>127</v>
      </c>
      <c r="G131" s="1">
        <v>14</v>
      </c>
      <c r="H131" s="1">
        <v>1177</v>
      </c>
      <c r="I131" s="1">
        <v>553</v>
      </c>
      <c r="J131" s="1">
        <v>624</v>
      </c>
    </row>
    <row r="132" spans="6:10" x14ac:dyDescent="0.25">
      <c r="F132" s="1">
        <v>128</v>
      </c>
      <c r="G132" s="1">
        <v>7</v>
      </c>
      <c r="H132" s="1">
        <v>1523</v>
      </c>
      <c r="I132" s="1">
        <v>716</v>
      </c>
      <c r="J132" s="1">
        <v>807</v>
      </c>
    </row>
    <row r="133" spans="6:10" x14ac:dyDescent="0.25">
      <c r="F133" s="1">
        <v>129</v>
      </c>
      <c r="G133" s="1">
        <v>16</v>
      </c>
      <c r="H133" s="1">
        <v>1429</v>
      </c>
      <c r="I133" s="1">
        <v>672</v>
      </c>
      <c r="J133" s="1">
        <v>757</v>
      </c>
    </row>
    <row r="134" spans="6:10" x14ac:dyDescent="0.25">
      <c r="F134" s="1">
        <v>130</v>
      </c>
      <c r="G134" s="1">
        <v>3</v>
      </c>
      <c r="H134" s="1">
        <v>1303</v>
      </c>
      <c r="I134" s="1">
        <v>612</v>
      </c>
      <c r="J134" s="1">
        <v>691</v>
      </c>
    </row>
    <row r="135" spans="6:10" x14ac:dyDescent="0.25">
      <c r="F135" s="1">
        <v>131</v>
      </c>
      <c r="G135" s="1">
        <v>5</v>
      </c>
      <c r="H135" s="1">
        <v>1880</v>
      </c>
      <c r="I135" s="1">
        <v>884</v>
      </c>
      <c r="J135" s="1">
        <v>996</v>
      </c>
    </row>
    <row r="136" spans="6:10" x14ac:dyDescent="0.25">
      <c r="F136" s="1">
        <v>132</v>
      </c>
      <c r="G136" s="1">
        <v>17</v>
      </c>
      <c r="H136" s="1">
        <v>1077</v>
      </c>
      <c r="I136" s="1">
        <v>506</v>
      </c>
      <c r="J136" s="1">
        <v>571</v>
      </c>
    </row>
    <row r="137" spans="6:10" x14ac:dyDescent="0.25">
      <c r="F137" s="1">
        <v>133</v>
      </c>
      <c r="G137" s="1">
        <v>10</v>
      </c>
      <c r="H137" s="1">
        <v>1625</v>
      </c>
      <c r="I137" s="1">
        <v>764</v>
      </c>
      <c r="J137" s="1">
        <v>861</v>
      </c>
    </row>
    <row r="138" spans="6:10" x14ac:dyDescent="0.25">
      <c r="F138" s="1">
        <v>134</v>
      </c>
      <c r="G138" s="1">
        <v>19</v>
      </c>
      <c r="H138" s="1">
        <v>1989</v>
      </c>
      <c r="I138" s="1">
        <v>935</v>
      </c>
      <c r="J138" s="1">
        <v>1054</v>
      </c>
    </row>
    <row r="139" spans="6:10" x14ac:dyDescent="0.25">
      <c r="F139" s="1">
        <v>135</v>
      </c>
      <c r="G139" s="1">
        <v>7</v>
      </c>
      <c r="H139" s="1">
        <v>1484</v>
      </c>
      <c r="I139" s="1">
        <v>697</v>
      </c>
      <c r="J139" s="1">
        <v>787</v>
      </c>
    </row>
    <row r="140" spans="6:10" x14ac:dyDescent="0.25">
      <c r="F140" s="1">
        <v>136</v>
      </c>
      <c r="G140" s="1">
        <v>4</v>
      </c>
      <c r="H140" s="1">
        <v>1939</v>
      </c>
      <c r="I140" s="1">
        <v>911</v>
      </c>
      <c r="J140" s="1">
        <v>1028</v>
      </c>
    </row>
    <row r="141" spans="6:10" x14ac:dyDescent="0.25">
      <c r="F141" s="1">
        <v>137</v>
      </c>
      <c r="G141" s="1">
        <v>19</v>
      </c>
      <c r="H141" s="1">
        <v>1581</v>
      </c>
      <c r="I141" s="1">
        <v>743</v>
      </c>
      <c r="J141" s="1">
        <v>838</v>
      </c>
    </row>
    <row r="142" spans="6:10" x14ac:dyDescent="0.25">
      <c r="F142" s="1">
        <v>138</v>
      </c>
      <c r="G142" s="1">
        <v>12</v>
      </c>
      <c r="H142" s="1">
        <v>1109</v>
      </c>
      <c r="I142" s="1">
        <v>521</v>
      </c>
      <c r="J142" s="1">
        <v>588</v>
      </c>
    </row>
    <row r="143" spans="6:10" x14ac:dyDescent="0.25">
      <c r="F143" s="1">
        <v>139</v>
      </c>
      <c r="G143" s="1">
        <v>1</v>
      </c>
      <c r="H143" s="1">
        <v>1233</v>
      </c>
      <c r="I143" s="1">
        <v>1159</v>
      </c>
      <c r="J143" s="1">
        <v>74</v>
      </c>
    </row>
    <row r="144" spans="6:10" x14ac:dyDescent="0.25">
      <c r="F144" s="1">
        <v>140</v>
      </c>
      <c r="G144" s="1">
        <v>9</v>
      </c>
      <c r="H144" s="1">
        <v>1718</v>
      </c>
      <c r="I144" s="1">
        <v>807</v>
      </c>
      <c r="J144" s="1">
        <v>911</v>
      </c>
    </row>
    <row r="145" spans="6:10" x14ac:dyDescent="0.25">
      <c r="F145" s="1">
        <v>141</v>
      </c>
      <c r="G145" s="1">
        <v>13</v>
      </c>
      <c r="H145" s="1">
        <v>1423</v>
      </c>
      <c r="I145" s="1">
        <v>669</v>
      </c>
      <c r="J145" s="1">
        <v>754</v>
      </c>
    </row>
    <row r="146" spans="6:10" x14ac:dyDescent="0.25">
      <c r="F146" s="1">
        <v>142</v>
      </c>
      <c r="G146" s="1">
        <v>7</v>
      </c>
      <c r="H146" s="1">
        <v>1255</v>
      </c>
      <c r="I146" s="1">
        <v>590</v>
      </c>
      <c r="J146" s="1">
        <v>665</v>
      </c>
    </row>
    <row r="147" spans="6:10" x14ac:dyDescent="0.25">
      <c r="F147" s="1">
        <v>143</v>
      </c>
      <c r="G147" s="1">
        <v>9</v>
      </c>
      <c r="H147" s="1">
        <v>1712</v>
      </c>
      <c r="I147" s="1">
        <v>805</v>
      </c>
      <c r="J147" s="1">
        <v>907</v>
      </c>
    </row>
    <row r="148" spans="6:10" x14ac:dyDescent="0.25">
      <c r="F148" s="1">
        <v>144</v>
      </c>
      <c r="G148" s="1">
        <v>16</v>
      </c>
      <c r="H148" s="1">
        <v>1319</v>
      </c>
      <c r="I148" s="1">
        <v>620</v>
      </c>
      <c r="J148" s="1">
        <v>699</v>
      </c>
    </row>
    <row r="149" spans="6:10" x14ac:dyDescent="0.25">
      <c r="F149" s="1">
        <v>145</v>
      </c>
      <c r="G149" s="1">
        <v>13</v>
      </c>
      <c r="H149" s="1">
        <v>1817</v>
      </c>
      <c r="I149" s="1">
        <v>854</v>
      </c>
      <c r="J149" s="1">
        <v>963</v>
      </c>
    </row>
    <row r="150" spans="6:10" x14ac:dyDescent="0.25">
      <c r="F150" s="1">
        <v>146</v>
      </c>
      <c r="G150" s="1">
        <v>18</v>
      </c>
      <c r="H150" s="1">
        <v>1481</v>
      </c>
      <c r="I150" s="1">
        <v>696</v>
      </c>
      <c r="J150" s="1">
        <v>785</v>
      </c>
    </row>
    <row r="151" spans="6:10" x14ac:dyDescent="0.25">
      <c r="F151" s="1">
        <v>147</v>
      </c>
      <c r="G151" s="1">
        <v>15</v>
      </c>
      <c r="H151" s="1">
        <v>1138</v>
      </c>
      <c r="I151" s="1">
        <v>535</v>
      </c>
      <c r="J151" s="1">
        <v>603</v>
      </c>
    </row>
    <row r="152" spans="6:10" x14ac:dyDescent="0.25">
      <c r="F152" s="1">
        <v>148</v>
      </c>
      <c r="G152" s="1">
        <v>15</v>
      </c>
      <c r="H152" s="1">
        <v>1908</v>
      </c>
      <c r="I152" s="1">
        <v>897</v>
      </c>
      <c r="J152" s="1">
        <v>1011</v>
      </c>
    </row>
    <row r="153" spans="6:10" x14ac:dyDescent="0.25">
      <c r="F153" s="1">
        <v>149</v>
      </c>
      <c r="G153" s="1">
        <v>8</v>
      </c>
      <c r="H153" s="1">
        <v>1135</v>
      </c>
      <c r="I153" s="1">
        <v>533</v>
      </c>
      <c r="J153" s="1">
        <v>602</v>
      </c>
    </row>
    <row r="154" spans="6:10" x14ac:dyDescent="0.25">
      <c r="F154" s="1">
        <v>150</v>
      </c>
      <c r="G154" s="1">
        <v>16</v>
      </c>
      <c r="H154" s="1">
        <v>1530</v>
      </c>
      <c r="I154" s="1">
        <v>719</v>
      </c>
      <c r="J154" s="1">
        <v>811</v>
      </c>
    </row>
    <row r="155" spans="6:10" x14ac:dyDescent="0.25">
      <c r="F155" s="1">
        <v>151</v>
      </c>
      <c r="G155" s="1">
        <v>11</v>
      </c>
      <c r="H155" s="1">
        <v>1707</v>
      </c>
      <c r="I155" s="1">
        <v>802</v>
      </c>
      <c r="J155" s="1">
        <v>905</v>
      </c>
    </row>
    <row r="156" spans="6:10" x14ac:dyDescent="0.25">
      <c r="F156" s="1">
        <v>152</v>
      </c>
      <c r="G156" s="1">
        <v>7</v>
      </c>
      <c r="H156" s="1">
        <v>1581</v>
      </c>
      <c r="I156" s="1">
        <v>743</v>
      </c>
      <c r="J156" s="1">
        <v>838</v>
      </c>
    </row>
    <row r="157" spans="6:10" x14ac:dyDescent="0.25">
      <c r="F157" s="1">
        <v>153</v>
      </c>
      <c r="G157" s="1">
        <v>3</v>
      </c>
      <c r="H157" s="1">
        <v>1448</v>
      </c>
      <c r="I157" s="1">
        <v>681</v>
      </c>
      <c r="J157" s="1">
        <v>767</v>
      </c>
    </row>
    <row r="158" spans="6:10" x14ac:dyDescent="0.25">
      <c r="F158" s="1">
        <v>154</v>
      </c>
      <c r="G158" s="1">
        <v>14</v>
      </c>
      <c r="H158" s="1">
        <v>1207</v>
      </c>
      <c r="I158" s="1">
        <v>567</v>
      </c>
      <c r="J158" s="1">
        <v>640</v>
      </c>
    </row>
    <row r="159" spans="6:10" x14ac:dyDescent="0.25">
      <c r="F159" s="1">
        <v>155</v>
      </c>
      <c r="G159" s="1">
        <v>4</v>
      </c>
      <c r="H159" s="1">
        <v>1147</v>
      </c>
      <c r="I159" s="1">
        <v>539</v>
      </c>
      <c r="J159" s="1">
        <v>608</v>
      </c>
    </row>
    <row r="160" spans="6:10" x14ac:dyDescent="0.25">
      <c r="F160" s="1">
        <v>156</v>
      </c>
      <c r="G160" s="1">
        <v>11</v>
      </c>
      <c r="H160" s="1">
        <v>1992</v>
      </c>
      <c r="I160" s="1">
        <v>936</v>
      </c>
      <c r="J160" s="1">
        <v>1056</v>
      </c>
    </row>
    <row r="161" spans="6:10" x14ac:dyDescent="0.25">
      <c r="F161" s="1">
        <v>157</v>
      </c>
      <c r="G161" s="1">
        <v>12</v>
      </c>
      <c r="H161" s="1">
        <v>1299</v>
      </c>
      <c r="I161" s="1">
        <v>611</v>
      </c>
      <c r="J161" s="1">
        <v>688</v>
      </c>
    </row>
    <row r="162" spans="6:10" x14ac:dyDescent="0.25">
      <c r="F162" s="1">
        <v>158</v>
      </c>
      <c r="G162" s="1">
        <v>5</v>
      </c>
      <c r="H162" s="1">
        <v>1670</v>
      </c>
      <c r="I162" s="1">
        <v>785</v>
      </c>
      <c r="J162" s="1">
        <v>885</v>
      </c>
    </row>
    <row r="163" spans="6:10" x14ac:dyDescent="0.25">
      <c r="F163" s="1">
        <v>159</v>
      </c>
      <c r="G163" s="1">
        <v>16</v>
      </c>
      <c r="H163" s="1">
        <v>1265</v>
      </c>
      <c r="I163" s="1">
        <v>595</v>
      </c>
      <c r="J163" s="1">
        <v>670</v>
      </c>
    </row>
    <row r="164" spans="6:10" x14ac:dyDescent="0.25">
      <c r="F164" s="1">
        <v>160</v>
      </c>
      <c r="G164" s="1">
        <v>7</v>
      </c>
      <c r="H164" s="1">
        <v>1380</v>
      </c>
      <c r="I164" s="1">
        <v>649</v>
      </c>
      <c r="J164" s="1">
        <v>731</v>
      </c>
    </row>
    <row r="165" spans="6:10" x14ac:dyDescent="0.25">
      <c r="F165" s="1">
        <v>161</v>
      </c>
      <c r="G165" s="1">
        <v>6</v>
      </c>
      <c r="H165" s="1">
        <v>1004</v>
      </c>
      <c r="I165" s="1">
        <v>472</v>
      </c>
      <c r="J165" s="1">
        <v>532</v>
      </c>
    </row>
    <row r="166" spans="6:10" x14ac:dyDescent="0.25">
      <c r="F166" s="1">
        <v>162</v>
      </c>
      <c r="G166" s="1">
        <v>17</v>
      </c>
      <c r="H166" s="1">
        <v>1393</v>
      </c>
      <c r="I166" s="1">
        <v>655</v>
      </c>
      <c r="J166" s="1">
        <v>738</v>
      </c>
    </row>
    <row r="167" spans="6:10" x14ac:dyDescent="0.25">
      <c r="F167" s="1">
        <v>163</v>
      </c>
      <c r="G167" s="1">
        <v>12</v>
      </c>
      <c r="H167" s="1">
        <v>1159</v>
      </c>
      <c r="I167" s="1">
        <v>545</v>
      </c>
      <c r="J167" s="1">
        <v>614</v>
      </c>
    </row>
    <row r="168" spans="6:10" x14ac:dyDescent="0.25">
      <c r="F168" s="1">
        <v>164</v>
      </c>
      <c r="G168" s="1">
        <v>15</v>
      </c>
      <c r="H168" s="1">
        <v>1958</v>
      </c>
      <c r="I168" s="1">
        <v>920</v>
      </c>
      <c r="J168" s="1">
        <v>1038</v>
      </c>
    </row>
    <row r="169" spans="6:10" x14ac:dyDescent="0.25">
      <c r="F169" s="1">
        <v>165</v>
      </c>
      <c r="G169" s="1">
        <v>3</v>
      </c>
      <c r="H169" s="1">
        <v>1301</v>
      </c>
      <c r="I169" s="1">
        <v>611</v>
      </c>
      <c r="J169" s="1">
        <v>690</v>
      </c>
    </row>
    <row r="170" spans="6:10" x14ac:dyDescent="0.25">
      <c r="F170" s="1">
        <v>166</v>
      </c>
      <c r="G170" s="1">
        <v>16</v>
      </c>
      <c r="H170" s="1">
        <v>1265</v>
      </c>
      <c r="I170" s="1">
        <v>595</v>
      </c>
      <c r="J170" s="1">
        <v>670</v>
      </c>
    </row>
    <row r="171" spans="6:10" x14ac:dyDescent="0.25">
      <c r="F171" s="1">
        <v>167</v>
      </c>
      <c r="G171" s="1">
        <v>10</v>
      </c>
      <c r="H171" s="1">
        <v>1390</v>
      </c>
      <c r="I171" s="1">
        <v>653</v>
      </c>
      <c r="J171" s="1">
        <v>737</v>
      </c>
    </row>
    <row r="172" spans="6:10" x14ac:dyDescent="0.25">
      <c r="F172" s="1">
        <v>168</v>
      </c>
      <c r="G172" s="1">
        <v>8</v>
      </c>
      <c r="H172" s="1">
        <v>1938</v>
      </c>
      <c r="I172" s="1">
        <v>911</v>
      </c>
      <c r="J172" s="1">
        <v>1027</v>
      </c>
    </row>
    <row r="173" spans="6:10" x14ac:dyDescent="0.25">
      <c r="F173" s="1">
        <v>169</v>
      </c>
      <c r="G173" s="1">
        <v>5</v>
      </c>
      <c r="H173" s="1">
        <v>1006</v>
      </c>
      <c r="I173" s="1">
        <v>473</v>
      </c>
      <c r="J173" s="1">
        <v>533</v>
      </c>
    </row>
    <row r="174" spans="6:10" x14ac:dyDescent="0.25">
      <c r="F174" s="1">
        <v>170</v>
      </c>
      <c r="G174" s="1">
        <v>13</v>
      </c>
      <c r="H174" s="1">
        <v>1967</v>
      </c>
      <c r="I174" s="1">
        <v>924</v>
      </c>
      <c r="J174" s="1">
        <v>1043</v>
      </c>
    </row>
    <row r="175" spans="6:10" x14ac:dyDescent="0.25">
      <c r="F175" s="1">
        <v>171</v>
      </c>
      <c r="G175" s="1">
        <v>7</v>
      </c>
      <c r="H175" s="1">
        <v>1557</v>
      </c>
      <c r="I175" s="1">
        <v>732</v>
      </c>
      <c r="J175" s="1">
        <v>825</v>
      </c>
    </row>
    <row r="176" spans="6:10" x14ac:dyDescent="0.25">
      <c r="F176" s="1">
        <v>172</v>
      </c>
      <c r="G176" s="1">
        <v>9</v>
      </c>
      <c r="H176" s="1">
        <v>1276</v>
      </c>
      <c r="I176" s="1">
        <v>600</v>
      </c>
      <c r="J176" s="1">
        <v>676</v>
      </c>
    </row>
    <row r="177" spans="6:10" x14ac:dyDescent="0.25">
      <c r="F177" s="1">
        <v>173</v>
      </c>
      <c r="G177" s="1">
        <v>3</v>
      </c>
      <c r="H177" s="1">
        <v>1793</v>
      </c>
      <c r="I177" s="1">
        <v>843</v>
      </c>
      <c r="J177" s="1">
        <v>950</v>
      </c>
    </row>
    <row r="178" spans="6:10" x14ac:dyDescent="0.25">
      <c r="F178" s="1">
        <v>174</v>
      </c>
      <c r="G178" s="1">
        <v>12</v>
      </c>
      <c r="H178" s="1">
        <v>1093</v>
      </c>
      <c r="I178" s="1">
        <v>514</v>
      </c>
      <c r="J178" s="1">
        <v>579</v>
      </c>
    </row>
    <row r="179" spans="6:10" x14ac:dyDescent="0.25">
      <c r="F179" s="1">
        <v>175</v>
      </c>
      <c r="G179" s="1">
        <v>5</v>
      </c>
      <c r="H179" s="1">
        <v>1793</v>
      </c>
      <c r="I179" s="1">
        <v>843</v>
      </c>
      <c r="J179" s="1">
        <v>950</v>
      </c>
    </row>
    <row r="180" spans="6:10" x14ac:dyDescent="0.25">
      <c r="F180" s="1">
        <v>176</v>
      </c>
      <c r="G180" s="1">
        <v>1</v>
      </c>
      <c r="H180" s="1">
        <v>1117</v>
      </c>
      <c r="I180" s="1">
        <v>1050</v>
      </c>
      <c r="J180" s="1">
        <v>67</v>
      </c>
    </row>
    <row r="181" spans="6:10" x14ac:dyDescent="0.25">
      <c r="F181" s="1">
        <v>177</v>
      </c>
      <c r="G181" s="1">
        <v>7</v>
      </c>
      <c r="H181" s="1">
        <v>1396</v>
      </c>
      <c r="I181" s="1">
        <v>656</v>
      </c>
      <c r="J181" s="1">
        <v>740</v>
      </c>
    </row>
    <row r="182" spans="6:10" x14ac:dyDescent="0.25">
      <c r="F182" s="1">
        <v>178</v>
      </c>
      <c r="G182" s="1">
        <v>4</v>
      </c>
      <c r="H182" s="1">
        <v>1143</v>
      </c>
      <c r="I182" s="1">
        <v>537</v>
      </c>
      <c r="J182" s="1">
        <v>606</v>
      </c>
    </row>
    <row r="183" spans="6:10" x14ac:dyDescent="0.25">
      <c r="F183" s="1">
        <v>179</v>
      </c>
      <c r="G183" s="1">
        <v>5</v>
      </c>
      <c r="H183" s="1">
        <v>1943</v>
      </c>
      <c r="I183" s="1">
        <v>913</v>
      </c>
      <c r="J183" s="1">
        <v>1030</v>
      </c>
    </row>
    <row r="184" spans="6:10" x14ac:dyDescent="0.25">
      <c r="F184" s="1">
        <v>180</v>
      </c>
      <c r="G184" s="1">
        <v>7</v>
      </c>
      <c r="H184" s="1">
        <v>1486</v>
      </c>
      <c r="I184" s="1">
        <v>698</v>
      </c>
      <c r="J184" s="1">
        <v>788</v>
      </c>
    </row>
    <row r="185" spans="6:10" x14ac:dyDescent="0.25">
      <c r="F185" s="1">
        <v>181</v>
      </c>
      <c r="G185" s="1">
        <v>18</v>
      </c>
      <c r="H185" s="1">
        <v>1368</v>
      </c>
      <c r="I185" s="1">
        <v>643</v>
      </c>
      <c r="J185" s="1">
        <v>725</v>
      </c>
    </row>
    <row r="186" spans="6:10" x14ac:dyDescent="0.25">
      <c r="F186" s="1">
        <v>182</v>
      </c>
      <c r="G186" s="1">
        <v>11</v>
      </c>
      <c r="H186" s="1">
        <v>1359</v>
      </c>
      <c r="I186" s="1">
        <v>639</v>
      </c>
      <c r="J186" s="1">
        <v>720</v>
      </c>
    </row>
    <row r="187" spans="6:10" x14ac:dyDescent="0.25">
      <c r="F187" s="1">
        <v>183</v>
      </c>
      <c r="G187" s="1">
        <v>11</v>
      </c>
      <c r="H187" s="1">
        <v>1952</v>
      </c>
      <c r="I187" s="1">
        <v>917</v>
      </c>
      <c r="J187" s="1">
        <v>1035</v>
      </c>
    </row>
    <row r="188" spans="6:10" x14ac:dyDescent="0.25">
      <c r="F188" s="1">
        <v>184</v>
      </c>
      <c r="G188" s="1">
        <v>10</v>
      </c>
      <c r="H188" s="1">
        <v>1493</v>
      </c>
      <c r="I188" s="1">
        <v>702</v>
      </c>
      <c r="J188" s="1">
        <v>791</v>
      </c>
    </row>
    <row r="189" spans="6:10" x14ac:dyDescent="0.25">
      <c r="F189" s="1">
        <v>185</v>
      </c>
      <c r="G189" s="1">
        <v>12</v>
      </c>
      <c r="H189" s="1">
        <v>1228</v>
      </c>
      <c r="I189" s="1">
        <v>577</v>
      </c>
      <c r="J189" s="1">
        <v>651</v>
      </c>
    </row>
    <row r="190" spans="6:10" x14ac:dyDescent="0.25">
      <c r="F190" s="1">
        <v>186</v>
      </c>
      <c r="G190" s="1">
        <v>11</v>
      </c>
      <c r="H190" s="1">
        <v>1967</v>
      </c>
      <c r="I190" s="1">
        <v>924</v>
      </c>
      <c r="J190" s="1">
        <v>1043</v>
      </c>
    </row>
    <row r="191" spans="6:10" x14ac:dyDescent="0.25">
      <c r="F191" s="1">
        <v>187</v>
      </c>
      <c r="G191" s="1">
        <v>5</v>
      </c>
      <c r="H191" s="1">
        <v>1241</v>
      </c>
      <c r="I191" s="1">
        <v>583</v>
      </c>
      <c r="J191" s="1">
        <v>658</v>
      </c>
    </row>
    <row r="192" spans="6:10" x14ac:dyDescent="0.25">
      <c r="F192" s="1">
        <v>188</v>
      </c>
      <c r="G192" s="1">
        <v>19</v>
      </c>
      <c r="H192" s="1">
        <v>1269</v>
      </c>
      <c r="I192" s="1">
        <v>596</v>
      </c>
      <c r="J192" s="1">
        <v>673</v>
      </c>
    </row>
    <row r="193" spans="6:10" x14ac:dyDescent="0.25">
      <c r="F193" s="1">
        <v>189</v>
      </c>
      <c r="G193" s="1">
        <v>3</v>
      </c>
      <c r="H193" s="1">
        <v>1338</v>
      </c>
      <c r="I193" s="1">
        <v>629</v>
      </c>
      <c r="J193" s="1">
        <v>709</v>
      </c>
    </row>
    <row r="194" spans="6:10" x14ac:dyDescent="0.25">
      <c r="F194" s="1">
        <v>190</v>
      </c>
      <c r="G194" s="1">
        <v>8</v>
      </c>
      <c r="H194" s="1">
        <v>1363</v>
      </c>
      <c r="I194" s="1">
        <v>641</v>
      </c>
      <c r="J194" s="1">
        <v>722</v>
      </c>
    </row>
    <row r="195" spans="6:10" x14ac:dyDescent="0.25">
      <c r="F195" s="1">
        <v>191</v>
      </c>
      <c r="G195" s="1">
        <v>9</v>
      </c>
      <c r="H195" s="1">
        <v>1676</v>
      </c>
      <c r="I195" s="1">
        <v>788</v>
      </c>
      <c r="J195" s="1">
        <v>888</v>
      </c>
    </row>
    <row r="196" spans="6:10" x14ac:dyDescent="0.25">
      <c r="F196" s="1">
        <v>192</v>
      </c>
      <c r="G196" s="1">
        <v>2</v>
      </c>
      <c r="H196" s="1">
        <v>1687</v>
      </c>
      <c r="I196" s="1">
        <v>1552</v>
      </c>
      <c r="J196" s="1">
        <v>135</v>
      </c>
    </row>
    <row r="197" spans="6:10" x14ac:dyDescent="0.25">
      <c r="F197" s="1">
        <v>193</v>
      </c>
      <c r="G197" s="1">
        <v>1</v>
      </c>
      <c r="H197" s="1">
        <v>1652</v>
      </c>
      <c r="I197" s="1">
        <v>1553</v>
      </c>
      <c r="J197" s="1">
        <v>99</v>
      </c>
    </row>
    <row r="198" spans="6:10" x14ac:dyDescent="0.25">
      <c r="F198" s="1">
        <v>194</v>
      </c>
      <c r="G198" s="1">
        <v>2</v>
      </c>
      <c r="H198" s="1">
        <v>1844</v>
      </c>
      <c r="I198" s="1">
        <v>1696</v>
      </c>
      <c r="J198" s="1">
        <v>148</v>
      </c>
    </row>
    <row r="199" spans="6:10" x14ac:dyDescent="0.25">
      <c r="F199" s="1">
        <v>195</v>
      </c>
      <c r="G199" s="1">
        <v>11</v>
      </c>
      <c r="H199" s="1">
        <v>1772</v>
      </c>
      <c r="I199" s="1">
        <v>833</v>
      </c>
      <c r="J199" s="1">
        <v>939</v>
      </c>
    </row>
    <row r="200" spans="6:10" x14ac:dyDescent="0.25">
      <c r="F200" s="1">
        <v>196</v>
      </c>
      <c r="G200" s="1">
        <v>18</v>
      </c>
      <c r="H200" s="1">
        <v>1542</v>
      </c>
      <c r="I200" s="1">
        <v>725</v>
      </c>
      <c r="J200" s="1">
        <v>817</v>
      </c>
    </row>
    <row r="201" spans="6:10" x14ac:dyDescent="0.25">
      <c r="F201" s="1">
        <v>197</v>
      </c>
      <c r="G201" s="1">
        <v>11</v>
      </c>
      <c r="H201" s="1">
        <v>1207</v>
      </c>
      <c r="I201" s="1">
        <v>567</v>
      </c>
      <c r="J201" s="1">
        <v>640</v>
      </c>
    </row>
    <row r="202" spans="6:10" x14ac:dyDescent="0.25">
      <c r="F202" s="1">
        <v>198</v>
      </c>
      <c r="G202" s="1">
        <v>10</v>
      </c>
      <c r="H202" s="1">
        <v>1073</v>
      </c>
      <c r="I202" s="1">
        <v>504</v>
      </c>
      <c r="J202" s="1">
        <v>569</v>
      </c>
    </row>
    <row r="203" spans="6:10" x14ac:dyDescent="0.25">
      <c r="F203" s="1">
        <v>199</v>
      </c>
      <c r="G203" s="1">
        <v>10</v>
      </c>
      <c r="H203" s="1">
        <v>1477</v>
      </c>
      <c r="I203" s="1">
        <v>694</v>
      </c>
      <c r="J203" s="1">
        <v>783</v>
      </c>
    </row>
    <row r="204" spans="6:10" x14ac:dyDescent="0.25">
      <c r="F204" s="1">
        <v>200</v>
      </c>
      <c r="G204" s="1">
        <v>3</v>
      </c>
      <c r="H204" s="1">
        <v>1159</v>
      </c>
      <c r="I204" s="1">
        <v>545</v>
      </c>
      <c r="J204" s="1">
        <v>614</v>
      </c>
    </row>
    <row r="205" spans="6:10" x14ac:dyDescent="0.25">
      <c r="F205" s="1">
        <v>201</v>
      </c>
      <c r="G205" s="1">
        <v>16</v>
      </c>
      <c r="H205" s="1">
        <v>1445</v>
      </c>
      <c r="I205" s="1">
        <v>679</v>
      </c>
      <c r="J205" s="1">
        <v>766</v>
      </c>
    </row>
    <row r="206" spans="6:10" x14ac:dyDescent="0.25">
      <c r="F206" s="1">
        <v>202</v>
      </c>
      <c r="G206" s="1">
        <v>1</v>
      </c>
      <c r="H206" s="1">
        <v>1760</v>
      </c>
      <c r="I206" s="1">
        <v>1654</v>
      </c>
      <c r="J206" s="1">
        <v>106</v>
      </c>
    </row>
    <row r="207" spans="6:10" x14ac:dyDescent="0.25">
      <c r="F207" s="1">
        <v>203</v>
      </c>
      <c r="G207" s="1">
        <v>5</v>
      </c>
      <c r="H207" s="1">
        <v>1429</v>
      </c>
      <c r="I207" s="1">
        <v>672</v>
      </c>
      <c r="J207" s="1">
        <v>757</v>
      </c>
    </row>
    <row r="208" spans="6:10" x14ac:dyDescent="0.25">
      <c r="F208" s="1">
        <v>204</v>
      </c>
      <c r="G208" s="1">
        <v>7</v>
      </c>
      <c r="H208" s="1">
        <v>1467</v>
      </c>
      <c r="I208" s="1">
        <v>689</v>
      </c>
      <c r="J208" s="1">
        <v>778</v>
      </c>
    </row>
    <row r="209" spans="6:10" x14ac:dyDescent="0.25">
      <c r="F209" s="1">
        <v>205</v>
      </c>
      <c r="G209" s="1">
        <v>19</v>
      </c>
      <c r="H209" s="1">
        <v>1882</v>
      </c>
      <c r="I209" s="1">
        <v>885</v>
      </c>
      <c r="J209" s="1">
        <v>997</v>
      </c>
    </row>
    <row r="210" spans="6:10" x14ac:dyDescent="0.25">
      <c r="F210" s="1">
        <v>206</v>
      </c>
      <c r="G210" s="1">
        <v>16</v>
      </c>
      <c r="H210" s="1">
        <v>1655</v>
      </c>
      <c r="I210" s="1">
        <v>778</v>
      </c>
      <c r="J210" s="1">
        <v>877</v>
      </c>
    </row>
    <row r="211" spans="6:10" x14ac:dyDescent="0.25">
      <c r="F211" s="1">
        <v>207</v>
      </c>
      <c r="G211" s="1">
        <v>13</v>
      </c>
      <c r="H211" s="1">
        <v>1464</v>
      </c>
      <c r="I211" s="1">
        <v>688</v>
      </c>
      <c r="J211" s="1">
        <v>776</v>
      </c>
    </row>
    <row r="212" spans="6:10" x14ac:dyDescent="0.25">
      <c r="F212" s="1">
        <v>208</v>
      </c>
      <c r="G212" s="1">
        <v>11</v>
      </c>
      <c r="H212" s="1">
        <v>1440</v>
      </c>
      <c r="I212" s="1">
        <v>677</v>
      </c>
      <c r="J212" s="1">
        <v>763</v>
      </c>
    </row>
    <row r="213" spans="6:10" x14ac:dyDescent="0.25">
      <c r="F213" s="1">
        <v>209</v>
      </c>
      <c r="G213" s="1">
        <v>8</v>
      </c>
      <c r="H213" s="1">
        <v>1825</v>
      </c>
      <c r="I213" s="1">
        <v>858</v>
      </c>
      <c r="J213" s="1">
        <v>967</v>
      </c>
    </row>
    <row r="214" spans="6:10" x14ac:dyDescent="0.25">
      <c r="F214" s="1">
        <v>210</v>
      </c>
      <c r="G214" s="1">
        <v>16</v>
      </c>
      <c r="H214" s="1">
        <v>1793</v>
      </c>
      <c r="I214" s="1">
        <v>843</v>
      </c>
      <c r="J214" s="1">
        <v>950</v>
      </c>
    </row>
    <row r="215" spans="6:10" x14ac:dyDescent="0.25">
      <c r="F215" s="1">
        <v>211</v>
      </c>
      <c r="G215" s="1">
        <v>11</v>
      </c>
      <c r="H215" s="1">
        <v>1641</v>
      </c>
      <c r="I215" s="1">
        <v>771</v>
      </c>
      <c r="J215" s="1">
        <v>870</v>
      </c>
    </row>
    <row r="216" spans="6:10" x14ac:dyDescent="0.25">
      <c r="F216" s="1">
        <v>212</v>
      </c>
      <c r="G216" s="1">
        <v>9</v>
      </c>
      <c r="H216" s="1">
        <v>1613</v>
      </c>
      <c r="I216" s="1">
        <v>758</v>
      </c>
      <c r="J216" s="1">
        <v>855</v>
      </c>
    </row>
    <row r="217" spans="6:10" x14ac:dyDescent="0.25">
      <c r="F217" s="1">
        <v>213</v>
      </c>
      <c r="G217" s="1">
        <v>4</v>
      </c>
      <c r="H217" s="1">
        <v>1663</v>
      </c>
      <c r="I217" s="1">
        <v>782</v>
      </c>
      <c r="J217" s="1">
        <v>881</v>
      </c>
    </row>
    <row r="218" spans="6:10" x14ac:dyDescent="0.25">
      <c r="F218" s="1">
        <v>214</v>
      </c>
      <c r="G218" s="1">
        <v>7</v>
      </c>
      <c r="H218" s="1">
        <v>1480</v>
      </c>
      <c r="I218" s="1">
        <v>696</v>
      </c>
      <c r="J218" s="1">
        <v>784</v>
      </c>
    </row>
    <row r="219" spans="6:10" x14ac:dyDescent="0.25">
      <c r="F219" s="1">
        <v>215</v>
      </c>
      <c r="G219" s="1">
        <v>15</v>
      </c>
      <c r="H219" s="1">
        <v>1860</v>
      </c>
      <c r="I219" s="1">
        <v>874</v>
      </c>
      <c r="J219" s="1">
        <v>986</v>
      </c>
    </row>
    <row r="220" spans="6:10" x14ac:dyDescent="0.25">
      <c r="F220" s="1">
        <v>216</v>
      </c>
      <c r="G220" s="1">
        <v>15</v>
      </c>
      <c r="H220" s="1">
        <v>1871</v>
      </c>
      <c r="I220" s="1">
        <v>879</v>
      </c>
      <c r="J220" s="1">
        <v>992</v>
      </c>
    </row>
    <row r="221" spans="6:10" x14ac:dyDescent="0.25">
      <c r="F221" s="1">
        <v>217</v>
      </c>
      <c r="G221" s="1">
        <v>20</v>
      </c>
      <c r="H221" s="1">
        <v>1461</v>
      </c>
      <c r="I221" s="1">
        <v>687</v>
      </c>
      <c r="J221" s="1">
        <v>774</v>
      </c>
    </row>
    <row r="222" spans="6:10" x14ac:dyDescent="0.25">
      <c r="F222" s="1">
        <v>218</v>
      </c>
      <c r="G222" s="1">
        <v>11</v>
      </c>
      <c r="H222" s="1">
        <v>1512</v>
      </c>
      <c r="I222" s="1">
        <v>711</v>
      </c>
      <c r="J222" s="1">
        <v>801</v>
      </c>
    </row>
    <row r="223" spans="6:10" x14ac:dyDescent="0.25">
      <c r="F223" s="1">
        <v>219</v>
      </c>
      <c r="G223" s="1">
        <v>6</v>
      </c>
      <c r="H223" s="1">
        <v>1080</v>
      </c>
      <c r="I223" s="1">
        <v>508</v>
      </c>
      <c r="J223" s="1">
        <v>572</v>
      </c>
    </row>
    <row r="224" spans="6:10" x14ac:dyDescent="0.25">
      <c r="F224" s="1">
        <v>220</v>
      </c>
      <c r="G224" s="1">
        <v>17</v>
      </c>
      <c r="H224" s="1">
        <v>1717</v>
      </c>
      <c r="I224" s="1">
        <v>807</v>
      </c>
      <c r="J224" s="1">
        <v>910</v>
      </c>
    </row>
    <row r="225" spans="6:10" x14ac:dyDescent="0.25">
      <c r="F225" s="1">
        <v>221</v>
      </c>
      <c r="G225" s="1">
        <v>19</v>
      </c>
      <c r="H225" s="1">
        <v>1529</v>
      </c>
      <c r="I225" s="1">
        <v>719</v>
      </c>
      <c r="J225" s="1">
        <v>810</v>
      </c>
    </row>
    <row r="226" spans="6:10" x14ac:dyDescent="0.25">
      <c r="F226" s="1">
        <v>222</v>
      </c>
      <c r="G226" s="1">
        <v>19</v>
      </c>
      <c r="H226" s="1">
        <v>1458</v>
      </c>
      <c r="I226" s="1">
        <v>685</v>
      </c>
      <c r="J226" s="1">
        <v>773</v>
      </c>
    </row>
    <row r="227" spans="6:10" x14ac:dyDescent="0.25">
      <c r="F227" s="1">
        <v>223</v>
      </c>
      <c r="G227" s="1">
        <v>3</v>
      </c>
      <c r="H227" s="1">
        <v>1110</v>
      </c>
      <c r="I227" s="1">
        <v>522</v>
      </c>
      <c r="J227" s="1">
        <v>588</v>
      </c>
    </row>
    <row r="228" spans="6:10" x14ac:dyDescent="0.25">
      <c r="F228" s="1">
        <v>224</v>
      </c>
      <c r="G228" s="1">
        <v>9</v>
      </c>
      <c r="H228" s="1">
        <v>1587</v>
      </c>
      <c r="I228" s="1">
        <v>746</v>
      </c>
      <c r="J228" s="1">
        <v>841</v>
      </c>
    </row>
    <row r="229" spans="6:10" x14ac:dyDescent="0.25">
      <c r="F229" s="1">
        <v>225</v>
      </c>
      <c r="G229" s="1">
        <v>11</v>
      </c>
      <c r="H229" s="1">
        <v>1047</v>
      </c>
      <c r="I229" s="1">
        <v>492</v>
      </c>
      <c r="J229" s="1">
        <v>555</v>
      </c>
    </row>
    <row r="230" spans="6:10" x14ac:dyDescent="0.25">
      <c r="F230" s="1">
        <v>226</v>
      </c>
      <c r="G230" s="1">
        <v>7</v>
      </c>
      <c r="H230" s="1">
        <v>1818</v>
      </c>
      <c r="I230" s="1">
        <v>854</v>
      </c>
      <c r="J230" s="1">
        <v>964</v>
      </c>
    </row>
    <row r="231" spans="6:10" x14ac:dyDescent="0.25">
      <c r="F231" s="1">
        <v>227</v>
      </c>
      <c r="G231" s="1">
        <v>1</v>
      </c>
      <c r="H231" s="1">
        <v>1895</v>
      </c>
      <c r="I231" s="1">
        <v>1781</v>
      </c>
      <c r="J231" s="1">
        <v>114</v>
      </c>
    </row>
    <row r="232" spans="6:10" x14ac:dyDescent="0.25">
      <c r="F232" s="1">
        <v>228</v>
      </c>
      <c r="G232" s="1">
        <v>7</v>
      </c>
      <c r="H232" s="1">
        <v>1130</v>
      </c>
      <c r="I232" s="1">
        <v>531</v>
      </c>
      <c r="J232" s="1">
        <v>599</v>
      </c>
    </row>
    <row r="233" spans="6:10" x14ac:dyDescent="0.25">
      <c r="F233" s="1">
        <v>229</v>
      </c>
      <c r="G233" s="1">
        <v>20</v>
      </c>
      <c r="H233" s="1">
        <v>1625</v>
      </c>
      <c r="I233" s="1">
        <v>764</v>
      </c>
      <c r="J233" s="1">
        <v>861</v>
      </c>
    </row>
    <row r="234" spans="6:10" x14ac:dyDescent="0.25">
      <c r="F234" s="1">
        <v>230</v>
      </c>
      <c r="G234" s="1">
        <v>13</v>
      </c>
      <c r="H234" s="1">
        <v>1496</v>
      </c>
      <c r="I234" s="1">
        <v>703</v>
      </c>
      <c r="J234" s="1">
        <v>793</v>
      </c>
    </row>
    <row r="235" spans="6:10" x14ac:dyDescent="0.25">
      <c r="F235" s="1">
        <v>231</v>
      </c>
      <c r="G235" s="1">
        <v>19</v>
      </c>
      <c r="H235" s="1">
        <v>1285</v>
      </c>
      <c r="I235" s="1">
        <v>604</v>
      </c>
      <c r="J235" s="1">
        <v>681</v>
      </c>
    </row>
    <row r="236" spans="6:10" x14ac:dyDescent="0.25">
      <c r="F236" s="1">
        <v>232</v>
      </c>
      <c r="G236" s="1">
        <v>20</v>
      </c>
      <c r="H236" s="1">
        <v>1875</v>
      </c>
      <c r="I236" s="1">
        <v>881</v>
      </c>
      <c r="J236" s="1">
        <v>994</v>
      </c>
    </row>
    <row r="237" spans="6:10" x14ac:dyDescent="0.25">
      <c r="F237" s="1">
        <v>233</v>
      </c>
      <c r="G237" s="1">
        <v>2</v>
      </c>
      <c r="H237" s="1">
        <v>1476</v>
      </c>
      <c r="I237" s="1">
        <v>1358</v>
      </c>
      <c r="J237" s="1">
        <v>118</v>
      </c>
    </row>
    <row r="238" spans="6:10" x14ac:dyDescent="0.25">
      <c r="F238" s="1">
        <v>234</v>
      </c>
      <c r="G238" s="1">
        <v>13</v>
      </c>
      <c r="H238" s="1">
        <v>1419</v>
      </c>
      <c r="I238" s="1">
        <v>667</v>
      </c>
      <c r="J238" s="1">
        <v>752</v>
      </c>
    </row>
    <row r="239" spans="6:10" x14ac:dyDescent="0.25">
      <c r="F239" s="1">
        <v>235</v>
      </c>
      <c r="G239" s="1">
        <v>7</v>
      </c>
      <c r="H239" s="1">
        <v>1789</v>
      </c>
      <c r="I239" s="1">
        <v>841</v>
      </c>
      <c r="J239" s="1">
        <v>948</v>
      </c>
    </row>
    <row r="240" spans="6:10" x14ac:dyDescent="0.25">
      <c r="F240" s="1">
        <v>236</v>
      </c>
      <c r="G240" s="1">
        <v>5</v>
      </c>
      <c r="H240" s="1">
        <v>1230</v>
      </c>
      <c r="I240" s="1">
        <v>578</v>
      </c>
      <c r="J240" s="1">
        <v>652</v>
      </c>
    </row>
    <row r="241" spans="6:10" x14ac:dyDescent="0.25">
      <c r="F241" s="1">
        <v>237</v>
      </c>
      <c r="G241" s="1">
        <v>2</v>
      </c>
      <c r="H241" s="1">
        <v>1325</v>
      </c>
      <c r="I241" s="1">
        <v>1219</v>
      </c>
      <c r="J241" s="1">
        <v>106</v>
      </c>
    </row>
    <row r="242" spans="6:10" x14ac:dyDescent="0.25">
      <c r="F242" s="1">
        <v>238</v>
      </c>
      <c r="G242" s="1">
        <v>14</v>
      </c>
      <c r="H242" s="1">
        <v>1514</v>
      </c>
      <c r="I242" s="1">
        <v>712</v>
      </c>
      <c r="J242" s="1">
        <v>802</v>
      </c>
    </row>
    <row r="243" spans="6:10" x14ac:dyDescent="0.25">
      <c r="F243" s="1">
        <v>239</v>
      </c>
      <c r="G243" s="1">
        <v>9</v>
      </c>
      <c r="H243" s="1">
        <v>1740</v>
      </c>
      <c r="I243" s="1">
        <v>818</v>
      </c>
      <c r="J243" s="1">
        <v>922</v>
      </c>
    </row>
    <row r="244" spans="6:10" x14ac:dyDescent="0.25">
      <c r="F244" s="1">
        <v>240</v>
      </c>
      <c r="G244" s="1">
        <v>2</v>
      </c>
      <c r="H244" s="1">
        <v>1355</v>
      </c>
      <c r="I244" s="1">
        <v>1247</v>
      </c>
      <c r="J244" s="1">
        <v>108</v>
      </c>
    </row>
  </sheetData>
  <conditionalFormatting sqref="F5:J244">
    <cfRule type="expression" dxfId="16" priority="1">
      <formula>$G5=$I$2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31F4-CBD1-47DE-8736-7E57303C9D99}">
  <sheetPr codeName="Sheet29"/>
  <dimension ref="A3:I131"/>
  <sheetViews>
    <sheetView workbookViewId="0">
      <selection activeCell="A7" sqref="A7:D19"/>
    </sheetView>
  </sheetViews>
  <sheetFormatPr defaultRowHeight="15" x14ac:dyDescent="0.25"/>
  <cols>
    <col min="1" max="1" width="29.375" style="1" customWidth="1"/>
    <col min="2" max="4" width="9" style="1"/>
    <col min="5" max="5" width="16.375" style="1" customWidth="1"/>
    <col min="6" max="6" width="11.375" style="1" customWidth="1"/>
    <col min="7" max="8" width="9" style="1"/>
    <col min="9" max="9" width="13.25" style="1" customWidth="1"/>
    <col min="10" max="16384" width="9" style="1"/>
  </cols>
  <sheetData>
    <row r="3" spans="1:9" x14ac:dyDescent="0.25">
      <c r="E3" s="1" t="s">
        <v>950</v>
      </c>
      <c r="F3" s="1" t="s">
        <v>951</v>
      </c>
      <c r="G3" s="1" t="s">
        <v>952</v>
      </c>
      <c r="H3" s="1" t="s">
        <v>953</v>
      </c>
      <c r="I3" s="1" t="s">
        <v>954</v>
      </c>
    </row>
    <row r="4" spans="1:9" x14ac:dyDescent="0.25">
      <c r="E4" s="32">
        <v>31</v>
      </c>
      <c r="F4" s="1" t="s">
        <v>955</v>
      </c>
      <c r="G4" s="1" t="s">
        <v>956</v>
      </c>
      <c r="H4" s="1" t="s">
        <v>956</v>
      </c>
      <c r="I4" s="1" t="s">
        <v>955</v>
      </c>
    </row>
    <row r="5" spans="1:9" x14ac:dyDescent="0.25">
      <c r="E5" s="32">
        <v>27</v>
      </c>
      <c r="F5" s="1" t="s">
        <v>955</v>
      </c>
      <c r="G5" s="1" t="s">
        <v>956</v>
      </c>
      <c r="H5" s="1" t="s">
        <v>956</v>
      </c>
      <c r="I5" s="1" t="s">
        <v>955</v>
      </c>
    </row>
    <row r="6" spans="1:9" x14ac:dyDescent="0.25">
      <c r="E6" s="32">
        <v>38</v>
      </c>
      <c r="F6" s="1" t="s">
        <v>955</v>
      </c>
      <c r="G6" s="1" t="s">
        <v>956</v>
      </c>
      <c r="H6" s="1" t="s">
        <v>956</v>
      </c>
      <c r="I6" s="1" t="s">
        <v>955</v>
      </c>
    </row>
    <row r="7" spans="1:9" x14ac:dyDescent="0.25">
      <c r="A7" s="31" t="s">
        <v>957</v>
      </c>
      <c r="B7" s="31"/>
      <c r="C7" s="31"/>
      <c r="D7" s="31"/>
      <c r="E7" s="32">
        <v>37</v>
      </c>
      <c r="F7" s="1" t="s">
        <v>955</v>
      </c>
      <c r="G7" s="1" t="s">
        <v>956</v>
      </c>
      <c r="H7" s="1" t="s">
        <v>956</v>
      </c>
      <c r="I7" s="1" t="s">
        <v>955</v>
      </c>
    </row>
    <row r="8" spans="1:9" x14ac:dyDescent="0.25">
      <c r="A8" s="31" t="s">
        <v>958</v>
      </c>
      <c r="B8" s="31"/>
      <c r="C8" s="31"/>
      <c r="D8" s="31"/>
      <c r="E8" s="32">
        <v>37</v>
      </c>
      <c r="F8" s="1" t="s">
        <v>955</v>
      </c>
      <c r="G8" s="1" t="s">
        <v>956</v>
      </c>
      <c r="H8" s="1" t="s">
        <v>956</v>
      </c>
      <c r="I8" s="1" t="s">
        <v>955</v>
      </c>
    </row>
    <row r="9" spans="1:9" x14ac:dyDescent="0.25">
      <c r="A9" s="31" t="s">
        <v>959</v>
      </c>
      <c r="B9" s="31"/>
      <c r="C9" s="31"/>
      <c r="D9" s="31"/>
      <c r="E9" s="32">
        <v>32</v>
      </c>
      <c r="F9" s="1" t="s">
        <v>955</v>
      </c>
      <c r="G9" s="1" t="s">
        <v>956</v>
      </c>
      <c r="H9" s="1" t="s">
        <v>956</v>
      </c>
      <c r="I9" s="1" t="s">
        <v>955</v>
      </c>
    </row>
    <row r="10" spans="1:9" x14ac:dyDescent="0.25">
      <c r="A10" s="31" t="s">
        <v>960</v>
      </c>
      <c r="B10" s="31"/>
      <c r="C10" s="31"/>
      <c r="D10" s="31"/>
      <c r="E10" s="32">
        <v>33</v>
      </c>
      <c r="F10" s="1" t="s">
        <v>955</v>
      </c>
      <c r="G10" s="1" t="s">
        <v>956</v>
      </c>
      <c r="H10" s="1" t="s">
        <v>956</v>
      </c>
      <c r="I10" s="1" t="s">
        <v>955</v>
      </c>
    </row>
    <row r="11" spans="1:9" x14ac:dyDescent="0.25">
      <c r="A11" s="31" t="s">
        <v>961</v>
      </c>
      <c r="B11" s="31"/>
      <c r="C11" s="31"/>
      <c r="D11" s="31"/>
      <c r="E11" s="32">
        <v>28</v>
      </c>
      <c r="F11" s="1" t="s">
        <v>955</v>
      </c>
      <c r="G11" s="1" t="s">
        <v>956</v>
      </c>
      <c r="H11" s="1" t="s">
        <v>956</v>
      </c>
      <c r="I11" s="1" t="s">
        <v>955</v>
      </c>
    </row>
    <row r="12" spans="1:9" x14ac:dyDescent="0.25">
      <c r="A12" s="31" t="s">
        <v>962</v>
      </c>
      <c r="B12" s="31"/>
      <c r="C12" s="31"/>
      <c r="D12" s="31"/>
      <c r="E12" s="32">
        <v>28</v>
      </c>
      <c r="F12" s="1" t="s">
        <v>955</v>
      </c>
      <c r="G12" s="1" t="s">
        <v>956</v>
      </c>
      <c r="H12" s="1" t="s">
        <v>956</v>
      </c>
      <c r="I12" s="1" t="s">
        <v>955</v>
      </c>
    </row>
    <row r="13" spans="1:9" x14ac:dyDescent="0.25">
      <c r="A13" s="31" t="s">
        <v>963</v>
      </c>
      <c r="B13" s="31"/>
      <c r="C13" s="31"/>
      <c r="D13" s="31"/>
      <c r="E13" s="32">
        <v>26</v>
      </c>
      <c r="F13" s="1" t="s">
        <v>955</v>
      </c>
      <c r="G13" s="1" t="s">
        <v>956</v>
      </c>
      <c r="H13" s="1" t="s">
        <v>956</v>
      </c>
      <c r="I13" s="1" t="s">
        <v>955</v>
      </c>
    </row>
    <row r="14" spans="1:9" x14ac:dyDescent="0.25">
      <c r="A14" s="31" t="s">
        <v>964</v>
      </c>
      <c r="B14" s="31"/>
      <c r="C14" s="31"/>
      <c r="D14" s="31"/>
      <c r="E14" s="32">
        <v>30</v>
      </c>
      <c r="F14" s="1" t="s">
        <v>955</v>
      </c>
      <c r="G14" s="1" t="s">
        <v>956</v>
      </c>
      <c r="H14" s="1" t="s">
        <v>956</v>
      </c>
      <c r="I14" s="1" t="s">
        <v>955</v>
      </c>
    </row>
    <row r="15" spans="1:9" x14ac:dyDescent="0.25">
      <c r="A15" s="31" t="s">
        <v>965</v>
      </c>
      <c r="B15" s="31"/>
      <c r="C15" s="31"/>
      <c r="D15" s="31"/>
      <c r="E15" s="32">
        <v>24</v>
      </c>
      <c r="F15" s="1" t="s">
        <v>955</v>
      </c>
      <c r="G15" s="1" t="s">
        <v>956</v>
      </c>
      <c r="H15" s="1" t="s">
        <v>956</v>
      </c>
      <c r="I15" s="1" t="s">
        <v>955</v>
      </c>
    </row>
    <row r="16" spans="1:9" x14ac:dyDescent="0.25">
      <c r="A16" s="31" t="s">
        <v>966</v>
      </c>
      <c r="B16" s="31"/>
      <c r="C16" s="31"/>
      <c r="D16" s="31"/>
      <c r="E16" s="32">
        <v>36</v>
      </c>
      <c r="F16" s="1" t="s">
        <v>955</v>
      </c>
      <c r="G16" s="1" t="s">
        <v>956</v>
      </c>
      <c r="H16" s="1" t="s">
        <v>956</v>
      </c>
      <c r="I16" s="1" t="s">
        <v>955</v>
      </c>
    </row>
    <row r="17" spans="1:9" x14ac:dyDescent="0.25">
      <c r="A17" s="31" t="s">
        <v>967</v>
      </c>
      <c r="B17" s="31"/>
      <c r="C17" s="31"/>
      <c r="D17" s="31"/>
      <c r="E17" s="32">
        <v>39</v>
      </c>
      <c r="F17" s="1" t="s">
        <v>955</v>
      </c>
      <c r="G17" s="1" t="s">
        <v>956</v>
      </c>
      <c r="H17" s="1" t="s">
        <v>968</v>
      </c>
      <c r="I17" s="1" t="s">
        <v>956</v>
      </c>
    </row>
    <row r="18" spans="1:9" x14ac:dyDescent="0.25">
      <c r="A18" s="31" t="s">
        <v>969</v>
      </c>
      <c r="B18" s="31"/>
      <c r="C18" s="31"/>
      <c r="D18" s="31"/>
      <c r="E18" s="32">
        <v>24</v>
      </c>
      <c r="F18" s="1" t="s">
        <v>956</v>
      </c>
      <c r="G18" s="1" t="s">
        <v>968</v>
      </c>
      <c r="H18" s="1" t="s">
        <v>956</v>
      </c>
      <c r="I18" s="1" t="s">
        <v>968</v>
      </c>
    </row>
    <row r="19" spans="1:9" x14ac:dyDescent="0.25">
      <c r="A19" s="31"/>
      <c r="B19" s="31"/>
      <c r="C19" s="31"/>
      <c r="D19" s="31"/>
      <c r="E19" s="32">
        <v>40</v>
      </c>
      <c r="F19" s="1" t="s">
        <v>968</v>
      </c>
      <c r="G19" s="1" t="s">
        <v>956</v>
      </c>
      <c r="H19" s="1" t="s">
        <v>968</v>
      </c>
      <c r="I19" s="1" t="s">
        <v>956</v>
      </c>
    </row>
    <row r="20" spans="1:9" x14ac:dyDescent="0.25">
      <c r="E20" s="32">
        <v>24</v>
      </c>
      <c r="F20" s="1" t="s">
        <v>956</v>
      </c>
      <c r="G20" s="1" t="s">
        <v>968</v>
      </c>
      <c r="H20" s="1" t="s">
        <v>956</v>
      </c>
      <c r="I20" s="1" t="s">
        <v>968</v>
      </c>
    </row>
    <row r="21" spans="1:9" x14ac:dyDescent="0.25">
      <c r="E21" s="32">
        <v>37</v>
      </c>
      <c r="F21" s="1" t="s">
        <v>968</v>
      </c>
      <c r="G21" s="1" t="s">
        <v>956</v>
      </c>
      <c r="H21" s="1" t="s">
        <v>956</v>
      </c>
      <c r="I21" s="1" t="s">
        <v>968</v>
      </c>
    </row>
    <row r="22" spans="1:9" x14ac:dyDescent="0.25">
      <c r="E22" s="32">
        <v>23</v>
      </c>
      <c r="F22" s="1" t="s">
        <v>968</v>
      </c>
      <c r="G22" s="1" t="s">
        <v>956</v>
      </c>
      <c r="H22" s="1" t="s">
        <v>956</v>
      </c>
      <c r="I22" s="1" t="s">
        <v>968</v>
      </c>
    </row>
    <row r="23" spans="1:9" x14ac:dyDescent="0.25">
      <c r="E23" s="32">
        <v>35</v>
      </c>
      <c r="F23" s="1" t="s">
        <v>968</v>
      </c>
      <c r="G23" s="1" t="s">
        <v>956</v>
      </c>
      <c r="H23" s="1" t="s">
        <v>956</v>
      </c>
      <c r="I23" s="1" t="s">
        <v>968</v>
      </c>
    </row>
    <row r="24" spans="1:9" x14ac:dyDescent="0.25">
      <c r="E24" s="32">
        <v>35</v>
      </c>
      <c r="F24" s="1" t="s">
        <v>968</v>
      </c>
      <c r="G24" s="1" t="s">
        <v>956</v>
      </c>
      <c r="H24" s="1" t="s">
        <v>956</v>
      </c>
      <c r="I24" s="1" t="s">
        <v>968</v>
      </c>
    </row>
    <row r="25" spans="1:9" x14ac:dyDescent="0.25">
      <c r="E25" s="32">
        <v>36</v>
      </c>
      <c r="F25" s="1" t="s">
        <v>968</v>
      </c>
      <c r="G25" s="1" t="s">
        <v>956</v>
      </c>
      <c r="H25" s="1" t="s">
        <v>956</v>
      </c>
      <c r="I25" s="1" t="s">
        <v>968</v>
      </c>
    </row>
    <row r="26" spans="1:9" x14ac:dyDescent="0.25">
      <c r="E26" s="32">
        <v>32</v>
      </c>
      <c r="F26" s="1" t="s">
        <v>968</v>
      </c>
      <c r="G26" s="1" t="s">
        <v>956</v>
      </c>
      <c r="H26" s="1" t="s">
        <v>956</v>
      </c>
      <c r="I26" s="1" t="s">
        <v>968</v>
      </c>
    </row>
    <row r="27" spans="1:9" x14ac:dyDescent="0.25">
      <c r="E27" s="32">
        <v>32</v>
      </c>
      <c r="F27" s="1" t="s">
        <v>968</v>
      </c>
      <c r="G27" s="1" t="s">
        <v>956</v>
      </c>
      <c r="H27" s="1" t="s">
        <v>956</v>
      </c>
      <c r="I27" s="1" t="s">
        <v>968</v>
      </c>
    </row>
    <row r="28" spans="1:9" x14ac:dyDescent="0.25">
      <c r="E28" s="32">
        <v>33</v>
      </c>
      <c r="F28" s="1" t="s">
        <v>968</v>
      </c>
      <c r="G28" s="1" t="s">
        <v>956</v>
      </c>
      <c r="H28" s="1" t="s">
        <v>956</v>
      </c>
      <c r="I28" s="1" t="s">
        <v>968</v>
      </c>
    </row>
    <row r="29" spans="1:9" x14ac:dyDescent="0.25">
      <c r="E29" s="32">
        <v>36</v>
      </c>
      <c r="F29" s="1" t="s">
        <v>968</v>
      </c>
      <c r="G29" s="1" t="s">
        <v>956</v>
      </c>
      <c r="H29" s="1" t="s">
        <v>956</v>
      </c>
      <c r="I29" s="1" t="s">
        <v>968</v>
      </c>
    </row>
    <row r="30" spans="1:9" x14ac:dyDescent="0.25">
      <c r="E30" s="32">
        <v>35</v>
      </c>
      <c r="F30" s="1" t="s">
        <v>968</v>
      </c>
      <c r="G30" s="1" t="s">
        <v>956</v>
      </c>
      <c r="H30" s="1" t="s">
        <v>956</v>
      </c>
      <c r="I30" s="1" t="s">
        <v>968</v>
      </c>
    </row>
    <row r="31" spans="1:9" x14ac:dyDescent="0.25">
      <c r="E31" s="32">
        <v>29</v>
      </c>
      <c r="F31" s="1" t="s">
        <v>968</v>
      </c>
      <c r="G31" s="1" t="s">
        <v>956</v>
      </c>
      <c r="H31" s="1" t="s">
        <v>956</v>
      </c>
      <c r="I31" s="1" t="s">
        <v>968</v>
      </c>
    </row>
    <row r="32" spans="1:9" x14ac:dyDescent="0.25">
      <c r="E32" s="32">
        <v>42</v>
      </c>
      <c r="F32" s="1" t="s">
        <v>968</v>
      </c>
      <c r="G32" s="1" t="s">
        <v>956</v>
      </c>
      <c r="H32" s="1" t="s">
        <v>968</v>
      </c>
      <c r="I32" s="1" t="s">
        <v>956</v>
      </c>
    </row>
    <row r="33" spans="5:9" x14ac:dyDescent="0.25">
      <c r="E33" s="32">
        <v>31</v>
      </c>
      <c r="F33" s="1" t="s">
        <v>956</v>
      </c>
      <c r="G33" s="1" t="s">
        <v>956</v>
      </c>
      <c r="H33" s="1" t="s">
        <v>956</v>
      </c>
      <c r="I33" s="1" t="s">
        <v>956</v>
      </c>
    </row>
    <row r="34" spans="5:9" x14ac:dyDescent="0.25">
      <c r="E34" s="32">
        <v>22</v>
      </c>
      <c r="F34" s="1" t="s">
        <v>956</v>
      </c>
      <c r="G34" s="1" t="s">
        <v>968</v>
      </c>
      <c r="H34" s="1" t="s">
        <v>956</v>
      </c>
      <c r="I34" s="1" t="s">
        <v>968</v>
      </c>
    </row>
    <row r="35" spans="5:9" x14ac:dyDescent="0.25">
      <c r="E35" s="32">
        <v>40</v>
      </c>
      <c r="F35" s="1" t="s">
        <v>968</v>
      </c>
      <c r="G35" s="1" t="s">
        <v>956</v>
      </c>
      <c r="H35" s="1" t="s">
        <v>968</v>
      </c>
      <c r="I35" s="1" t="s">
        <v>956</v>
      </c>
    </row>
    <row r="36" spans="5:9" x14ac:dyDescent="0.25">
      <c r="E36" s="32">
        <v>25</v>
      </c>
      <c r="F36" s="1" t="s">
        <v>956</v>
      </c>
      <c r="G36" s="1" t="s">
        <v>968</v>
      </c>
      <c r="H36" s="1" t="s">
        <v>956</v>
      </c>
      <c r="I36" s="1" t="s">
        <v>968</v>
      </c>
    </row>
    <row r="37" spans="5:9" x14ac:dyDescent="0.25">
      <c r="E37" s="32">
        <v>39</v>
      </c>
      <c r="F37" s="1" t="s">
        <v>968</v>
      </c>
      <c r="G37" s="1" t="s">
        <v>956</v>
      </c>
      <c r="H37" s="1" t="s">
        <v>968</v>
      </c>
      <c r="I37" s="1" t="s">
        <v>956</v>
      </c>
    </row>
    <row r="38" spans="5:9" x14ac:dyDescent="0.25">
      <c r="E38" s="32">
        <v>32</v>
      </c>
      <c r="F38" s="1" t="s">
        <v>956</v>
      </c>
      <c r="G38" s="1" t="s">
        <v>956</v>
      </c>
      <c r="H38" s="1" t="s">
        <v>956</v>
      </c>
      <c r="I38" s="1" t="s">
        <v>956</v>
      </c>
    </row>
    <row r="39" spans="5:9" x14ac:dyDescent="0.25">
      <c r="E39" s="32">
        <v>21</v>
      </c>
      <c r="F39" s="1" t="s">
        <v>956</v>
      </c>
      <c r="G39" s="1" t="s">
        <v>968</v>
      </c>
      <c r="H39" s="1" t="s">
        <v>956</v>
      </c>
      <c r="I39" s="1" t="s">
        <v>968</v>
      </c>
    </row>
    <row r="40" spans="5:9" x14ac:dyDescent="0.25">
      <c r="E40" s="32">
        <v>38</v>
      </c>
      <c r="F40" s="1" t="s">
        <v>968</v>
      </c>
      <c r="G40" s="1" t="s">
        <v>956</v>
      </c>
      <c r="H40" s="1" t="s">
        <v>956</v>
      </c>
      <c r="I40" s="1" t="s">
        <v>968</v>
      </c>
    </row>
    <row r="41" spans="5:9" x14ac:dyDescent="0.25">
      <c r="E41" s="32">
        <v>42</v>
      </c>
      <c r="F41" s="1" t="s">
        <v>968</v>
      </c>
      <c r="G41" s="1" t="s">
        <v>956</v>
      </c>
      <c r="H41" s="1" t="s">
        <v>968</v>
      </c>
      <c r="I41" s="1" t="s">
        <v>956</v>
      </c>
    </row>
    <row r="42" spans="5:9" x14ac:dyDescent="0.25">
      <c r="E42" s="32">
        <v>40</v>
      </c>
      <c r="F42" s="1" t="s">
        <v>956</v>
      </c>
      <c r="G42" s="1" t="s">
        <v>956</v>
      </c>
      <c r="H42" s="1" t="s">
        <v>956</v>
      </c>
      <c r="I42" s="1" t="s">
        <v>956</v>
      </c>
    </row>
    <row r="43" spans="5:9" x14ac:dyDescent="0.25">
      <c r="E43" s="32">
        <v>41</v>
      </c>
      <c r="F43" s="1" t="s">
        <v>956</v>
      </c>
      <c r="G43" s="1" t="s">
        <v>956</v>
      </c>
      <c r="H43" s="1" t="s">
        <v>956</v>
      </c>
      <c r="I43" s="1" t="s">
        <v>956</v>
      </c>
    </row>
    <row r="44" spans="5:9" x14ac:dyDescent="0.25">
      <c r="E44" s="32">
        <v>31</v>
      </c>
      <c r="F44" s="1" t="s">
        <v>956</v>
      </c>
      <c r="G44" s="1" t="s">
        <v>956</v>
      </c>
      <c r="H44" s="1" t="s">
        <v>956</v>
      </c>
      <c r="I44" s="1" t="s">
        <v>956</v>
      </c>
    </row>
    <row r="45" spans="5:9" x14ac:dyDescent="0.25">
      <c r="E45" s="32">
        <v>36</v>
      </c>
      <c r="F45" s="1" t="s">
        <v>956</v>
      </c>
      <c r="G45" s="1" t="s">
        <v>956</v>
      </c>
      <c r="H45" s="1" t="s">
        <v>956</v>
      </c>
      <c r="I45" s="1" t="s">
        <v>956</v>
      </c>
    </row>
    <row r="46" spans="5:9" x14ac:dyDescent="0.25">
      <c r="E46" s="32">
        <v>23</v>
      </c>
      <c r="F46" s="1" t="s">
        <v>956</v>
      </c>
      <c r="G46" s="1" t="s">
        <v>968</v>
      </c>
      <c r="H46" s="1" t="s">
        <v>956</v>
      </c>
      <c r="I46" s="1" t="s">
        <v>968</v>
      </c>
    </row>
    <row r="47" spans="5:9" x14ac:dyDescent="0.25">
      <c r="E47" s="32">
        <v>23</v>
      </c>
      <c r="F47" s="1" t="s">
        <v>968</v>
      </c>
      <c r="G47" s="1" t="s">
        <v>956</v>
      </c>
      <c r="H47" s="1" t="s">
        <v>956</v>
      </c>
      <c r="I47" s="1" t="s">
        <v>968</v>
      </c>
    </row>
    <row r="48" spans="5:9" x14ac:dyDescent="0.25">
      <c r="E48" s="32">
        <v>36</v>
      </c>
      <c r="F48" s="1" t="s">
        <v>968</v>
      </c>
      <c r="G48" s="1" t="s">
        <v>956</v>
      </c>
      <c r="H48" s="1" t="s">
        <v>956</v>
      </c>
      <c r="I48" s="1" t="s">
        <v>968</v>
      </c>
    </row>
    <row r="49" spans="5:9" x14ac:dyDescent="0.25">
      <c r="E49" s="32">
        <v>35</v>
      </c>
      <c r="F49" s="1" t="s">
        <v>968</v>
      </c>
      <c r="G49" s="1" t="s">
        <v>956</v>
      </c>
      <c r="H49" s="1" t="s">
        <v>956</v>
      </c>
      <c r="I49" s="1" t="s">
        <v>968</v>
      </c>
    </row>
    <row r="50" spans="5:9" x14ac:dyDescent="0.25">
      <c r="E50" s="32">
        <v>29</v>
      </c>
      <c r="F50" s="1" t="s">
        <v>968</v>
      </c>
      <c r="G50" s="1" t="s">
        <v>956</v>
      </c>
      <c r="H50" s="1" t="s">
        <v>956</v>
      </c>
      <c r="I50" s="1" t="s">
        <v>968</v>
      </c>
    </row>
    <row r="51" spans="5:9" x14ac:dyDescent="0.25">
      <c r="E51" s="32">
        <v>35</v>
      </c>
      <c r="F51" s="1" t="s">
        <v>968</v>
      </c>
      <c r="G51" s="1" t="s">
        <v>956</v>
      </c>
      <c r="H51" s="1" t="s">
        <v>956</v>
      </c>
      <c r="I51" s="1" t="s">
        <v>968</v>
      </c>
    </row>
    <row r="52" spans="5:9" x14ac:dyDescent="0.25">
      <c r="E52" s="32">
        <v>26</v>
      </c>
      <c r="F52" s="1" t="s">
        <v>968</v>
      </c>
      <c r="G52" s="1" t="s">
        <v>956</v>
      </c>
      <c r="H52" s="1" t="s">
        <v>956</v>
      </c>
      <c r="I52" s="1" t="s">
        <v>968</v>
      </c>
    </row>
    <row r="53" spans="5:9" x14ac:dyDescent="0.25">
      <c r="E53" s="32">
        <v>35</v>
      </c>
      <c r="F53" s="1" t="s">
        <v>968</v>
      </c>
      <c r="G53" s="1" t="s">
        <v>956</v>
      </c>
      <c r="H53" s="1" t="s">
        <v>956</v>
      </c>
      <c r="I53" s="1" t="s">
        <v>968</v>
      </c>
    </row>
    <row r="54" spans="5:9" x14ac:dyDescent="0.25">
      <c r="E54" s="32">
        <v>35</v>
      </c>
      <c r="F54" s="1" t="s">
        <v>968</v>
      </c>
      <c r="G54" s="1" t="s">
        <v>956</v>
      </c>
      <c r="H54" s="1" t="s">
        <v>956</v>
      </c>
      <c r="I54" s="1" t="s">
        <v>968</v>
      </c>
    </row>
    <row r="55" spans="5:9" x14ac:dyDescent="0.25">
      <c r="E55" s="32">
        <v>41</v>
      </c>
      <c r="F55" s="1" t="s">
        <v>968</v>
      </c>
      <c r="G55" s="1" t="s">
        <v>956</v>
      </c>
      <c r="H55" s="1" t="s">
        <v>968</v>
      </c>
      <c r="I55" s="1" t="s">
        <v>956</v>
      </c>
    </row>
    <row r="56" spans="5:9" x14ac:dyDescent="0.25">
      <c r="E56" s="32">
        <v>23</v>
      </c>
      <c r="F56" s="1" t="s">
        <v>956</v>
      </c>
      <c r="G56" s="1" t="s">
        <v>968</v>
      </c>
      <c r="H56" s="1" t="s">
        <v>956</v>
      </c>
      <c r="I56" s="1" t="s">
        <v>968</v>
      </c>
    </row>
    <row r="57" spans="5:9" x14ac:dyDescent="0.25">
      <c r="E57" s="32">
        <v>23</v>
      </c>
      <c r="F57" s="1" t="s">
        <v>968</v>
      </c>
      <c r="G57" s="1" t="s">
        <v>956</v>
      </c>
      <c r="H57" s="1" t="s">
        <v>956</v>
      </c>
      <c r="I57" s="1" t="s">
        <v>968</v>
      </c>
    </row>
    <row r="58" spans="5:9" x14ac:dyDescent="0.25">
      <c r="E58" s="32">
        <v>35</v>
      </c>
      <c r="F58" s="1" t="s">
        <v>968</v>
      </c>
      <c r="G58" s="1" t="s">
        <v>956</v>
      </c>
      <c r="H58" s="1" t="s">
        <v>956</v>
      </c>
      <c r="I58" s="1" t="s">
        <v>968</v>
      </c>
    </row>
    <row r="59" spans="5:9" x14ac:dyDescent="0.25">
      <c r="E59" s="32">
        <v>25</v>
      </c>
      <c r="F59" s="1" t="s">
        <v>968</v>
      </c>
      <c r="G59" s="1" t="s">
        <v>956</v>
      </c>
      <c r="H59" s="1" t="s">
        <v>956</v>
      </c>
      <c r="I59" s="1" t="s">
        <v>968</v>
      </c>
    </row>
    <row r="60" spans="5:9" x14ac:dyDescent="0.25">
      <c r="E60" s="32">
        <v>30</v>
      </c>
      <c r="F60" s="1" t="s">
        <v>968</v>
      </c>
      <c r="G60" s="1" t="s">
        <v>956</v>
      </c>
      <c r="H60" s="1" t="s">
        <v>956</v>
      </c>
      <c r="I60" s="1" t="s">
        <v>968</v>
      </c>
    </row>
    <row r="61" spans="5:9" x14ac:dyDescent="0.25">
      <c r="E61" s="32">
        <v>27</v>
      </c>
      <c r="F61" s="1" t="s">
        <v>968</v>
      </c>
      <c r="G61" s="1" t="s">
        <v>956</v>
      </c>
      <c r="H61" s="1" t="s">
        <v>956</v>
      </c>
      <c r="I61" s="1" t="s">
        <v>968</v>
      </c>
    </row>
    <row r="62" spans="5:9" x14ac:dyDescent="0.25">
      <c r="E62" s="32">
        <v>31</v>
      </c>
      <c r="F62" s="1" t="s">
        <v>968</v>
      </c>
      <c r="G62" s="1" t="s">
        <v>956</v>
      </c>
      <c r="H62" s="1" t="s">
        <v>956</v>
      </c>
      <c r="I62" s="1" t="s">
        <v>968</v>
      </c>
    </row>
    <row r="63" spans="5:9" x14ac:dyDescent="0.25">
      <c r="E63" s="32">
        <v>27</v>
      </c>
      <c r="F63" s="1" t="s">
        <v>968</v>
      </c>
      <c r="G63" s="1" t="s">
        <v>956</v>
      </c>
      <c r="H63" s="1" t="s">
        <v>956</v>
      </c>
      <c r="I63" s="1" t="s">
        <v>968</v>
      </c>
    </row>
    <row r="64" spans="5:9" x14ac:dyDescent="0.25">
      <c r="E64" s="32">
        <v>27</v>
      </c>
      <c r="F64" s="1" t="s">
        <v>968</v>
      </c>
      <c r="G64" s="1" t="s">
        <v>956</v>
      </c>
      <c r="H64" s="1" t="s">
        <v>956</v>
      </c>
      <c r="I64" s="1" t="s">
        <v>968</v>
      </c>
    </row>
    <row r="65" spans="5:9" x14ac:dyDescent="0.25">
      <c r="E65" s="32">
        <v>23</v>
      </c>
      <c r="F65" s="1" t="s">
        <v>968</v>
      </c>
      <c r="G65" s="1" t="s">
        <v>956</v>
      </c>
      <c r="H65" s="1" t="s">
        <v>956</v>
      </c>
      <c r="I65" s="1" t="s">
        <v>968</v>
      </c>
    </row>
    <row r="66" spans="5:9" x14ac:dyDescent="0.25">
      <c r="E66" s="32">
        <v>38</v>
      </c>
      <c r="F66" s="1" t="s">
        <v>968</v>
      </c>
      <c r="G66" s="1" t="s">
        <v>956</v>
      </c>
      <c r="H66" s="1" t="s">
        <v>956</v>
      </c>
      <c r="I66" s="1" t="s">
        <v>968</v>
      </c>
    </row>
    <row r="67" spans="5:9" x14ac:dyDescent="0.25">
      <c r="E67" s="32">
        <v>23</v>
      </c>
      <c r="F67" s="1" t="s">
        <v>968</v>
      </c>
      <c r="G67" s="1" t="s">
        <v>956</v>
      </c>
      <c r="H67" s="1" t="s">
        <v>956</v>
      </c>
      <c r="I67" s="1" t="s">
        <v>968</v>
      </c>
    </row>
    <row r="68" spans="5:9" x14ac:dyDescent="0.25">
      <c r="E68" s="32">
        <v>21</v>
      </c>
      <c r="F68" s="1" t="s">
        <v>968</v>
      </c>
      <c r="G68" s="1" t="s">
        <v>956</v>
      </c>
      <c r="H68" s="1" t="s">
        <v>956</v>
      </c>
      <c r="I68" s="1" t="s">
        <v>968</v>
      </c>
    </row>
    <row r="69" spans="5:9" x14ac:dyDescent="0.25">
      <c r="E69" s="32">
        <v>29</v>
      </c>
      <c r="F69" s="1" t="s">
        <v>968</v>
      </c>
      <c r="G69" s="1" t="s">
        <v>956</v>
      </c>
      <c r="H69" s="1" t="s">
        <v>956</v>
      </c>
      <c r="I69" s="1" t="s">
        <v>968</v>
      </c>
    </row>
    <row r="70" spans="5:9" x14ac:dyDescent="0.25">
      <c r="E70" s="32">
        <v>35</v>
      </c>
      <c r="F70" s="1" t="s">
        <v>968</v>
      </c>
      <c r="G70" s="1" t="s">
        <v>956</v>
      </c>
      <c r="H70" s="1" t="s">
        <v>956</v>
      </c>
      <c r="I70" s="1" t="s">
        <v>968</v>
      </c>
    </row>
    <row r="71" spans="5:9" x14ac:dyDescent="0.25">
      <c r="E71" s="32">
        <v>35</v>
      </c>
      <c r="F71" s="1" t="s">
        <v>968</v>
      </c>
      <c r="G71" s="1" t="s">
        <v>956</v>
      </c>
      <c r="H71" s="1" t="s">
        <v>956</v>
      </c>
      <c r="I71" s="1" t="s">
        <v>968</v>
      </c>
    </row>
    <row r="72" spans="5:9" x14ac:dyDescent="0.25">
      <c r="E72" s="32">
        <v>26</v>
      </c>
      <c r="F72" s="1" t="s">
        <v>968</v>
      </c>
      <c r="G72" s="1" t="s">
        <v>956</v>
      </c>
      <c r="H72" s="1" t="s">
        <v>956</v>
      </c>
      <c r="I72" s="1" t="s">
        <v>968</v>
      </c>
    </row>
    <row r="73" spans="5:9" x14ac:dyDescent="0.25">
      <c r="E73" s="32">
        <v>25</v>
      </c>
      <c r="F73" s="1" t="s">
        <v>968</v>
      </c>
      <c r="G73" s="1" t="s">
        <v>956</v>
      </c>
      <c r="H73" s="1" t="s">
        <v>956</v>
      </c>
      <c r="I73" s="1" t="s">
        <v>968</v>
      </c>
    </row>
    <row r="74" spans="5:9" x14ac:dyDescent="0.25">
      <c r="E74" s="32">
        <v>34</v>
      </c>
      <c r="F74" s="1" t="s">
        <v>968</v>
      </c>
      <c r="G74" s="1" t="s">
        <v>956</v>
      </c>
      <c r="H74" s="1" t="s">
        <v>956</v>
      </c>
      <c r="I74" s="1" t="s">
        <v>968</v>
      </c>
    </row>
    <row r="75" spans="5:9" x14ac:dyDescent="0.25">
      <c r="E75" s="32">
        <v>25</v>
      </c>
      <c r="F75" s="1" t="s">
        <v>968</v>
      </c>
      <c r="G75" s="1" t="s">
        <v>956</v>
      </c>
      <c r="H75" s="1" t="s">
        <v>956</v>
      </c>
      <c r="I75" s="1" t="s">
        <v>968</v>
      </c>
    </row>
    <row r="76" spans="5:9" x14ac:dyDescent="0.25">
      <c r="E76" s="32">
        <v>29</v>
      </c>
      <c r="F76" s="1" t="s">
        <v>968</v>
      </c>
      <c r="G76" s="1" t="s">
        <v>956</v>
      </c>
      <c r="H76" s="1" t="s">
        <v>956</v>
      </c>
      <c r="I76" s="1" t="s">
        <v>968</v>
      </c>
    </row>
    <row r="77" spans="5:9" x14ac:dyDescent="0.25">
      <c r="E77" s="32">
        <v>21</v>
      </c>
      <c r="F77" s="1" t="s">
        <v>968</v>
      </c>
      <c r="G77" s="1" t="s">
        <v>956</v>
      </c>
      <c r="H77" s="1" t="s">
        <v>956</v>
      </c>
      <c r="I77" s="1" t="s">
        <v>968</v>
      </c>
    </row>
    <row r="78" spans="5:9" x14ac:dyDescent="0.25">
      <c r="E78" s="32">
        <v>42</v>
      </c>
      <c r="F78" s="1" t="s">
        <v>968</v>
      </c>
      <c r="G78" s="1" t="s">
        <v>956</v>
      </c>
      <c r="H78" s="1" t="s">
        <v>968</v>
      </c>
      <c r="I78" s="1" t="s">
        <v>956</v>
      </c>
    </row>
    <row r="79" spans="5:9" x14ac:dyDescent="0.25">
      <c r="E79" s="32">
        <v>21</v>
      </c>
      <c r="F79" s="1" t="s">
        <v>956</v>
      </c>
      <c r="G79" s="1" t="s">
        <v>968</v>
      </c>
      <c r="H79" s="1" t="s">
        <v>956</v>
      </c>
      <c r="I79" s="1" t="s">
        <v>968</v>
      </c>
    </row>
    <row r="80" spans="5:9" x14ac:dyDescent="0.25">
      <c r="E80" s="32">
        <v>36</v>
      </c>
      <c r="F80" s="1" t="s">
        <v>968</v>
      </c>
      <c r="G80" s="1" t="s">
        <v>956</v>
      </c>
      <c r="H80" s="1" t="s">
        <v>956</v>
      </c>
      <c r="I80" s="1" t="s">
        <v>968</v>
      </c>
    </row>
    <row r="81" spans="5:9" x14ac:dyDescent="0.25">
      <c r="E81" s="32">
        <v>27</v>
      </c>
      <c r="F81" s="1" t="s">
        <v>968</v>
      </c>
      <c r="G81" s="1" t="s">
        <v>956</v>
      </c>
      <c r="H81" s="1" t="s">
        <v>956</v>
      </c>
      <c r="I81" s="1" t="s">
        <v>968</v>
      </c>
    </row>
    <row r="82" spans="5:9" x14ac:dyDescent="0.25">
      <c r="E82" s="32">
        <v>24</v>
      </c>
      <c r="F82" s="1" t="s">
        <v>968</v>
      </c>
      <c r="G82" s="1" t="s">
        <v>956</v>
      </c>
      <c r="H82" s="1" t="s">
        <v>956</v>
      </c>
      <c r="I82" s="1" t="s">
        <v>968</v>
      </c>
    </row>
    <row r="83" spans="5:9" x14ac:dyDescent="0.25">
      <c r="E83" s="32">
        <v>26</v>
      </c>
      <c r="F83" s="1" t="s">
        <v>968</v>
      </c>
      <c r="G83" s="1" t="s">
        <v>956</v>
      </c>
      <c r="H83" s="1" t="s">
        <v>956</v>
      </c>
      <c r="I83" s="1" t="s">
        <v>968</v>
      </c>
    </row>
    <row r="84" spans="5:9" x14ac:dyDescent="0.25">
      <c r="E84" s="32">
        <v>42</v>
      </c>
      <c r="F84" s="1" t="s">
        <v>968</v>
      </c>
      <c r="G84" s="1" t="s">
        <v>956</v>
      </c>
      <c r="H84" s="1" t="s">
        <v>968</v>
      </c>
      <c r="I84" s="1" t="s">
        <v>956</v>
      </c>
    </row>
    <row r="85" spans="5:9" x14ac:dyDescent="0.25">
      <c r="E85" s="32">
        <v>34</v>
      </c>
      <c r="F85" s="1" t="s">
        <v>956</v>
      </c>
      <c r="G85" s="1" t="s">
        <v>956</v>
      </c>
      <c r="H85" s="1" t="s">
        <v>956</v>
      </c>
      <c r="I85" s="1" t="s">
        <v>956</v>
      </c>
    </row>
    <row r="86" spans="5:9" x14ac:dyDescent="0.25">
      <c r="E86" s="32">
        <v>28</v>
      </c>
      <c r="F86" s="1" t="s">
        <v>956</v>
      </c>
      <c r="G86" s="1" t="s">
        <v>956</v>
      </c>
      <c r="H86" s="1" t="s">
        <v>956</v>
      </c>
      <c r="I86" s="1" t="s">
        <v>956</v>
      </c>
    </row>
    <row r="87" spans="5:9" x14ac:dyDescent="0.25">
      <c r="E87" s="32">
        <v>26</v>
      </c>
      <c r="F87" s="1" t="s">
        <v>956</v>
      </c>
      <c r="G87" s="1" t="s">
        <v>968</v>
      </c>
      <c r="H87" s="1" t="s">
        <v>956</v>
      </c>
      <c r="I87" s="1" t="s">
        <v>968</v>
      </c>
    </row>
    <row r="88" spans="5:9" x14ac:dyDescent="0.25">
      <c r="E88" s="32">
        <v>28</v>
      </c>
      <c r="F88" s="1" t="s">
        <v>968</v>
      </c>
      <c r="G88" s="1" t="s">
        <v>956</v>
      </c>
      <c r="H88" s="1" t="s">
        <v>956</v>
      </c>
      <c r="I88" s="1" t="s">
        <v>968</v>
      </c>
    </row>
    <row r="89" spans="5:9" x14ac:dyDescent="0.25">
      <c r="E89" s="32">
        <v>22</v>
      </c>
      <c r="F89" s="1" t="s">
        <v>968</v>
      </c>
      <c r="G89" s="1" t="s">
        <v>956</v>
      </c>
      <c r="H89" s="1" t="s">
        <v>956</v>
      </c>
      <c r="I89" s="1" t="s">
        <v>968</v>
      </c>
    </row>
    <row r="90" spans="5:9" x14ac:dyDescent="0.25">
      <c r="E90" s="32">
        <v>39</v>
      </c>
      <c r="F90" s="1" t="s">
        <v>968</v>
      </c>
      <c r="G90" s="1" t="s">
        <v>956</v>
      </c>
      <c r="H90" s="1" t="s">
        <v>968</v>
      </c>
      <c r="I90" s="1" t="s">
        <v>956</v>
      </c>
    </row>
    <row r="91" spans="5:9" x14ac:dyDescent="0.25">
      <c r="E91" s="32">
        <v>28</v>
      </c>
      <c r="F91" s="1" t="s">
        <v>956</v>
      </c>
      <c r="G91" s="1" t="s">
        <v>956</v>
      </c>
      <c r="H91" s="1" t="s">
        <v>956</v>
      </c>
      <c r="I91" s="1" t="s">
        <v>956</v>
      </c>
    </row>
    <row r="92" spans="5:9" x14ac:dyDescent="0.25">
      <c r="E92" s="32">
        <v>34</v>
      </c>
      <c r="F92" s="1" t="s">
        <v>956</v>
      </c>
      <c r="G92" s="1" t="s">
        <v>956</v>
      </c>
      <c r="H92" s="1" t="s">
        <v>956</v>
      </c>
      <c r="I92" s="1" t="s">
        <v>956</v>
      </c>
    </row>
    <row r="93" spans="5:9" x14ac:dyDescent="0.25">
      <c r="E93" s="32">
        <v>28</v>
      </c>
      <c r="F93" s="1" t="s">
        <v>956</v>
      </c>
      <c r="G93" s="1" t="s">
        <v>956</v>
      </c>
      <c r="H93" s="1" t="s">
        <v>956</v>
      </c>
      <c r="I93" s="1" t="s">
        <v>956</v>
      </c>
    </row>
    <row r="94" spans="5:9" x14ac:dyDescent="0.25">
      <c r="E94" s="32">
        <v>27</v>
      </c>
      <c r="F94" s="1" t="s">
        <v>956</v>
      </c>
      <c r="G94" s="1" t="s">
        <v>968</v>
      </c>
      <c r="H94" s="1" t="s">
        <v>956</v>
      </c>
      <c r="I94" s="1" t="s">
        <v>968</v>
      </c>
    </row>
    <row r="95" spans="5:9" x14ac:dyDescent="0.25">
      <c r="E95" s="32">
        <v>29</v>
      </c>
      <c r="F95" s="1" t="s">
        <v>968</v>
      </c>
      <c r="G95" s="1" t="s">
        <v>956</v>
      </c>
      <c r="H95" s="1" t="s">
        <v>956</v>
      </c>
      <c r="I95" s="1" t="s">
        <v>968</v>
      </c>
    </row>
    <row r="96" spans="5:9" x14ac:dyDescent="0.25">
      <c r="E96" s="32">
        <v>30</v>
      </c>
      <c r="F96" s="1" t="s">
        <v>968</v>
      </c>
      <c r="G96" s="1" t="s">
        <v>956</v>
      </c>
      <c r="H96" s="1" t="s">
        <v>956</v>
      </c>
      <c r="I96" s="1" t="s">
        <v>968</v>
      </c>
    </row>
    <row r="97" spans="5:9" x14ac:dyDescent="0.25">
      <c r="E97" s="32">
        <v>35</v>
      </c>
      <c r="F97" s="1" t="s">
        <v>968</v>
      </c>
      <c r="G97" s="1" t="s">
        <v>956</v>
      </c>
      <c r="H97" s="1" t="s">
        <v>956</v>
      </c>
      <c r="I97" s="1" t="s">
        <v>968</v>
      </c>
    </row>
    <row r="98" spans="5:9" x14ac:dyDescent="0.25">
      <c r="E98" s="32">
        <v>32</v>
      </c>
      <c r="F98" s="1" t="s">
        <v>968</v>
      </c>
      <c r="G98" s="1" t="s">
        <v>956</v>
      </c>
      <c r="H98" s="1" t="s">
        <v>956</v>
      </c>
      <c r="I98" s="1" t="s">
        <v>968</v>
      </c>
    </row>
    <row r="99" spans="5:9" x14ac:dyDescent="0.25">
      <c r="E99" s="32">
        <v>36</v>
      </c>
      <c r="F99" s="1" t="s">
        <v>968</v>
      </c>
      <c r="G99" s="1" t="s">
        <v>956</v>
      </c>
      <c r="H99" s="1" t="s">
        <v>956</v>
      </c>
      <c r="I99" s="1" t="s">
        <v>968</v>
      </c>
    </row>
    <row r="100" spans="5:9" x14ac:dyDescent="0.25">
      <c r="E100" s="32">
        <v>34</v>
      </c>
      <c r="F100" s="1" t="s">
        <v>968</v>
      </c>
      <c r="G100" s="1" t="s">
        <v>956</v>
      </c>
      <c r="H100" s="1" t="s">
        <v>956</v>
      </c>
      <c r="I100" s="1" t="s">
        <v>968</v>
      </c>
    </row>
    <row r="101" spans="5:9" x14ac:dyDescent="0.25">
      <c r="E101" s="32">
        <v>40</v>
      </c>
      <c r="F101" s="1" t="s">
        <v>968</v>
      </c>
      <c r="G101" s="1" t="s">
        <v>956</v>
      </c>
      <c r="H101" s="1" t="s">
        <v>968</v>
      </c>
      <c r="I101" s="1" t="s">
        <v>956</v>
      </c>
    </row>
    <row r="102" spans="5:9" x14ac:dyDescent="0.25">
      <c r="E102" s="32">
        <v>36</v>
      </c>
      <c r="F102" s="1" t="s">
        <v>956</v>
      </c>
      <c r="G102" s="1" t="s">
        <v>956</v>
      </c>
      <c r="H102" s="1" t="s">
        <v>956</v>
      </c>
      <c r="I102" s="1" t="s">
        <v>956</v>
      </c>
    </row>
    <row r="103" spans="5:9" x14ac:dyDescent="0.25">
      <c r="E103" s="32">
        <v>25</v>
      </c>
      <c r="F103" s="1" t="s">
        <v>956</v>
      </c>
      <c r="G103" s="1" t="s">
        <v>968</v>
      </c>
      <c r="H103" s="1" t="s">
        <v>956</v>
      </c>
      <c r="I103" s="1" t="s">
        <v>968</v>
      </c>
    </row>
    <row r="104" spans="5:9" x14ac:dyDescent="0.25">
      <c r="E104" s="32">
        <v>35</v>
      </c>
      <c r="F104" s="1" t="s">
        <v>968</v>
      </c>
      <c r="G104" s="1" t="s">
        <v>956</v>
      </c>
      <c r="H104" s="1" t="s">
        <v>956</v>
      </c>
      <c r="I104" s="1" t="s">
        <v>968</v>
      </c>
    </row>
    <row r="105" spans="5:9" x14ac:dyDescent="0.25">
      <c r="E105" s="32">
        <v>31</v>
      </c>
      <c r="F105" s="1" t="s">
        <v>968</v>
      </c>
      <c r="G105" s="1" t="s">
        <v>956</v>
      </c>
      <c r="H105" s="1" t="s">
        <v>956</v>
      </c>
      <c r="I105" s="1" t="s">
        <v>968</v>
      </c>
    </row>
    <row r="106" spans="5:9" x14ac:dyDescent="0.25">
      <c r="E106" s="32">
        <v>40</v>
      </c>
      <c r="F106" s="1" t="s">
        <v>968</v>
      </c>
      <c r="G106" s="1" t="s">
        <v>956</v>
      </c>
      <c r="H106" s="1" t="s">
        <v>968</v>
      </c>
      <c r="I106" s="1" t="s">
        <v>956</v>
      </c>
    </row>
    <row r="107" spans="5:9" x14ac:dyDescent="0.25">
      <c r="E107" s="32">
        <v>24</v>
      </c>
      <c r="F107" s="1" t="s">
        <v>956</v>
      </c>
      <c r="G107" s="1" t="s">
        <v>968</v>
      </c>
      <c r="H107" s="1" t="s">
        <v>956</v>
      </c>
      <c r="I107" s="1" t="s">
        <v>968</v>
      </c>
    </row>
    <row r="108" spans="5:9" x14ac:dyDescent="0.25">
      <c r="E108" s="32">
        <v>32</v>
      </c>
      <c r="F108" s="1" t="s">
        <v>968</v>
      </c>
      <c r="G108" s="1" t="s">
        <v>956</v>
      </c>
      <c r="H108" s="1" t="s">
        <v>956</v>
      </c>
      <c r="I108" s="1" t="s">
        <v>968</v>
      </c>
    </row>
    <row r="109" spans="5:9" x14ac:dyDescent="0.25">
      <c r="E109" s="32">
        <v>25</v>
      </c>
      <c r="F109" s="1" t="s">
        <v>968</v>
      </c>
      <c r="G109" s="1" t="s">
        <v>956</v>
      </c>
      <c r="H109" s="1" t="s">
        <v>956</v>
      </c>
      <c r="I109" s="1" t="s">
        <v>968</v>
      </c>
    </row>
    <row r="110" spans="5:9" x14ac:dyDescent="0.25">
      <c r="E110" s="32">
        <v>33</v>
      </c>
      <c r="F110" s="1" t="s">
        <v>968</v>
      </c>
      <c r="G110" s="1" t="s">
        <v>956</v>
      </c>
      <c r="H110" s="1" t="s">
        <v>956</v>
      </c>
      <c r="I110" s="1" t="s">
        <v>968</v>
      </c>
    </row>
    <row r="111" spans="5:9" x14ac:dyDescent="0.25">
      <c r="E111" s="32">
        <v>32</v>
      </c>
      <c r="F111" s="1" t="s">
        <v>968</v>
      </c>
      <c r="G111" s="1" t="s">
        <v>956</v>
      </c>
      <c r="H111" s="1" t="s">
        <v>956</v>
      </c>
      <c r="I111" s="1" t="s">
        <v>968</v>
      </c>
    </row>
    <row r="112" spans="5:9" x14ac:dyDescent="0.25">
      <c r="E112" s="32">
        <v>32</v>
      </c>
      <c r="F112" s="1" t="s">
        <v>968</v>
      </c>
      <c r="G112" s="1" t="s">
        <v>956</v>
      </c>
      <c r="H112" s="1" t="s">
        <v>956</v>
      </c>
      <c r="I112" s="1" t="s">
        <v>968</v>
      </c>
    </row>
    <row r="113" spans="5:9" x14ac:dyDescent="0.25">
      <c r="E113" s="32">
        <v>33</v>
      </c>
      <c r="F113" s="1" t="s">
        <v>968</v>
      </c>
      <c r="G113" s="1" t="s">
        <v>956</v>
      </c>
      <c r="H113" s="1" t="s">
        <v>956</v>
      </c>
      <c r="I113" s="1" t="s">
        <v>968</v>
      </c>
    </row>
    <row r="114" spans="5:9" x14ac:dyDescent="0.25">
      <c r="E114" s="32">
        <v>36</v>
      </c>
      <c r="F114" s="1" t="s">
        <v>968</v>
      </c>
      <c r="G114" s="1" t="s">
        <v>956</v>
      </c>
      <c r="H114" s="1" t="s">
        <v>956</v>
      </c>
      <c r="I114" s="1" t="s">
        <v>968</v>
      </c>
    </row>
    <row r="115" spans="5:9" x14ac:dyDescent="0.25">
      <c r="E115" s="32">
        <v>34</v>
      </c>
      <c r="F115" s="1" t="s">
        <v>968</v>
      </c>
      <c r="G115" s="1" t="s">
        <v>956</v>
      </c>
      <c r="H115" s="1" t="s">
        <v>956</v>
      </c>
      <c r="I115" s="1" t="s">
        <v>968</v>
      </c>
    </row>
    <row r="116" spans="5:9" x14ac:dyDescent="0.25">
      <c r="E116" s="32">
        <v>40</v>
      </c>
      <c r="F116" s="1" t="s">
        <v>968</v>
      </c>
      <c r="G116" s="1" t="s">
        <v>956</v>
      </c>
      <c r="H116" s="1" t="s">
        <v>968</v>
      </c>
      <c r="I116" s="1" t="s">
        <v>956</v>
      </c>
    </row>
    <row r="117" spans="5:9" x14ac:dyDescent="0.25">
      <c r="E117" s="32">
        <v>25</v>
      </c>
      <c r="F117" s="1" t="s">
        <v>956</v>
      </c>
      <c r="G117" s="1" t="s">
        <v>968</v>
      </c>
      <c r="H117" s="1" t="s">
        <v>956</v>
      </c>
      <c r="I117" s="1" t="s">
        <v>968</v>
      </c>
    </row>
    <row r="118" spans="5:9" x14ac:dyDescent="0.25">
      <c r="E118" s="32">
        <v>27</v>
      </c>
      <c r="F118" s="1" t="s">
        <v>968</v>
      </c>
      <c r="G118" s="1" t="s">
        <v>956</v>
      </c>
      <c r="H118" s="1" t="s">
        <v>956</v>
      </c>
      <c r="I118" s="1" t="s">
        <v>968</v>
      </c>
    </row>
    <row r="119" spans="5:9" x14ac:dyDescent="0.25">
      <c r="E119" s="32">
        <v>28</v>
      </c>
      <c r="F119" s="1" t="s">
        <v>968</v>
      </c>
      <c r="G119" s="1" t="s">
        <v>956</v>
      </c>
      <c r="H119" s="1" t="s">
        <v>956</v>
      </c>
      <c r="I119" s="1" t="s">
        <v>968</v>
      </c>
    </row>
    <row r="120" spans="5:9" x14ac:dyDescent="0.25">
      <c r="E120" s="32">
        <v>33</v>
      </c>
      <c r="F120" s="1" t="s">
        <v>968</v>
      </c>
      <c r="G120" s="1" t="s">
        <v>956</v>
      </c>
      <c r="H120" s="1" t="s">
        <v>956</v>
      </c>
      <c r="I120" s="1" t="s">
        <v>968</v>
      </c>
    </row>
    <row r="121" spans="5:9" x14ac:dyDescent="0.25">
      <c r="E121" s="32">
        <v>27</v>
      </c>
      <c r="F121" s="1" t="s">
        <v>968</v>
      </c>
      <c r="G121" s="1" t="s">
        <v>956</v>
      </c>
      <c r="H121" s="1" t="s">
        <v>956</v>
      </c>
      <c r="I121" s="1" t="s">
        <v>968</v>
      </c>
    </row>
    <row r="122" spans="5:9" x14ac:dyDescent="0.25">
      <c r="E122" s="32">
        <v>30</v>
      </c>
      <c r="F122" s="1" t="s">
        <v>968</v>
      </c>
      <c r="G122" s="1" t="s">
        <v>956</v>
      </c>
      <c r="H122" s="1" t="s">
        <v>956</v>
      </c>
      <c r="I122" s="1" t="s">
        <v>968</v>
      </c>
    </row>
    <row r="123" spans="5:9" x14ac:dyDescent="0.25">
      <c r="E123" s="32">
        <v>34</v>
      </c>
      <c r="F123" s="1" t="s">
        <v>968</v>
      </c>
      <c r="G123" s="1" t="s">
        <v>956</v>
      </c>
      <c r="H123" s="1" t="s">
        <v>956</v>
      </c>
      <c r="I123" s="1" t="s">
        <v>968</v>
      </c>
    </row>
    <row r="124" spans="5:9" x14ac:dyDescent="0.25">
      <c r="E124" s="32">
        <v>27</v>
      </c>
      <c r="F124" s="1" t="s">
        <v>968</v>
      </c>
      <c r="G124" s="1" t="s">
        <v>956</v>
      </c>
      <c r="H124" s="1" t="s">
        <v>956</v>
      </c>
      <c r="I124" s="1" t="s">
        <v>968</v>
      </c>
    </row>
    <row r="125" spans="5:9" x14ac:dyDescent="0.25">
      <c r="E125" s="32">
        <v>24</v>
      </c>
      <c r="F125" s="1" t="s">
        <v>968</v>
      </c>
      <c r="G125" s="1" t="s">
        <v>956</v>
      </c>
      <c r="H125" s="1" t="s">
        <v>956</v>
      </c>
      <c r="I125" s="1" t="s">
        <v>968</v>
      </c>
    </row>
    <row r="126" spans="5:9" x14ac:dyDescent="0.25">
      <c r="E126" s="32">
        <v>34</v>
      </c>
      <c r="F126" s="1" t="s">
        <v>968</v>
      </c>
      <c r="G126" s="1" t="s">
        <v>956</v>
      </c>
      <c r="H126" s="1" t="s">
        <v>956</v>
      </c>
      <c r="I126" s="1" t="s">
        <v>968</v>
      </c>
    </row>
    <row r="127" spans="5:9" x14ac:dyDescent="0.25">
      <c r="E127" s="32">
        <v>36</v>
      </c>
      <c r="F127" s="1" t="s">
        <v>968</v>
      </c>
      <c r="G127" s="1" t="s">
        <v>956</v>
      </c>
      <c r="H127" s="1" t="s">
        <v>956</v>
      </c>
      <c r="I127" s="1" t="s">
        <v>968</v>
      </c>
    </row>
    <row r="128" spans="5:9" x14ac:dyDescent="0.25">
      <c r="E128" s="32">
        <v>23</v>
      </c>
      <c r="F128" s="1" t="s">
        <v>968</v>
      </c>
      <c r="G128" s="1" t="s">
        <v>956</v>
      </c>
      <c r="H128" s="1" t="s">
        <v>956</v>
      </c>
      <c r="I128" s="1" t="s">
        <v>968</v>
      </c>
    </row>
    <row r="129" spans="5:9" x14ac:dyDescent="0.25">
      <c r="E129" s="32">
        <v>30</v>
      </c>
      <c r="F129" s="1" t="s">
        <v>968</v>
      </c>
      <c r="G129" s="1" t="s">
        <v>956</v>
      </c>
      <c r="H129" s="1" t="s">
        <v>956</v>
      </c>
      <c r="I129" s="1" t="s">
        <v>968</v>
      </c>
    </row>
    <row r="130" spans="5:9" x14ac:dyDescent="0.25">
      <c r="E130" s="32">
        <v>34</v>
      </c>
      <c r="F130" s="1" t="s">
        <v>968</v>
      </c>
      <c r="G130" s="1" t="s">
        <v>956</v>
      </c>
      <c r="H130" s="1" t="s">
        <v>956</v>
      </c>
      <c r="I130" s="1" t="s">
        <v>968</v>
      </c>
    </row>
    <row r="131" spans="5:9" x14ac:dyDescent="0.25">
      <c r="E131" s="32">
        <v>29</v>
      </c>
      <c r="F131" s="1" t="s">
        <v>968</v>
      </c>
      <c r="G131" s="1" t="s">
        <v>956</v>
      </c>
      <c r="H131" s="1" t="s">
        <v>956</v>
      </c>
      <c r="I131" s="1" t="s">
        <v>968</v>
      </c>
    </row>
  </sheetData>
  <conditionalFormatting sqref="E4:I131">
    <cfRule type="expression" dxfId="15" priority="1">
      <formula>$H4="yes"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514F1-EB6F-4D37-97DC-14ABC128DBE6}">
  <sheetPr codeName="Sheet30"/>
  <dimension ref="C3:D63"/>
  <sheetViews>
    <sheetView workbookViewId="0">
      <selection activeCell="E15" sqref="E15"/>
    </sheetView>
  </sheetViews>
  <sheetFormatPr defaultRowHeight="12.75" x14ac:dyDescent="0.2"/>
  <cols>
    <col min="1" max="16384" width="9" style="2"/>
  </cols>
  <sheetData>
    <row r="3" spans="3:4" x14ac:dyDescent="0.2">
      <c r="C3" s="2" t="s">
        <v>970</v>
      </c>
      <c r="D3" s="2" t="s">
        <v>971</v>
      </c>
    </row>
    <row r="4" spans="3:4" x14ac:dyDescent="0.2">
      <c r="C4" s="2">
        <v>1</v>
      </c>
      <c r="D4" s="2">
        <v>54</v>
      </c>
    </row>
    <row r="5" spans="3:4" x14ac:dyDescent="0.2">
      <c r="C5" s="2">
        <v>2</v>
      </c>
      <c r="D5" s="2">
        <v>79</v>
      </c>
    </row>
    <row r="6" spans="3:4" x14ac:dyDescent="0.2">
      <c r="C6" s="2">
        <v>3</v>
      </c>
      <c r="D6" s="2">
        <v>82</v>
      </c>
    </row>
    <row r="7" spans="3:4" x14ac:dyDescent="0.2">
      <c r="C7" s="2">
        <v>4</v>
      </c>
      <c r="D7" s="2">
        <v>97</v>
      </c>
    </row>
    <row r="8" spans="3:4" x14ac:dyDescent="0.2">
      <c r="C8" s="2">
        <v>5</v>
      </c>
      <c r="D8" s="2">
        <v>90</v>
      </c>
    </row>
    <row r="9" spans="3:4" x14ac:dyDescent="0.2">
      <c r="C9" s="2">
        <v>6</v>
      </c>
      <c r="D9" s="2">
        <v>90</v>
      </c>
    </row>
    <row r="10" spans="3:4" x14ac:dyDescent="0.2">
      <c r="C10" s="2">
        <v>7</v>
      </c>
      <c r="D10" s="2">
        <v>59</v>
      </c>
    </row>
    <row r="11" spans="3:4" x14ac:dyDescent="0.2">
      <c r="C11" s="2">
        <v>8</v>
      </c>
      <c r="D11" s="2">
        <v>61</v>
      </c>
    </row>
    <row r="12" spans="3:4" x14ac:dyDescent="0.2">
      <c r="C12" s="2">
        <v>9</v>
      </c>
      <c r="D12" s="2">
        <v>63</v>
      </c>
    </row>
    <row r="13" spans="3:4" x14ac:dyDescent="0.2">
      <c r="C13" s="2">
        <v>10</v>
      </c>
      <c r="D13" s="2">
        <v>91</v>
      </c>
    </row>
    <row r="14" spans="3:4" x14ac:dyDescent="0.2">
      <c r="C14" s="2">
        <v>11</v>
      </c>
      <c r="D14" s="2">
        <v>93</v>
      </c>
    </row>
    <row r="15" spans="3:4" x14ac:dyDescent="0.2">
      <c r="C15" s="2">
        <v>12</v>
      </c>
      <c r="D15" s="2">
        <v>87</v>
      </c>
    </row>
    <row r="16" spans="3:4" x14ac:dyDescent="0.2">
      <c r="C16" s="2">
        <v>13</v>
      </c>
      <c r="D16" s="2">
        <v>55</v>
      </c>
    </row>
    <row r="17" spans="3:4" x14ac:dyDescent="0.2">
      <c r="C17" s="2">
        <v>14</v>
      </c>
      <c r="D17" s="2">
        <v>65</v>
      </c>
    </row>
    <row r="18" spans="3:4" x14ac:dyDescent="0.2">
      <c r="C18" s="2">
        <v>15</v>
      </c>
      <c r="D18" s="2">
        <v>69</v>
      </c>
    </row>
    <row r="19" spans="3:4" x14ac:dyDescent="0.2">
      <c r="C19" s="2">
        <v>16</v>
      </c>
      <c r="D19" s="2">
        <v>55</v>
      </c>
    </row>
    <row r="20" spans="3:4" x14ac:dyDescent="0.2">
      <c r="C20" s="2">
        <v>17</v>
      </c>
      <c r="D20" s="2">
        <v>55</v>
      </c>
    </row>
    <row r="21" spans="3:4" x14ac:dyDescent="0.2">
      <c r="C21" s="2">
        <v>18</v>
      </c>
      <c r="D21" s="2">
        <v>54</v>
      </c>
    </row>
    <row r="22" spans="3:4" x14ac:dyDescent="0.2">
      <c r="C22" s="2">
        <v>19</v>
      </c>
      <c r="D22" s="2">
        <v>68</v>
      </c>
    </row>
    <row r="23" spans="3:4" x14ac:dyDescent="0.2">
      <c r="C23" s="2">
        <v>20</v>
      </c>
      <c r="D23" s="2">
        <v>83</v>
      </c>
    </row>
    <row r="24" spans="3:4" x14ac:dyDescent="0.2">
      <c r="C24" s="2">
        <v>21</v>
      </c>
      <c r="D24" s="2">
        <v>70</v>
      </c>
    </row>
    <row r="25" spans="3:4" x14ac:dyDescent="0.2">
      <c r="C25" s="2">
        <v>22</v>
      </c>
      <c r="D25" s="2">
        <v>73</v>
      </c>
    </row>
    <row r="26" spans="3:4" x14ac:dyDescent="0.2">
      <c r="C26" s="2">
        <v>23</v>
      </c>
      <c r="D26" s="2">
        <v>70</v>
      </c>
    </row>
    <row r="27" spans="3:4" x14ac:dyDescent="0.2">
      <c r="C27" s="2">
        <v>24</v>
      </c>
      <c r="D27" s="2">
        <v>59</v>
      </c>
    </row>
    <row r="28" spans="3:4" x14ac:dyDescent="0.2">
      <c r="C28" s="2">
        <v>25</v>
      </c>
      <c r="D28" s="2">
        <v>87</v>
      </c>
    </row>
    <row r="29" spans="3:4" x14ac:dyDescent="0.2">
      <c r="C29" s="2">
        <v>26</v>
      </c>
      <c r="D29" s="2">
        <v>68</v>
      </c>
    </row>
    <row r="30" spans="3:4" x14ac:dyDescent="0.2">
      <c r="C30" s="2">
        <v>27</v>
      </c>
      <c r="D30" s="2">
        <v>57</v>
      </c>
    </row>
    <row r="31" spans="3:4" x14ac:dyDescent="0.2">
      <c r="C31" s="2">
        <v>28</v>
      </c>
      <c r="D31" s="2">
        <v>65</v>
      </c>
    </row>
    <row r="32" spans="3:4" x14ac:dyDescent="0.2">
      <c r="C32" s="2">
        <v>29</v>
      </c>
      <c r="D32" s="2">
        <v>74</v>
      </c>
    </row>
    <row r="33" spans="3:4" x14ac:dyDescent="0.2">
      <c r="C33" s="2">
        <v>30</v>
      </c>
      <c r="D33" s="2">
        <v>51</v>
      </c>
    </row>
    <row r="34" spans="3:4" x14ac:dyDescent="0.2">
      <c r="C34" s="2">
        <v>31</v>
      </c>
      <c r="D34" s="2">
        <v>82</v>
      </c>
    </row>
    <row r="35" spans="3:4" x14ac:dyDescent="0.2">
      <c r="C35" s="2">
        <v>32</v>
      </c>
      <c r="D35" s="2">
        <v>78</v>
      </c>
    </row>
    <row r="36" spans="3:4" x14ac:dyDescent="0.2">
      <c r="C36" s="2">
        <v>33</v>
      </c>
      <c r="D36" s="2">
        <v>50</v>
      </c>
    </row>
    <row r="37" spans="3:4" x14ac:dyDescent="0.2">
      <c r="C37" s="2">
        <v>34</v>
      </c>
      <c r="D37" s="2">
        <v>70</v>
      </c>
    </row>
    <row r="38" spans="3:4" x14ac:dyDescent="0.2">
      <c r="C38" s="2">
        <v>35</v>
      </c>
      <c r="D38" s="2">
        <v>69</v>
      </c>
    </row>
    <row r="39" spans="3:4" x14ac:dyDescent="0.2">
      <c r="C39" s="2">
        <v>36</v>
      </c>
      <c r="D39" s="2">
        <v>65</v>
      </c>
    </row>
    <row r="40" spans="3:4" x14ac:dyDescent="0.2">
      <c r="C40" s="2">
        <v>37</v>
      </c>
      <c r="D40" s="2">
        <v>78</v>
      </c>
    </row>
    <row r="41" spans="3:4" x14ac:dyDescent="0.2">
      <c r="C41" s="2">
        <v>38</v>
      </c>
      <c r="D41" s="2">
        <v>57</v>
      </c>
    </row>
    <row r="42" spans="3:4" x14ac:dyDescent="0.2">
      <c r="C42" s="2">
        <v>39</v>
      </c>
      <c r="D42" s="2">
        <v>52</v>
      </c>
    </row>
    <row r="43" spans="3:4" x14ac:dyDescent="0.2">
      <c r="C43" s="2">
        <v>40</v>
      </c>
      <c r="D43" s="2">
        <v>98</v>
      </c>
    </row>
    <row r="44" spans="3:4" x14ac:dyDescent="0.2">
      <c r="C44" s="2">
        <v>41</v>
      </c>
      <c r="D44" s="2">
        <v>58</v>
      </c>
    </row>
    <row r="45" spans="3:4" x14ac:dyDescent="0.2">
      <c r="C45" s="2">
        <v>42</v>
      </c>
      <c r="D45" s="2">
        <v>58</v>
      </c>
    </row>
    <row r="46" spans="3:4" x14ac:dyDescent="0.2">
      <c r="C46" s="2">
        <v>43</v>
      </c>
      <c r="D46" s="2">
        <v>79</v>
      </c>
    </row>
    <row r="47" spans="3:4" x14ac:dyDescent="0.2">
      <c r="C47" s="2">
        <v>44</v>
      </c>
      <c r="D47" s="2">
        <v>70</v>
      </c>
    </row>
    <row r="48" spans="3:4" x14ac:dyDescent="0.2">
      <c r="C48" s="2">
        <v>45</v>
      </c>
      <c r="D48" s="2">
        <v>85</v>
      </c>
    </row>
    <row r="49" spans="3:4" x14ac:dyDescent="0.2">
      <c r="C49" s="2">
        <v>46</v>
      </c>
      <c r="D49" s="2">
        <v>81</v>
      </c>
    </row>
    <row r="50" spans="3:4" x14ac:dyDescent="0.2">
      <c r="C50" s="2">
        <v>47</v>
      </c>
      <c r="D50" s="2">
        <v>91</v>
      </c>
    </row>
    <row r="51" spans="3:4" x14ac:dyDescent="0.2">
      <c r="C51" s="2">
        <v>48</v>
      </c>
      <c r="D51" s="2">
        <v>84</v>
      </c>
    </row>
    <row r="52" spans="3:4" x14ac:dyDescent="0.2">
      <c r="C52" s="2">
        <v>49</v>
      </c>
      <c r="D52" s="2">
        <v>96</v>
      </c>
    </row>
    <row r="53" spans="3:4" x14ac:dyDescent="0.2">
      <c r="C53" s="2">
        <v>50</v>
      </c>
      <c r="D53" s="2">
        <v>61</v>
      </c>
    </row>
    <row r="54" spans="3:4" x14ac:dyDescent="0.2">
      <c r="C54" s="2">
        <v>51</v>
      </c>
      <c r="D54" s="2">
        <v>91</v>
      </c>
    </row>
    <row r="55" spans="3:4" x14ac:dyDescent="0.2">
      <c r="C55" s="2">
        <v>52</v>
      </c>
      <c r="D55" s="2">
        <v>50</v>
      </c>
    </row>
    <row r="56" spans="3:4" x14ac:dyDescent="0.2">
      <c r="C56" s="2">
        <v>53</v>
      </c>
      <c r="D56" s="2">
        <v>77</v>
      </c>
    </row>
    <row r="57" spans="3:4" x14ac:dyDescent="0.2">
      <c r="C57" s="2">
        <v>54</v>
      </c>
      <c r="D57" s="2">
        <v>90</v>
      </c>
    </row>
    <row r="58" spans="3:4" x14ac:dyDescent="0.2">
      <c r="C58" s="2">
        <v>55</v>
      </c>
      <c r="D58" s="2">
        <v>55</v>
      </c>
    </row>
    <row r="59" spans="3:4" x14ac:dyDescent="0.2">
      <c r="C59" s="2">
        <v>56</v>
      </c>
      <c r="D59" s="2">
        <v>95</v>
      </c>
    </row>
    <row r="60" spans="3:4" x14ac:dyDescent="0.2">
      <c r="C60" s="2">
        <v>57</v>
      </c>
      <c r="D60" s="2">
        <v>86</v>
      </c>
    </row>
    <row r="61" spans="3:4" x14ac:dyDescent="0.2">
      <c r="C61" s="2">
        <v>58</v>
      </c>
      <c r="D61" s="2">
        <v>51</v>
      </c>
    </row>
    <row r="62" spans="3:4" x14ac:dyDescent="0.2">
      <c r="C62" s="2">
        <v>59</v>
      </c>
      <c r="D62" s="2">
        <v>63</v>
      </c>
    </row>
    <row r="63" spans="3:4" x14ac:dyDescent="0.2">
      <c r="C63" s="2">
        <v>60</v>
      </c>
      <c r="D63" s="2">
        <v>72</v>
      </c>
    </row>
  </sheetData>
  <conditionalFormatting sqref="D4:D63">
    <cfRule type="expression" dxfId="14" priority="1" stopIfTrue="1">
      <formula>(D4&gt;=LARGE($D$4:$D$63,10))</formula>
    </cfRule>
    <cfRule type="expression" dxfId="13" priority="2" stopIfTrue="1">
      <formula>AND((D4&lt;LARGE($D$4:$D$63,10)),(D4&gt;=LARGE($D$4:$D$63,30)))</formula>
    </cfRule>
    <cfRule type="expression" dxfId="12" priority="3" stopIfTrue="1">
      <formula>D4&lt;LARGE($D$4:$D$63,30)</formula>
    </cfRule>
  </conditionalFormatting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8F962-7A7E-45F7-B749-54B46E8648E3}">
  <sheetPr codeName="Sheet31"/>
  <dimension ref="A1:P67"/>
  <sheetViews>
    <sheetView workbookViewId="0">
      <selection activeCell="K13" sqref="K13"/>
    </sheetView>
  </sheetViews>
  <sheetFormatPr defaultRowHeight="15" x14ac:dyDescent="0.25"/>
  <cols>
    <col min="1" max="7" width="9" style="12"/>
    <col min="8" max="8" width="19.25" style="12" bestFit="1" customWidth="1"/>
    <col min="9" max="16384" width="9" style="12"/>
  </cols>
  <sheetData>
    <row r="1" spans="1:16" x14ac:dyDescent="0.25">
      <c r="J1" s="12" t="s">
        <v>972</v>
      </c>
    </row>
    <row r="2" spans="1:16" x14ac:dyDescent="0.25">
      <c r="J2" s="12">
        <v>4500</v>
      </c>
    </row>
    <row r="4" spans="1:16" x14ac:dyDescent="0.25">
      <c r="A4" s="31"/>
      <c r="B4" s="31"/>
      <c r="C4" s="31"/>
      <c r="D4" s="31"/>
      <c r="E4" s="31"/>
    </row>
    <row r="5" spans="1:16" x14ac:dyDescent="0.25">
      <c r="A5" s="31"/>
      <c r="B5" s="31"/>
      <c r="C5" s="31"/>
      <c r="D5" s="31"/>
      <c r="E5" s="31"/>
      <c r="H5" s="12" t="s">
        <v>973</v>
      </c>
      <c r="I5" s="12" t="s">
        <v>974</v>
      </c>
      <c r="J5" s="12" t="s">
        <v>975</v>
      </c>
      <c r="K5" s="12" t="s">
        <v>976</v>
      </c>
      <c r="L5" s="12" t="s">
        <v>977</v>
      </c>
      <c r="M5" s="12" t="s">
        <v>978</v>
      </c>
      <c r="N5" s="12" t="s">
        <v>979</v>
      </c>
      <c r="O5" s="12" t="s">
        <v>980</v>
      </c>
      <c r="P5" s="12" t="s">
        <v>981</v>
      </c>
    </row>
    <row r="6" spans="1:16" x14ac:dyDescent="0.25">
      <c r="A6" s="31"/>
      <c r="B6" s="31"/>
      <c r="C6" s="31"/>
      <c r="D6" s="31"/>
      <c r="E6" s="31"/>
      <c r="H6" s="12" t="s">
        <v>982</v>
      </c>
      <c r="I6" s="12" t="s">
        <v>983</v>
      </c>
      <c r="J6" s="12">
        <v>456</v>
      </c>
      <c r="K6" s="12">
        <v>659</v>
      </c>
      <c r="L6" s="12">
        <v>69.2</v>
      </c>
      <c r="M6" s="33">
        <v>4952</v>
      </c>
      <c r="N6" s="12">
        <v>7.51</v>
      </c>
      <c r="O6" s="12">
        <v>69</v>
      </c>
      <c r="P6" s="12">
        <v>33</v>
      </c>
    </row>
    <row r="7" spans="1:16" x14ac:dyDescent="0.25">
      <c r="A7" s="31"/>
      <c r="B7" s="31"/>
      <c r="C7" s="31"/>
      <c r="D7" s="31"/>
      <c r="E7" s="31"/>
      <c r="H7" s="12" t="s">
        <v>984</v>
      </c>
      <c r="I7" s="12" t="s">
        <v>985</v>
      </c>
      <c r="J7" s="12">
        <v>415</v>
      </c>
      <c r="K7" s="12">
        <v>628</v>
      </c>
      <c r="L7" s="12">
        <v>66.099999999999994</v>
      </c>
      <c r="M7" s="33">
        <v>4694</v>
      </c>
      <c r="N7" s="12">
        <v>7.48</v>
      </c>
      <c r="O7" s="12">
        <v>79</v>
      </c>
      <c r="P7" s="12">
        <v>28</v>
      </c>
    </row>
    <row r="8" spans="1:16" x14ac:dyDescent="0.25">
      <c r="A8" s="31"/>
      <c r="B8" s="31"/>
      <c r="C8" s="31"/>
      <c r="D8" s="31"/>
      <c r="E8" s="31"/>
      <c r="H8" s="12" t="s">
        <v>986</v>
      </c>
      <c r="I8" s="12" t="s">
        <v>987</v>
      </c>
      <c r="J8" s="12">
        <v>408</v>
      </c>
      <c r="K8" s="12">
        <v>608</v>
      </c>
      <c r="L8" s="12">
        <v>67.099999999999994</v>
      </c>
      <c r="M8" s="33">
        <v>4952</v>
      </c>
      <c r="N8" s="12">
        <v>8.15</v>
      </c>
      <c r="O8" s="12">
        <v>94</v>
      </c>
      <c r="P8" s="12">
        <v>32</v>
      </c>
    </row>
    <row r="9" spans="1:16" x14ac:dyDescent="0.25">
      <c r="A9" s="31"/>
      <c r="B9" s="31"/>
      <c r="C9" s="31"/>
      <c r="D9" s="31"/>
      <c r="E9" s="31"/>
      <c r="H9" s="12" t="s">
        <v>988</v>
      </c>
      <c r="I9" s="12" t="s">
        <v>989</v>
      </c>
      <c r="J9" s="12">
        <v>395</v>
      </c>
      <c r="K9" s="12">
        <v>597</v>
      </c>
      <c r="L9" s="12">
        <v>66.2</v>
      </c>
      <c r="M9" s="33">
        <v>4727</v>
      </c>
      <c r="N9" s="12">
        <v>7.92</v>
      </c>
      <c r="O9" s="12">
        <v>86</v>
      </c>
      <c r="P9" s="12">
        <v>39</v>
      </c>
    </row>
    <row r="10" spans="1:16" x14ac:dyDescent="0.25">
      <c r="A10" s="31"/>
      <c r="B10" s="31"/>
      <c r="C10" s="31"/>
      <c r="D10" s="31"/>
      <c r="E10" s="31"/>
      <c r="H10" s="12" t="s">
        <v>990</v>
      </c>
      <c r="I10" s="12" t="s">
        <v>991</v>
      </c>
      <c r="J10" s="12">
        <v>392</v>
      </c>
      <c r="K10" s="12">
        <v>590</v>
      </c>
      <c r="L10" s="12">
        <v>66.400000000000006</v>
      </c>
      <c r="M10" s="33">
        <v>4045</v>
      </c>
      <c r="N10" s="12">
        <v>6.86</v>
      </c>
      <c r="O10" s="12">
        <v>50</v>
      </c>
      <c r="P10" s="12">
        <v>27</v>
      </c>
    </row>
    <row r="11" spans="1:16" x14ac:dyDescent="0.25">
      <c r="A11" s="31"/>
      <c r="B11" s="31"/>
      <c r="C11" s="31"/>
      <c r="D11" s="31"/>
      <c r="E11" s="31"/>
      <c r="H11" s="12" t="s">
        <v>992</v>
      </c>
      <c r="I11" s="12" t="s">
        <v>993</v>
      </c>
      <c r="J11" s="12">
        <v>380</v>
      </c>
      <c r="K11" s="12">
        <v>616</v>
      </c>
      <c r="L11" s="12">
        <v>61.7</v>
      </c>
      <c r="M11" s="33">
        <v>4761</v>
      </c>
      <c r="N11" s="12">
        <v>7.73</v>
      </c>
      <c r="O11" s="12">
        <v>80</v>
      </c>
      <c r="P11" s="12">
        <v>40</v>
      </c>
    </row>
    <row r="12" spans="1:16" x14ac:dyDescent="0.25">
      <c r="A12" s="31"/>
      <c r="B12" s="31"/>
      <c r="C12" s="31"/>
      <c r="D12" s="31"/>
      <c r="E12" s="31"/>
      <c r="H12" s="12" t="s">
        <v>994</v>
      </c>
      <c r="I12" s="12" t="s">
        <v>995</v>
      </c>
      <c r="J12" s="12">
        <v>379</v>
      </c>
      <c r="K12" s="12">
        <v>601</v>
      </c>
      <c r="L12" s="12">
        <v>63.1</v>
      </c>
      <c r="M12" s="33">
        <v>4410</v>
      </c>
      <c r="N12" s="12">
        <v>7.34</v>
      </c>
      <c r="O12" s="12">
        <v>80</v>
      </c>
      <c r="P12" s="12">
        <v>30</v>
      </c>
    </row>
    <row r="13" spans="1:16" x14ac:dyDescent="0.25">
      <c r="A13" s="31"/>
      <c r="B13" s="31"/>
      <c r="C13" s="31"/>
      <c r="D13" s="31"/>
      <c r="E13" s="31"/>
      <c r="H13" s="12" t="s">
        <v>996</v>
      </c>
      <c r="I13" s="12" t="s">
        <v>997</v>
      </c>
      <c r="J13" s="12">
        <v>379</v>
      </c>
      <c r="K13" s="12">
        <v>570</v>
      </c>
      <c r="L13" s="12">
        <v>66.5</v>
      </c>
      <c r="M13" s="33">
        <v>4286</v>
      </c>
      <c r="N13" s="12">
        <v>7.52</v>
      </c>
      <c r="O13" s="12">
        <v>59</v>
      </c>
      <c r="P13" s="12">
        <v>31</v>
      </c>
    </row>
    <row r="14" spans="1:16" x14ac:dyDescent="0.25">
      <c r="A14" s="31"/>
      <c r="B14" s="31"/>
      <c r="C14" s="31"/>
      <c r="D14" s="31"/>
      <c r="E14" s="31"/>
      <c r="H14" s="12" t="s">
        <v>998</v>
      </c>
      <c r="I14" s="12" t="s">
        <v>999</v>
      </c>
      <c r="J14" s="12">
        <v>373</v>
      </c>
      <c r="K14" s="12">
        <v>582</v>
      </c>
      <c r="L14" s="12">
        <v>64.099999999999994</v>
      </c>
      <c r="M14" s="33">
        <v>4109</v>
      </c>
      <c r="N14" s="12">
        <v>7.06</v>
      </c>
      <c r="O14" s="12">
        <v>69</v>
      </c>
      <c r="P14" s="12">
        <v>33</v>
      </c>
    </row>
    <row r="15" spans="1:16" x14ac:dyDescent="0.25">
      <c r="A15" s="31"/>
      <c r="B15" s="31"/>
      <c r="C15" s="31"/>
      <c r="D15" s="31"/>
      <c r="E15" s="31"/>
      <c r="H15" s="12" t="s">
        <v>1000</v>
      </c>
      <c r="I15" s="12" t="s">
        <v>1001</v>
      </c>
      <c r="J15" s="12">
        <v>370</v>
      </c>
      <c r="K15" s="12">
        <v>561</v>
      </c>
      <c r="L15" s="12">
        <v>66</v>
      </c>
      <c r="M15" s="33">
        <v>3812</v>
      </c>
      <c r="N15" s="12">
        <v>6.8</v>
      </c>
      <c r="O15" s="12">
        <v>74</v>
      </c>
      <c r="P15" s="12">
        <v>28</v>
      </c>
    </row>
    <row r="16" spans="1:16" x14ac:dyDescent="0.25">
      <c r="H16" s="12" t="s">
        <v>1002</v>
      </c>
      <c r="I16" s="12" t="s">
        <v>1003</v>
      </c>
      <c r="J16" s="12">
        <v>363</v>
      </c>
      <c r="K16" s="12">
        <v>602</v>
      </c>
      <c r="L16" s="12">
        <v>60.3</v>
      </c>
      <c r="M16" s="33">
        <v>4257</v>
      </c>
      <c r="N16" s="12">
        <v>7.07</v>
      </c>
      <c r="O16" s="12">
        <v>73</v>
      </c>
      <c r="P16" s="12">
        <v>22</v>
      </c>
    </row>
    <row r="17" spans="8:16" x14ac:dyDescent="0.25">
      <c r="H17" s="12" t="s">
        <v>1004</v>
      </c>
      <c r="I17" s="12" t="s">
        <v>1005</v>
      </c>
      <c r="J17" s="12">
        <v>348</v>
      </c>
      <c r="K17" s="12">
        <v>599</v>
      </c>
      <c r="L17" s="12">
        <v>58.1</v>
      </c>
      <c r="M17" s="33">
        <v>3270</v>
      </c>
      <c r="N17" s="12">
        <v>5.46</v>
      </c>
      <c r="O17" s="12">
        <v>77</v>
      </c>
      <c r="P17" s="12">
        <v>21</v>
      </c>
    </row>
    <row r="18" spans="8:16" x14ac:dyDescent="0.25">
      <c r="H18" s="12" t="s">
        <v>1006</v>
      </c>
      <c r="I18" s="12" t="s">
        <v>1007</v>
      </c>
      <c r="J18" s="12">
        <v>344</v>
      </c>
      <c r="K18" s="12">
        <v>554</v>
      </c>
      <c r="L18" s="12">
        <v>62.1</v>
      </c>
      <c r="M18" s="33">
        <v>3986</v>
      </c>
      <c r="N18" s="12">
        <v>7.2</v>
      </c>
      <c r="O18" s="12">
        <v>80</v>
      </c>
      <c r="P18" s="12">
        <v>27</v>
      </c>
    </row>
    <row r="19" spans="8:16" x14ac:dyDescent="0.25">
      <c r="H19" s="12" t="s">
        <v>1008</v>
      </c>
      <c r="I19" s="12" t="s">
        <v>1009</v>
      </c>
      <c r="J19" s="12">
        <v>341</v>
      </c>
      <c r="K19" s="12">
        <v>520</v>
      </c>
      <c r="L19" s="12">
        <v>65.599999999999994</v>
      </c>
      <c r="M19" s="33">
        <v>4381</v>
      </c>
      <c r="N19" s="12">
        <v>8.43</v>
      </c>
      <c r="O19" s="12">
        <v>80</v>
      </c>
      <c r="P19" s="12">
        <v>38</v>
      </c>
    </row>
    <row r="20" spans="8:16" x14ac:dyDescent="0.25">
      <c r="H20" s="12" t="s">
        <v>1010</v>
      </c>
      <c r="I20" s="12" t="s">
        <v>1011</v>
      </c>
      <c r="J20" s="12">
        <v>309</v>
      </c>
      <c r="K20" s="12">
        <v>481</v>
      </c>
      <c r="L20" s="12">
        <v>64.2</v>
      </c>
      <c r="M20" s="33">
        <v>3398</v>
      </c>
      <c r="N20" s="12">
        <v>7.06</v>
      </c>
      <c r="O20" s="12">
        <v>81</v>
      </c>
      <c r="P20" s="12">
        <v>19</v>
      </c>
    </row>
    <row r="21" spans="8:16" x14ac:dyDescent="0.25">
      <c r="H21" s="12" t="s">
        <v>1012</v>
      </c>
      <c r="I21" s="12" t="s">
        <v>1013</v>
      </c>
      <c r="J21" s="12">
        <v>304</v>
      </c>
      <c r="K21" s="12">
        <v>435</v>
      </c>
      <c r="L21" s="12">
        <v>69.900000000000006</v>
      </c>
      <c r="M21" s="33">
        <v>3705</v>
      </c>
      <c r="N21" s="12">
        <v>8.52</v>
      </c>
      <c r="O21" s="12">
        <v>68</v>
      </c>
      <c r="P21" s="12">
        <v>34</v>
      </c>
    </row>
    <row r="22" spans="8:16" x14ac:dyDescent="0.25">
      <c r="H22" s="12" t="s">
        <v>1014</v>
      </c>
      <c r="I22" s="12" t="s">
        <v>1015</v>
      </c>
      <c r="J22" s="12">
        <v>303</v>
      </c>
      <c r="K22" s="12">
        <v>464</v>
      </c>
      <c r="L22" s="12">
        <v>65.3</v>
      </c>
      <c r="M22" s="33">
        <v>3265</v>
      </c>
      <c r="N22" s="12">
        <v>7.04</v>
      </c>
      <c r="O22" s="12">
        <v>70</v>
      </c>
      <c r="P22" s="12">
        <v>18</v>
      </c>
    </row>
    <row r="23" spans="8:16" x14ac:dyDescent="0.25">
      <c r="H23" s="12" t="s">
        <v>1016</v>
      </c>
      <c r="I23" s="12" t="s">
        <v>1017</v>
      </c>
      <c r="J23" s="12">
        <v>289</v>
      </c>
      <c r="K23" s="12">
        <v>478</v>
      </c>
      <c r="L23" s="12">
        <v>60.5</v>
      </c>
      <c r="M23" s="33">
        <v>3369</v>
      </c>
      <c r="N23" s="12">
        <v>7.05</v>
      </c>
      <c r="O23" s="12">
        <v>80</v>
      </c>
      <c r="P23" s="12">
        <v>19</v>
      </c>
    </row>
    <row r="24" spans="8:16" x14ac:dyDescent="0.25">
      <c r="H24" s="12" t="s">
        <v>1018</v>
      </c>
      <c r="I24" s="12" t="s">
        <v>1019</v>
      </c>
      <c r="J24" s="12">
        <v>287</v>
      </c>
      <c r="K24" s="12">
        <v>447</v>
      </c>
      <c r="L24" s="12">
        <v>64.2</v>
      </c>
      <c r="M24" s="33">
        <v>3018</v>
      </c>
      <c r="N24" s="12">
        <v>6.75</v>
      </c>
      <c r="O24" s="12">
        <v>84</v>
      </c>
      <c r="P24" s="12">
        <v>18</v>
      </c>
    </row>
    <row r="25" spans="8:16" x14ac:dyDescent="0.25">
      <c r="H25" s="12" t="s">
        <v>1020</v>
      </c>
      <c r="I25" s="12" t="s">
        <v>1021</v>
      </c>
      <c r="J25" s="12">
        <v>285</v>
      </c>
      <c r="K25" s="12">
        <v>452</v>
      </c>
      <c r="L25" s="12">
        <v>63.1</v>
      </c>
      <c r="M25" s="33">
        <v>3475</v>
      </c>
      <c r="N25" s="12">
        <v>7.69</v>
      </c>
      <c r="O25" s="12">
        <v>80</v>
      </c>
      <c r="P25" s="12">
        <v>20</v>
      </c>
    </row>
    <row r="26" spans="8:16" x14ac:dyDescent="0.25">
      <c r="H26" s="12" t="s">
        <v>1022</v>
      </c>
      <c r="I26" s="12" t="s">
        <v>1023</v>
      </c>
      <c r="J26" s="12">
        <v>280</v>
      </c>
      <c r="K26" s="12">
        <v>475</v>
      </c>
      <c r="L26" s="12">
        <v>58.9</v>
      </c>
      <c r="M26" s="33">
        <v>2908</v>
      </c>
      <c r="N26" s="12">
        <v>6.12</v>
      </c>
      <c r="O26" s="12">
        <v>63</v>
      </c>
      <c r="P26" s="12">
        <v>11</v>
      </c>
    </row>
    <row r="27" spans="8:16" x14ac:dyDescent="0.25">
      <c r="H27" s="12" t="s">
        <v>1024</v>
      </c>
      <c r="I27" s="12" t="s">
        <v>1025</v>
      </c>
      <c r="J27" s="12">
        <v>262</v>
      </c>
      <c r="K27" s="12">
        <v>448</v>
      </c>
      <c r="L27" s="12">
        <v>58.5</v>
      </c>
      <c r="M27" s="33">
        <v>3127</v>
      </c>
      <c r="N27" s="12">
        <v>6.98</v>
      </c>
      <c r="O27" s="12">
        <v>51</v>
      </c>
      <c r="P27" s="12">
        <v>18</v>
      </c>
    </row>
    <row r="28" spans="8:16" x14ac:dyDescent="0.25">
      <c r="H28" s="12" t="s">
        <v>1026</v>
      </c>
      <c r="I28" s="12" t="s">
        <v>1027</v>
      </c>
      <c r="J28" s="12">
        <v>259</v>
      </c>
      <c r="K28" s="12">
        <v>402</v>
      </c>
      <c r="L28" s="12">
        <v>64.400000000000006</v>
      </c>
      <c r="M28" s="33">
        <v>2919</v>
      </c>
      <c r="N28" s="12">
        <v>7.26</v>
      </c>
      <c r="O28" s="12">
        <v>87</v>
      </c>
      <c r="P28" s="12">
        <v>14</v>
      </c>
    </row>
    <row r="29" spans="8:16" x14ac:dyDescent="0.25">
      <c r="H29" s="12" t="s">
        <v>1028</v>
      </c>
      <c r="I29" s="12" t="s">
        <v>1029</v>
      </c>
      <c r="J29" s="12">
        <v>242</v>
      </c>
      <c r="K29" s="12">
        <v>438</v>
      </c>
      <c r="L29" s="12">
        <v>55.3</v>
      </c>
      <c r="M29" s="33">
        <v>3326</v>
      </c>
      <c r="N29" s="12">
        <v>7.59</v>
      </c>
      <c r="O29" s="12">
        <v>81</v>
      </c>
      <c r="P29" s="12">
        <v>12</v>
      </c>
    </row>
    <row r="30" spans="8:16" x14ac:dyDescent="0.25">
      <c r="H30" s="12" t="s">
        <v>1030</v>
      </c>
      <c r="I30" s="12" t="s">
        <v>1031</v>
      </c>
      <c r="J30" s="12">
        <v>219</v>
      </c>
      <c r="K30" s="12">
        <v>367</v>
      </c>
      <c r="L30" s="12">
        <v>59.7</v>
      </c>
      <c r="M30" s="33">
        <v>2525</v>
      </c>
      <c r="N30" s="12">
        <v>6.88</v>
      </c>
      <c r="O30" s="12">
        <v>74</v>
      </c>
      <c r="P30" s="12">
        <v>13</v>
      </c>
    </row>
    <row r="31" spans="8:16" x14ac:dyDescent="0.25">
      <c r="H31" s="12" t="s">
        <v>1032</v>
      </c>
      <c r="I31" s="12" t="s">
        <v>1033</v>
      </c>
      <c r="J31" s="12">
        <v>198</v>
      </c>
      <c r="K31" s="12">
        <v>309</v>
      </c>
      <c r="L31" s="12">
        <v>64.099999999999994</v>
      </c>
      <c r="M31" s="33">
        <v>2418</v>
      </c>
      <c r="N31" s="12">
        <v>7.83</v>
      </c>
      <c r="O31" s="12">
        <v>72</v>
      </c>
      <c r="P31" s="12">
        <v>14</v>
      </c>
    </row>
    <row r="32" spans="8:16" x14ac:dyDescent="0.25">
      <c r="H32" s="12" t="s">
        <v>1034</v>
      </c>
      <c r="I32" s="12" t="s">
        <v>1035</v>
      </c>
      <c r="J32" s="12">
        <v>197</v>
      </c>
      <c r="K32" s="12">
        <v>312</v>
      </c>
      <c r="L32" s="12">
        <v>63.1</v>
      </c>
      <c r="M32" s="33">
        <v>2483</v>
      </c>
      <c r="N32" s="12">
        <v>7.96</v>
      </c>
      <c r="O32" s="12">
        <v>76</v>
      </c>
      <c r="P32" s="12">
        <v>17</v>
      </c>
    </row>
    <row r="33" spans="8:16" x14ac:dyDescent="0.25">
      <c r="H33" s="12" t="s">
        <v>1036</v>
      </c>
      <c r="I33" s="12" t="s">
        <v>1033</v>
      </c>
      <c r="J33" s="12">
        <v>186</v>
      </c>
      <c r="K33" s="12">
        <v>311</v>
      </c>
      <c r="L33" s="12">
        <v>59.8</v>
      </c>
      <c r="M33" s="33">
        <v>2163</v>
      </c>
      <c r="N33" s="12">
        <v>6.96</v>
      </c>
      <c r="O33" s="12">
        <v>68</v>
      </c>
      <c r="P33" s="12">
        <v>13</v>
      </c>
    </row>
    <row r="34" spans="8:16" x14ac:dyDescent="0.25">
      <c r="H34" s="12" t="s">
        <v>1037</v>
      </c>
      <c r="I34" s="12" t="s">
        <v>1038</v>
      </c>
      <c r="J34" s="12">
        <v>184</v>
      </c>
      <c r="K34" s="12">
        <v>327</v>
      </c>
      <c r="L34" s="12">
        <v>56.3</v>
      </c>
      <c r="M34" s="33">
        <v>2206</v>
      </c>
      <c r="N34" s="12">
        <v>6.75</v>
      </c>
      <c r="O34" s="12">
        <v>56</v>
      </c>
      <c r="P34" s="12">
        <v>11</v>
      </c>
    </row>
    <row r="35" spans="8:16" x14ac:dyDescent="0.25">
      <c r="H35" s="12" t="s">
        <v>1039</v>
      </c>
      <c r="I35" s="12" t="s">
        <v>1040</v>
      </c>
      <c r="J35" s="12">
        <v>180</v>
      </c>
      <c r="K35" s="12">
        <v>284</v>
      </c>
      <c r="L35" s="12">
        <v>63.4</v>
      </c>
      <c r="M35" s="33">
        <v>2001</v>
      </c>
      <c r="N35" s="12">
        <v>7.05</v>
      </c>
      <c r="O35" s="12">
        <v>59</v>
      </c>
      <c r="P35" s="12">
        <v>12</v>
      </c>
    </row>
    <row r="36" spans="8:16" x14ac:dyDescent="0.25">
      <c r="H36" s="12" t="s">
        <v>1041</v>
      </c>
      <c r="I36" s="12" t="s">
        <v>1042</v>
      </c>
      <c r="J36" s="12">
        <v>147</v>
      </c>
      <c r="K36" s="12">
        <v>214</v>
      </c>
      <c r="L36" s="12">
        <v>68.7</v>
      </c>
      <c r="M36" s="33">
        <v>1694</v>
      </c>
      <c r="N36" s="12">
        <v>7.92</v>
      </c>
      <c r="O36" s="12">
        <v>69</v>
      </c>
      <c r="P36" s="12">
        <v>4</v>
      </c>
    </row>
    <row r="37" spans="8:16" x14ac:dyDescent="0.25">
      <c r="H37" s="12" t="s">
        <v>1043</v>
      </c>
      <c r="I37" s="12" t="s">
        <v>1040</v>
      </c>
      <c r="J37" s="12">
        <v>145</v>
      </c>
      <c r="K37" s="12">
        <v>229</v>
      </c>
      <c r="L37" s="12">
        <v>63.3</v>
      </c>
      <c r="M37" s="33">
        <v>1657</v>
      </c>
      <c r="N37" s="12">
        <v>7.24</v>
      </c>
      <c r="O37" s="12">
        <v>63</v>
      </c>
      <c r="P37" s="12">
        <v>8</v>
      </c>
    </row>
    <row r="38" spans="8:16" x14ac:dyDescent="0.25">
      <c r="H38" s="12" t="s">
        <v>1044</v>
      </c>
      <c r="I38" s="12" t="s">
        <v>1045</v>
      </c>
      <c r="J38" s="12">
        <v>141</v>
      </c>
      <c r="K38" s="12">
        <v>224</v>
      </c>
      <c r="L38" s="12">
        <v>62.9</v>
      </c>
      <c r="M38" s="33">
        <v>1626</v>
      </c>
      <c r="N38" s="12">
        <v>7.26</v>
      </c>
      <c r="O38" s="12">
        <v>80</v>
      </c>
      <c r="P38" s="12">
        <v>11</v>
      </c>
    </row>
    <row r="39" spans="8:16" x14ac:dyDescent="0.25">
      <c r="H39" s="12" t="s">
        <v>1046</v>
      </c>
      <c r="I39" s="12" t="s">
        <v>1045</v>
      </c>
      <c r="J39" s="12">
        <v>132</v>
      </c>
      <c r="K39" s="12">
        <v>240</v>
      </c>
      <c r="L39" s="12">
        <v>55</v>
      </c>
      <c r="M39" s="33">
        <v>1711</v>
      </c>
      <c r="N39" s="12">
        <v>7.13</v>
      </c>
      <c r="O39" s="12">
        <v>49</v>
      </c>
      <c r="P39" s="12">
        <v>7</v>
      </c>
    </row>
    <row r="40" spans="8:16" x14ac:dyDescent="0.25">
      <c r="H40" s="12" t="s">
        <v>1047</v>
      </c>
      <c r="I40" s="12" t="s">
        <v>1042</v>
      </c>
      <c r="J40" s="12">
        <v>126</v>
      </c>
      <c r="K40" s="12">
        <v>204</v>
      </c>
      <c r="L40" s="12">
        <v>61.8</v>
      </c>
      <c r="M40" s="33">
        <v>1710</v>
      </c>
      <c r="N40" s="12">
        <v>8.3800000000000008</v>
      </c>
      <c r="O40" s="12">
        <v>81</v>
      </c>
      <c r="P40" s="12">
        <v>10</v>
      </c>
    </row>
    <row r="41" spans="8:16" x14ac:dyDescent="0.25">
      <c r="H41" s="12" t="s">
        <v>1048</v>
      </c>
      <c r="I41" s="12" t="s">
        <v>1038</v>
      </c>
      <c r="J41" s="12">
        <v>117</v>
      </c>
      <c r="K41" s="12">
        <v>203</v>
      </c>
      <c r="L41" s="12">
        <v>57.6</v>
      </c>
      <c r="M41" s="33">
        <v>1417</v>
      </c>
      <c r="N41" s="12">
        <v>6.98</v>
      </c>
      <c r="O41" s="12">
        <v>41</v>
      </c>
      <c r="P41" s="12">
        <v>10</v>
      </c>
    </row>
    <row r="42" spans="8:16" x14ac:dyDescent="0.25">
      <c r="H42" s="12" t="s">
        <v>1049</v>
      </c>
      <c r="I42" s="12" t="s">
        <v>1050</v>
      </c>
      <c r="J42" s="12">
        <v>107</v>
      </c>
      <c r="K42" s="12">
        <v>179</v>
      </c>
      <c r="L42" s="12">
        <v>59.8</v>
      </c>
      <c r="M42" s="33">
        <v>1412</v>
      </c>
      <c r="N42" s="12">
        <v>7.89</v>
      </c>
      <c r="O42" s="12">
        <v>80</v>
      </c>
      <c r="P42" s="12">
        <v>8</v>
      </c>
    </row>
    <row r="43" spans="8:16" x14ac:dyDescent="0.25">
      <c r="H43" s="12" t="s">
        <v>1051</v>
      </c>
      <c r="I43" s="12" t="s">
        <v>1050</v>
      </c>
      <c r="J43" s="12">
        <v>105</v>
      </c>
      <c r="K43" s="12">
        <v>185</v>
      </c>
      <c r="L43" s="12">
        <v>56.8</v>
      </c>
      <c r="M43" s="33">
        <v>1326</v>
      </c>
      <c r="N43" s="12">
        <v>7.17</v>
      </c>
      <c r="O43" s="12">
        <v>75</v>
      </c>
      <c r="P43" s="12">
        <v>7</v>
      </c>
    </row>
    <row r="44" spans="8:16" x14ac:dyDescent="0.25">
      <c r="H44" s="12" t="s">
        <v>1052</v>
      </c>
      <c r="I44" s="12" t="s">
        <v>1042</v>
      </c>
      <c r="J44" s="12">
        <v>91</v>
      </c>
      <c r="K44" s="12">
        <v>128</v>
      </c>
      <c r="L44" s="12">
        <v>71.099999999999994</v>
      </c>
      <c r="M44" s="33">
        <v>1057</v>
      </c>
      <c r="N44" s="12">
        <v>8.26</v>
      </c>
      <c r="O44" s="12">
        <v>70</v>
      </c>
      <c r="P44" s="12">
        <v>4</v>
      </c>
    </row>
    <row r="45" spans="8:16" x14ac:dyDescent="0.25">
      <c r="H45" s="12" t="s">
        <v>1053</v>
      </c>
      <c r="I45" s="12" t="s">
        <v>1050</v>
      </c>
      <c r="J45" s="12">
        <v>86</v>
      </c>
      <c r="K45" s="12">
        <v>146</v>
      </c>
      <c r="L45" s="12">
        <v>58.9</v>
      </c>
      <c r="M45" s="12">
        <v>993</v>
      </c>
      <c r="N45" s="12">
        <v>6.8</v>
      </c>
      <c r="O45" s="12">
        <v>61</v>
      </c>
      <c r="P45" s="12">
        <v>5</v>
      </c>
    </row>
    <row r="46" spans="8:16" x14ac:dyDescent="0.25">
      <c r="H46" s="12" t="s">
        <v>1054</v>
      </c>
      <c r="I46" s="12" t="s">
        <v>1019</v>
      </c>
      <c r="J46" s="12">
        <v>76</v>
      </c>
      <c r="K46" s="12">
        <v>131</v>
      </c>
      <c r="L46" s="12">
        <v>58</v>
      </c>
      <c r="M46" s="12">
        <v>838</v>
      </c>
      <c r="N46" s="12">
        <v>6.4</v>
      </c>
      <c r="O46" s="12">
        <v>80</v>
      </c>
      <c r="P46" s="12">
        <v>5</v>
      </c>
    </row>
    <row r="47" spans="8:16" x14ac:dyDescent="0.25">
      <c r="H47" s="12" t="s">
        <v>1055</v>
      </c>
      <c r="I47" s="12" t="s">
        <v>1025</v>
      </c>
      <c r="J47" s="12">
        <v>65</v>
      </c>
      <c r="K47" s="12">
        <v>97</v>
      </c>
      <c r="L47" s="12">
        <v>67</v>
      </c>
      <c r="M47" s="12">
        <v>701</v>
      </c>
      <c r="N47" s="12">
        <v>7.23</v>
      </c>
      <c r="O47" s="12">
        <v>35</v>
      </c>
      <c r="P47" s="12">
        <v>5</v>
      </c>
    </row>
    <row r="48" spans="8:16" x14ac:dyDescent="0.25">
      <c r="H48" s="12" t="s">
        <v>1056</v>
      </c>
      <c r="I48" s="12" t="s">
        <v>1031</v>
      </c>
      <c r="J48" s="12">
        <v>64</v>
      </c>
      <c r="K48" s="12">
        <v>121</v>
      </c>
      <c r="L48" s="12">
        <v>52.9</v>
      </c>
      <c r="M48" s="12">
        <v>604</v>
      </c>
      <c r="N48" s="12">
        <v>4.99</v>
      </c>
      <c r="O48" s="12">
        <v>67</v>
      </c>
      <c r="P48" s="12">
        <v>3</v>
      </c>
    </row>
    <row r="49" spans="8:16" x14ac:dyDescent="0.25">
      <c r="H49" s="12" t="s">
        <v>1057</v>
      </c>
      <c r="I49" s="12" t="s">
        <v>1045</v>
      </c>
      <c r="J49" s="12">
        <v>45</v>
      </c>
      <c r="K49" s="12">
        <v>93</v>
      </c>
      <c r="L49" s="12">
        <v>48.4</v>
      </c>
      <c r="M49" s="12">
        <v>562</v>
      </c>
      <c r="N49" s="12">
        <v>6.04</v>
      </c>
      <c r="O49" s="12">
        <v>41</v>
      </c>
      <c r="P49" s="12">
        <v>2</v>
      </c>
    </row>
    <row r="50" spans="8:16" x14ac:dyDescent="0.25">
      <c r="H50" s="12" t="s">
        <v>1058</v>
      </c>
      <c r="I50" s="12" t="s">
        <v>1059</v>
      </c>
      <c r="J50" s="12">
        <v>45</v>
      </c>
      <c r="K50" s="12">
        <v>77</v>
      </c>
      <c r="L50" s="12">
        <v>58.4</v>
      </c>
      <c r="M50" s="12">
        <v>435</v>
      </c>
      <c r="N50" s="12">
        <v>5.65</v>
      </c>
      <c r="O50" s="12">
        <v>35</v>
      </c>
      <c r="P50" s="12">
        <v>2</v>
      </c>
    </row>
    <row r="51" spans="8:16" x14ac:dyDescent="0.25">
      <c r="H51" s="12" t="s">
        <v>1060</v>
      </c>
      <c r="I51" s="12" t="s">
        <v>1023</v>
      </c>
      <c r="J51" s="12">
        <v>42</v>
      </c>
      <c r="K51" s="12">
        <v>78</v>
      </c>
      <c r="L51" s="12">
        <v>53.8</v>
      </c>
      <c r="M51" s="12">
        <v>492</v>
      </c>
      <c r="N51" s="12">
        <v>6.31</v>
      </c>
      <c r="O51" s="12">
        <v>63</v>
      </c>
      <c r="P51" s="12">
        <v>3</v>
      </c>
    </row>
    <row r="52" spans="8:16" x14ac:dyDescent="0.25">
      <c r="H52" s="12" t="s">
        <v>1061</v>
      </c>
      <c r="I52" s="12" t="s">
        <v>1027</v>
      </c>
      <c r="J52" s="12">
        <v>41</v>
      </c>
      <c r="K52" s="12">
        <v>71</v>
      </c>
      <c r="L52" s="12">
        <v>57.7</v>
      </c>
      <c r="M52" s="12">
        <v>425</v>
      </c>
      <c r="N52" s="12">
        <v>5.99</v>
      </c>
      <c r="O52" s="12">
        <v>28</v>
      </c>
      <c r="P52" s="12">
        <v>3</v>
      </c>
    </row>
    <row r="53" spans="8:16" x14ac:dyDescent="0.25">
      <c r="H53" s="12" t="s">
        <v>1062</v>
      </c>
      <c r="I53" s="12" t="s">
        <v>1035</v>
      </c>
      <c r="J53" s="12">
        <v>41</v>
      </c>
      <c r="K53" s="12">
        <v>75</v>
      </c>
      <c r="L53" s="12">
        <v>54.7</v>
      </c>
      <c r="M53" s="12">
        <v>400</v>
      </c>
      <c r="N53" s="12">
        <v>5.33</v>
      </c>
      <c r="O53" s="12">
        <v>41</v>
      </c>
      <c r="P53" s="12">
        <v>2</v>
      </c>
    </row>
    <row r="54" spans="8:16" x14ac:dyDescent="0.25">
      <c r="H54" s="12" t="s">
        <v>1063</v>
      </c>
      <c r="I54" s="12" t="s">
        <v>993</v>
      </c>
      <c r="J54" s="12">
        <v>30</v>
      </c>
      <c r="K54" s="12">
        <v>44</v>
      </c>
      <c r="L54" s="12">
        <v>68.2</v>
      </c>
      <c r="M54" s="12">
        <v>301</v>
      </c>
      <c r="N54" s="12">
        <v>6.84</v>
      </c>
      <c r="O54" s="12">
        <v>32</v>
      </c>
      <c r="P54" s="12">
        <v>2</v>
      </c>
    </row>
    <row r="55" spans="8:16" x14ac:dyDescent="0.25">
      <c r="H55" s="12" t="s">
        <v>1064</v>
      </c>
      <c r="I55" s="12" t="s">
        <v>1001</v>
      </c>
      <c r="J55" s="12">
        <v>26</v>
      </c>
      <c r="K55" s="12">
        <v>48</v>
      </c>
      <c r="L55" s="12">
        <v>54.2</v>
      </c>
      <c r="M55" s="12">
        <v>223</v>
      </c>
      <c r="N55" s="12">
        <v>4.6500000000000004</v>
      </c>
      <c r="O55" s="12">
        <v>22</v>
      </c>
      <c r="P55" s="12">
        <v>2</v>
      </c>
    </row>
    <row r="56" spans="8:16" x14ac:dyDescent="0.25">
      <c r="H56" s="12" t="s">
        <v>1065</v>
      </c>
      <c r="I56" s="12" t="s">
        <v>1013</v>
      </c>
      <c r="J56" s="12">
        <v>24</v>
      </c>
      <c r="K56" s="12">
        <v>41</v>
      </c>
      <c r="L56" s="12">
        <v>58.5</v>
      </c>
      <c r="M56" s="12">
        <v>303</v>
      </c>
      <c r="N56" s="12">
        <v>7.39</v>
      </c>
      <c r="O56" s="12">
        <v>43</v>
      </c>
      <c r="P56" s="12">
        <v>3</v>
      </c>
    </row>
    <row r="57" spans="8:16" x14ac:dyDescent="0.25">
      <c r="H57" s="12" t="s">
        <v>1066</v>
      </c>
      <c r="I57" s="12" t="s">
        <v>1027</v>
      </c>
      <c r="J57" s="12">
        <v>22</v>
      </c>
      <c r="K57" s="12">
        <v>44</v>
      </c>
      <c r="L57" s="12">
        <v>50</v>
      </c>
      <c r="M57" s="12">
        <v>222</v>
      </c>
      <c r="N57" s="12">
        <v>5.05</v>
      </c>
      <c r="O57" s="12">
        <v>18</v>
      </c>
      <c r="P57" s="12">
        <v>0</v>
      </c>
    </row>
    <row r="58" spans="8:16" x14ac:dyDescent="0.25">
      <c r="H58" s="12" t="s">
        <v>1067</v>
      </c>
      <c r="I58" s="12" t="s">
        <v>999</v>
      </c>
      <c r="J58" s="12">
        <v>19</v>
      </c>
      <c r="K58" s="12">
        <v>27</v>
      </c>
      <c r="L58" s="12">
        <v>70.400000000000006</v>
      </c>
      <c r="M58" s="12">
        <v>182</v>
      </c>
      <c r="N58" s="12">
        <v>6.74</v>
      </c>
      <c r="O58" s="12">
        <v>37</v>
      </c>
      <c r="P58" s="12">
        <v>1</v>
      </c>
    </row>
    <row r="59" spans="8:16" x14ac:dyDescent="0.25">
      <c r="H59" s="12" t="s">
        <v>1068</v>
      </c>
      <c r="I59" s="12" t="s">
        <v>1029</v>
      </c>
      <c r="J59" s="12">
        <v>18</v>
      </c>
      <c r="K59" s="12">
        <v>35</v>
      </c>
      <c r="L59" s="12">
        <v>51.4</v>
      </c>
      <c r="M59" s="12">
        <v>175</v>
      </c>
      <c r="N59" s="12">
        <v>5</v>
      </c>
      <c r="O59" s="12">
        <v>32</v>
      </c>
      <c r="P59" s="12">
        <v>0</v>
      </c>
    </row>
    <row r="60" spans="8:16" x14ac:dyDescent="0.25">
      <c r="H60" s="12" t="s">
        <v>1069</v>
      </c>
      <c r="I60" s="12" t="s">
        <v>1015</v>
      </c>
      <c r="J60" s="12">
        <v>16</v>
      </c>
      <c r="K60" s="12">
        <v>28</v>
      </c>
      <c r="L60" s="12">
        <v>57.1</v>
      </c>
      <c r="M60" s="12">
        <v>157</v>
      </c>
      <c r="N60" s="12">
        <v>5.61</v>
      </c>
      <c r="O60" s="12">
        <v>30</v>
      </c>
      <c r="P60" s="12">
        <v>0</v>
      </c>
    </row>
    <row r="61" spans="8:16" x14ac:dyDescent="0.25">
      <c r="H61" s="12" t="s">
        <v>1070</v>
      </c>
      <c r="I61" s="12" t="s">
        <v>1029</v>
      </c>
      <c r="J61" s="12">
        <v>14</v>
      </c>
      <c r="K61" s="12">
        <v>28</v>
      </c>
      <c r="L61" s="12">
        <v>50</v>
      </c>
      <c r="M61" s="12">
        <v>177</v>
      </c>
      <c r="N61" s="12">
        <v>6.32</v>
      </c>
      <c r="O61" s="12">
        <v>49</v>
      </c>
      <c r="P61" s="12">
        <v>0</v>
      </c>
    </row>
    <row r="62" spans="8:16" x14ac:dyDescent="0.25">
      <c r="H62" s="12" t="s">
        <v>1071</v>
      </c>
      <c r="I62" s="12" t="s">
        <v>1005</v>
      </c>
      <c r="J62" s="12">
        <v>12</v>
      </c>
      <c r="K62" s="12">
        <v>19</v>
      </c>
      <c r="L62" s="12">
        <v>63.2</v>
      </c>
      <c r="M62" s="12">
        <v>129</v>
      </c>
      <c r="N62" s="12">
        <v>6.79</v>
      </c>
      <c r="O62" s="12">
        <v>29</v>
      </c>
      <c r="P62" s="12">
        <v>1</v>
      </c>
    </row>
    <row r="63" spans="8:16" x14ac:dyDescent="0.25">
      <c r="H63" s="12" t="s">
        <v>1072</v>
      </c>
      <c r="I63" s="12" t="s">
        <v>1011</v>
      </c>
      <c r="J63" s="12">
        <v>11</v>
      </c>
      <c r="K63" s="12">
        <v>19</v>
      </c>
      <c r="L63" s="12">
        <v>57.9</v>
      </c>
      <c r="M63" s="12">
        <v>74</v>
      </c>
      <c r="N63" s="12">
        <v>3.9</v>
      </c>
      <c r="O63" s="12">
        <v>38</v>
      </c>
      <c r="P63" s="12">
        <v>0</v>
      </c>
    </row>
    <row r="64" spans="8:16" x14ac:dyDescent="0.25">
      <c r="H64" s="12" t="s">
        <v>1073</v>
      </c>
      <c r="I64" s="12" t="s">
        <v>1035</v>
      </c>
      <c r="J64" s="12">
        <v>10</v>
      </c>
      <c r="K64" s="12">
        <v>19</v>
      </c>
      <c r="L64" s="12">
        <v>52.6</v>
      </c>
      <c r="M64" s="12">
        <v>127</v>
      </c>
      <c r="N64" s="12">
        <v>6.68</v>
      </c>
      <c r="O64" s="12">
        <v>35</v>
      </c>
      <c r="P64" s="12">
        <v>0</v>
      </c>
    </row>
    <row r="65" spans="8:16" x14ac:dyDescent="0.25">
      <c r="H65" s="12" t="s">
        <v>1074</v>
      </c>
      <c r="I65" s="12" t="s">
        <v>1009</v>
      </c>
      <c r="J65" s="12">
        <v>8</v>
      </c>
      <c r="K65" s="12">
        <v>16</v>
      </c>
      <c r="L65" s="12">
        <v>50</v>
      </c>
      <c r="M65" s="12">
        <v>66</v>
      </c>
      <c r="N65" s="12">
        <v>4.13</v>
      </c>
      <c r="O65" s="12">
        <v>14</v>
      </c>
      <c r="P65" s="12">
        <v>0</v>
      </c>
    </row>
    <row r="66" spans="8:16" x14ac:dyDescent="0.25">
      <c r="H66" s="12" t="s">
        <v>1075</v>
      </c>
      <c r="I66" s="12" t="s">
        <v>1005</v>
      </c>
      <c r="J66" s="12">
        <v>5</v>
      </c>
      <c r="K66" s="12">
        <v>10</v>
      </c>
      <c r="L66" s="12">
        <v>50</v>
      </c>
      <c r="M66" s="12">
        <v>57</v>
      </c>
      <c r="N66" s="12">
        <v>5.7</v>
      </c>
      <c r="O66" s="12">
        <v>16</v>
      </c>
      <c r="P66" s="12">
        <v>0</v>
      </c>
    </row>
    <row r="67" spans="8:16" x14ac:dyDescent="0.25">
      <c r="H67" s="12" t="s">
        <v>1076</v>
      </c>
      <c r="I67" s="12" t="s">
        <v>995</v>
      </c>
      <c r="J67" s="12">
        <v>4</v>
      </c>
      <c r="K67" s="12">
        <v>5</v>
      </c>
      <c r="L67" s="12">
        <v>80</v>
      </c>
      <c r="M67" s="12">
        <v>60</v>
      </c>
      <c r="N67" s="12">
        <v>12</v>
      </c>
      <c r="O67" s="12">
        <v>29</v>
      </c>
      <c r="P67" s="12">
        <v>0</v>
      </c>
    </row>
  </sheetData>
  <conditionalFormatting sqref="H6:P67">
    <cfRule type="expression" dxfId="11" priority="1">
      <formula>$M6&gt;=$J$2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0206-3CC0-4C45-B841-C1160ABB09D2}">
  <sheetPr codeName="Sheet32"/>
  <dimension ref="C3:D69"/>
  <sheetViews>
    <sheetView workbookViewId="0">
      <selection activeCell="B25" sqref="B25"/>
    </sheetView>
  </sheetViews>
  <sheetFormatPr defaultRowHeight="12.75" x14ac:dyDescent="0.2"/>
  <cols>
    <col min="1" max="2" width="9" style="2"/>
    <col min="3" max="3" width="8.875" style="2" bestFit="1" customWidth="1"/>
    <col min="4" max="16384" width="9" style="2"/>
  </cols>
  <sheetData>
    <row r="3" spans="3:4" x14ac:dyDescent="0.2">
      <c r="D3" s="2" t="s">
        <v>1077</v>
      </c>
    </row>
    <row r="5" spans="3:4" x14ac:dyDescent="0.2">
      <c r="C5" s="2" t="s">
        <v>2</v>
      </c>
      <c r="D5" s="34" t="s">
        <v>1078</v>
      </c>
    </row>
    <row r="6" spans="3:4" x14ac:dyDescent="0.2">
      <c r="C6" s="34">
        <v>37660</v>
      </c>
      <c r="D6" s="2">
        <f>WEEKDAY(C6,2)</f>
        <v>6</v>
      </c>
    </row>
    <row r="7" spans="3:4" x14ac:dyDescent="0.2">
      <c r="C7" s="34">
        <v>39084</v>
      </c>
      <c r="D7" s="2">
        <f t="shared" ref="D7:D69" si="0">WEEKDAY(C7,2)</f>
        <v>2</v>
      </c>
    </row>
    <row r="8" spans="3:4" x14ac:dyDescent="0.2">
      <c r="C8" s="34">
        <v>38354</v>
      </c>
      <c r="D8" s="2">
        <f t="shared" si="0"/>
        <v>7</v>
      </c>
    </row>
    <row r="9" spans="3:4" x14ac:dyDescent="0.2">
      <c r="C9" s="34">
        <v>38650</v>
      </c>
      <c r="D9" s="2">
        <f t="shared" si="0"/>
        <v>2</v>
      </c>
    </row>
    <row r="10" spans="3:4" x14ac:dyDescent="0.2">
      <c r="C10" s="34">
        <v>38270</v>
      </c>
      <c r="D10" s="2">
        <f t="shared" si="0"/>
        <v>7</v>
      </c>
    </row>
    <row r="11" spans="3:4" x14ac:dyDescent="0.2">
      <c r="C11" s="34">
        <v>39003</v>
      </c>
      <c r="D11" s="2">
        <f t="shared" si="0"/>
        <v>5</v>
      </c>
    </row>
    <row r="12" spans="3:4" x14ac:dyDescent="0.2">
      <c r="C12" s="34">
        <v>38986</v>
      </c>
      <c r="D12" s="2">
        <f t="shared" si="0"/>
        <v>2</v>
      </c>
    </row>
    <row r="13" spans="3:4" x14ac:dyDescent="0.2">
      <c r="C13" s="34">
        <v>38985</v>
      </c>
      <c r="D13" s="2">
        <f t="shared" si="0"/>
        <v>1</v>
      </c>
    </row>
    <row r="14" spans="3:4" x14ac:dyDescent="0.2">
      <c r="C14" s="34">
        <v>38657</v>
      </c>
      <c r="D14" s="2">
        <f t="shared" si="0"/>
        <v>2</v>
      </c>
    </row>
    <row r="15" spans="3:4" x14ac:dyDescent="0.2">
      <c r="C15" s="34">
        <v>39050</v>
      </c>
      <c r="D15" s="2">
        <f t="shared" si="0"/>
        <v>3</v>
      </c>
    </row>
    <row r="16" spans="3:4" x14ac:dyDescent="0.2">
      <c r="C16" s="34">
        <v>38399</v>
      </c>
      <c r="D16" s="2">
        <f t="shared" si="0"/>
        <v>3</v>
      </c>
    </row>
    <row r="17" spans="3:4" x14ac:dyDescent="0.2">
      <c r="C17" s="34">
        <v>39290</v>
      </c>
      <c r="D17" s="2">
        <f t="shared" si="0"/>
        <v>5</v>
      </c>
    </row>
    <row r="18" spans="3:4" x14ac:dyDescent="0.2">
      <c r="C18" s="34">
        <v>38070</v>
      </c>
      <c r="D18" s="2">
        <f t="shared" si="0"/>
        <v>3</v>
      </c>
    </row>
    <row r="19" spans="3:4" x14ac:dyDescent="0.2">
      <c r="C19" s="34">
        <v>39727</v>
      </c>
      <c r="D19" s="2">
        <f t="shared" si="0"/>
        <v>1</v>
      </c>
    </row>
    <row r="20" spans="3:4" x14ac:dyDescent="0.2">
      <c r="C20" s="34">
        <v>39183</v>
      </c>
      <c r="D20" s="2">
        <f t="shared" si="0"/>
        <v>3</v>
      </c>
    </row>
    <row r="21" spans="3:4" x14ac:dyDescent="0.2">
      <c r="C21" s="34">
        <v>38020</v>
      </c>
      <c r="D21" s="2">
        <f t="shared" si="0"/>
        <v>2</v>
      </c>
    </row>
    <row r="22" spans="3:4" x14ac:dyDescent="0.2">
      <c r="C22" s="34">
        <v>39835</v>
      </c>
      <c r="D22" s="2">
        <f t="shared" si="0"/>
        <v>4</v>
      </c>
    </row>
    <row r="23" spans="3:4" x14ac:dyDescent="0.2">
      <c r="C23" s="34">
        <v>39019</v>
      </c>
      <c r="D23" s="2">
        <f t="shared" si="0"/>
        <v>7</v>
      </c>
    </row>
    <row r="24" spans="3:4" x14ac:dyDescent="0.2">
      <c r="C24" s="34">
        <v>38512</v>
      </c>
      <c r="D24" s="2">
        <f t="shared" si="0"/>
        <v>4</v>
      </c>
    </row>
    <row r="25" spans="3:4" x14ac:dyDescent="0.2">
      <c r="C25" s="34">
        <v>39676</v>
      </c>
      <c r="D25" s="2">
        <f t="shared" si="0"/>
        <v>6</v>
      </c>
    </row>
    <row r="26" spans="3:4" x14ac:dyDescent="0.2">
      <c r="C26" s="34">
        <v>39064</v>
      </c>
      <c r="D26" s="2">
        <f t="shared" si="0"/>
        <v>3</v>
      </c>
    </row>
    <row r="27" spans="3:4" x14ac:dyDescent="0.2">
      <c r="C27" s="34">
        <v>39146</v>
      </c>
      <c r="D27" s="2">
        <f t="shared" si="0"/>
        <v>1</v>
      </c>
    </row>
    <row r="28" spans="3:4" x14ac:dyDescent="0.2">
      <c r="C28" s="34">
        <v>39668</v>
      </c>
      <c r="D28" s="2">
        <f t="shared" si="0"/>
        <v>5</v>
      </c>
    </row>
    <row r="29" spans="3:4" x14ac:dyDescent="0.2">
      <c r="C29" s="34">
        <v>39326</v>
      </c>
      <c r="D29" s="2">
        <f t="shared" si="0"/>
        <v>6</v>
      </c>
    </row>
    <row r="30" spans="3:4" x14ac:dyDescent="0.2">
      <c r="C30" s="34">
        <v>38235</v>
      </c>
      <c r="D30" s="2">
        <f t="shared" si="0"/>
        <v>7</v>
      </c>
    </row>
    <row r="31" spans="3:4" x14ac:dyDescent="0.2">
      <c r="C31" s="34">
        <v>39827</v>
      </c>
      <c r="D31" s="2">
        <f t="shared" si="0"/>
        <v>3</v>
      </c>
    </row>
    <row r="32" spans="3:4" x14ac:dyDescent="0.2">
      <c r="C32" s="34">
        <v>38089</v>
      </c>
      <c r="D32" s="2">
        <f t="shared" si="0"/>
        <v>1</v>
      </c>
    </row>
    <row r="33" spans="3:4" x14ac:dyDescent="0.2">
      <c r="C33" s="34">
        <v>39879</v>
      </c>
      <c r="D33" s="2">
        <f t="shared" si="0"/>
        <v>6</v>
      </c>
    </row>
    <row r="34" spans="3:4" x14ac:dyDescent="0.2">
      <c r="C34" s="34">
        <v>39934</v>
      </c>
      <c r="D34" s="2">
        <f t="shared" si="0"/>
        <v>5</v>
      </c>
    </row>
    <row r="35" spans="3:4" x14ac:dyDescent="0.2">
      <c r="C35" s="34">
        <v>38130</v>
      </c>
      <c r="D35" s="2">
        <f t="shared" si="0"/>
        <v>7</v>
      </c>
    </row>
    <row r="36" spans="3:4" x14ac:dyDescent="0.2">
      <c r="C36" s="34">
        <v>38212</v>
      </c>
      <c r="D36" s="2">
        <f t="shared" si="0"/>
        <v>5</v>
      </c>
    </row>
    <row r="37" spans="3:4" x14ac:dyDescent="0.2">
      <c r="C37" s="34">
        <v>39044</v>
      </c>
      <c r="D37" s="2">
        <f t="shared" si="0"/>
        <v>4</v>
      </c>
    </row>
    <row r="38" spans="3:4" x14ac:dyDescent="0.2">
      <c r="C38" s="34">
        <v>38663</v>
      </c>
      <c r="D38" s="2">
        <f t="shared" si="0"/>
        <v>1</v>
      </c>
    </row>
    <row r="39" spans="3:4" x14ac:dyDescent="0.2">
      <c r="C39" s="34">
        <v>38289</v>
      </c>
      <c r="D39" s="2">
        <f t="shared" si="0"/>
        <v>5</v>
      </c>
    </row>
    <row r="40" spans="3:4" x14ac:dyDescent="0.2">
      <c r="C40" s="34">
        <v>39008</v>
      </c>
      <c r="D40" s="2">
        <f t="shared" si="0"/>
        <v>3</v>
      </c>
    </row>
    <row r="41" spans="3:4" x14ac:dyDescent="0.2">
      <c r="C41" s="34">
        <v>39605</v>
      </c>
      <c r="D41" s="2">
        <f t="shared" si="0"/>
        <v>5</v>
      </c>
    </row>
    <row r="42" spans="3:4" x14ac:dyDescent="0.2">
      <c r="C42" s="34">
        <v>38792</v>
      </c>
      <c r="D42" s="2">
        <f t="shared" si="0"/>
        <v>4</v>
      </c>
    </row>
    <row r="43" spans="3:4" x14ac:dyDescent="0.2">
      <c r="C43" s="34">
        <v>39831</v>
      </c>
      <c r="D43" s="2">
        <f t="shared" si="0"/>
        <v>7</v>
      </c>
    </row>
    <row r="44" spans="3:4" x14ac:dyDescent="0.2">
      <c r="C44" s="34">
        <v>39611</v>
      </c>
      <c r="D44" s="2">
        <f t="shared" si="0"/>
        <v>4</v>
      </c>
    </row>
    <row r="45" spans="3:4" x14ac:dyDescent="0.2">
      <c r="C45" s="34">
        <v>39149</v>
      </c>
      <c r="D45" s="2">
        <f t="shared" si="0"/>
        <v>4</v>
      </c>
    </row>
    <row r="46" spans="3:4" x14ac:dyDescent="0.2">
      <c r="C46" s="34">
        <v>38895</v>
      </c>
      <c r="D46" s="2">
        <f t="shared" si="0"/>
        <v>2</v>
      </c>
    </row>
    <row r="47" spans="3:4" x14ac:dyDescent="0.2">
      <c r="C47" s="34">
        <v>38838</v>
      </c>
      <c r="D47" s="2">
        <f t="shared" si="0"/>
        <v>1</v>
      </c>
    </row>
    <row r="48" spans="3:4" x14ac:dyDescent="0.2">
      <c r="C48" s="34">
        <v>39566</v>
      </c>
      <c r="D48" s="2">
        <f t="shared" si="0"/>
        <v>1</v>
      </c>
    </row>
    <row r="49" spans="3:4" x14ac:dyDescent="0.2">
      <c r="C49" s="34">
        <v>38939</v>
      </c>
      <c r="D49" s="2">
        <f t="shared" si="0"/>
        <v>4</v>
      </c>
    </row>
    <row r="50" spans="3:4" x14ac:dyDescent="0.2">
      <c r="C50" s="34">
        <v>39358</v>
      </c>
      <c r="D50" s="2">
        <f t="shared" si="0"/>
        <v>3</v>
      </c>
    </row>
    <row r="51" spans="3:4" x14ac:dyDescent="0.2">
      <c r="C51" s="34">
        <v>38753</v>
      </c>
      <c r="D51" s="2">
        <f t="shared" si="0"/>
        <v>7</v>
      </c>
    </row>
    <row r="52" spans="3:4" x14ac:dyDescent="0.2">
      <c r="C52" s="34">
        <v>38479</v>
      </c>
      <c r="D52" s="2">
        <f t="shared" si="0"/>
        <v>6</v>
      </c>
    </row>
    <row r="53" spans="3:4" x14ac:dyDescent="0.2">
      <c r="C53" s="34">
        <v>39506</v>
      </c>
      <c r="D53" s="2">
        <f t="shared" si="0"/>
        <v>4</v>
      </c>
    </row>
    <row r="54" spans="3:4" x14ac:dyDescent="0.2">
      <c r="C54" s="34">
        <v>38815</v>
      </c>
      <c r="D54" s="2">
        <f t="shared" si="0"/>
        <v>6</v>
      </c>
    </row>
    <row r="55" spans="3:4" x14ac:dyDescent="0.2">
      <c r="C55" s="34">
        <v>38453</v>
      </c>
      <c r="D55" s="2">
        <f t="shared" si="0"/>
        <v>1</v>
      </c>
    </row>
    <row r="56" spans="3:4" x14ac:dyDescent="0.2">
      <c r="C56" s="34">
        <v>38389</v>
      </c>
      <c r="D56" s="2">
        <f t="shared" si="0"/>
        <v>7</v>
      </c>
    </row>
    <row r="57" spans="3:4" x14ac:dyDescent="0.2">
      <c r="C57" s="34">
        <v>39606</v>
      </c>
      <c r="D57" s="2">
        <f t="shared" si="0"/>
        <v>6</v>
      </c>
    </row>
    <row r="58" spans="3:4" x14ac:dyDescent="0.2">
      <c r="C58" s="34">
        <v>38938</v>
      </c>
      <c r="D58" s="2">
        <f t="shared" si="0"/>
        <v>3</v>
      </c>
    </row>
    <row r="59" spans="3:4" x14ac:dyDescent="0.2">
      <c r="C59" s="34">
        <v>38464</v>
      </c>
      <c r="D59" s="2">
        <f t="shared" si="0"/>
        <v>5</v>
      </c>
    </row>
    <row r="60" spans="3:4" x14ac:dyDescent="0.2">
      <c r="C60" s="34">
        <v>39749</v>
      </c>
      <c r="D60" s="2">
        <f t="shared" si="0"/>
        <v>2</v>
      </c>
    </row>
    <row r="61" spans="3:4" x14ac:dyDescent="0.2">
      <c r="C61" s="34">
        <v>38698</v>
      </c>
      <c r="D61" s="2">
        <f t="shared" si="0"/>
        <v>1</v>
      </c>
    </row>
    <row r="62" spans="3:4" x14ac:dyDescent="0.2">
      <c r="C62" s="34">
        <v>38860</v>
      </c>
      <c r="D62" s="2">
        <f t="shared" si="0"/>
        <v>2</v>
      </c>
    </row>
    <row r="63" spans="3:4" x14ac:dyDescent="0.2">
      <c r="C63" s="34">
        <v>38620</v>
      </c>
      <c r="D63" s="2">
        <f t="shared" si="0"/>
        <v>7</v>
      </c>
    </row>
    <row r="64" spans="3:4" x14ac:dyDescent="0.2">
      <c r="C64" s="34">
        <v>38001</v>
      </c>
      <c r="D64" s="2">
        <f t="shared" si="0"/>
        <v>4</v>
      </c>
    </row>
    <row r="65" spans="3:4" x14ac:dyDescent="0.2">
      <c r="C65" s="34">
        <v>39157</v>
      </c>
      <c r="D65" s="2">
        <f t="shared" si="0"/>
        <v>5</v>
      </c>
    </row>
    <row r="66" spans="3:4" x14ac:dyDescent="0.2">
      <c r="C66" s="34">
        <v>39183</v>
      </c>
      <c r="D66" s="2">
        <f t="shared" si="0"/>
        <v>3</v>
      </c>
    </row>
    <row r="67" spans="3:4" x14ac:dyDescent="0.2">
      <c r="C67" s="34">
        <v>39220</v>
      </c>
      <c r="D67" s="2">
        <f t="shared" si="0"/>
        <v>5</v>
      </c>
    </row>
    <row r="68" spans="3:4" x14ac:dyDescent="0.2">
      <c r="C68" s="34">
        <v>39358</v>
      </c>
      <c r="D68" s="2">
        <f t="shared" si="0"/>
        <v>3</v>
      </c>
    </row>
    <row r="69" spans="3:4" x14ac:dyDescent="0.2">
      <c r="C69" s="34">
        <v>39168</v>
      </c>
      <c r="D69" s="2">
        <f t="shared" si="0"/>
        <v>2</v>
      </c>
    </row>
  </sheetData>
  <conditionalFormatting sqref="D6:D69">
    <cfRule type="expression" dxfId="10" priority="1" stopIfTrue="1">
      <formula>OR(D6=6,D6=7)</formula>
    </cfRule>
  </conditionalFormatting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61233-BB46-4190-A0F6-59AF0946632D}">
  <sheetPr codeName="Sheet33"/>
  <dimension ref="C3:E69"/>
  <sheetViews>
    <sheetView workbookViewId="0">
      <selection activeCell="D18" sqref="D18"/>
    </sheetView>
  </sheetViews>
  <sheetFormatPr defaultRowHeight="12.75" x14ac:dyDescent="0.2"/>
  <cols>
    <col min="1" max="2" width="9" style="2"/>
    <col min="3" max="3" width="8.875" style="2" bestFit="1" customWidth="1"/>
    <col min="4" max="16384" width="9" style="2"/>
  </cols>
  <sheetData>
    <row r="3" spans="3:5" x14ac:dyDescent="0.2">
      <c r="D3" s="2" t="s">
        <v>1077</v>
      </c>
    </row>
    <row r="5" spans="3:5" x14ac:dyDescent="0.2">
      <c r="C5" s="2" t="s">
        <v>2</v>
      </c>
      <c r="D5" s="34" t="s">
        <v>1078</v>
      </c>
      <c r="E5" s="2" t="s">
        <v>1079</v>
      </c>
    </row>
    <row r="6" spans="3:5" x14ac:dyDescent="0.2">
      <c r="C6" s="34">
        <v>37660</v>
      </c>
      <c r="D6" s="2">
        <f>WEEKDAY(C6,2)</f>
        <v>6</v>
      </c>
      <c r="E6" s="2">
        <f>DAY(C6)</f>
        <v>8</v>
      </c>
    </row>
    <row r="7" spans="3:5" x14ac:dyDescent="0.2">
      <c r="C7" s="34">
        <v>39084</v>
      </c>
      <c r="D7" s="2">
        <f t="shared" ref="D7:D69" si="0">WEEKDAY(C7,2)</f>
        <v>2</v>
      </c>
      <c r="E7" s="2">
        <f t="shared" ref="E7:E69" si="1">DAY(C7)</f>
        <v>2</v>
      </c>
    </row>
    <row r="8" spans="3:5" x14ac:dyDescent="0.2">
      <c r="C8" s="34">
        <v>38354</v>
      </c>
      <c r="D8" s="2">
        <f t="shared" si="0"/>
        <v>7</v>
      </c>
      <c r="E8" s="2">
        <f t="shared" si="1"/>
        <v>2</v>
      </c>
    </row>
    <row r="9" spans="3:5" x14ac:dyDescent="0.2">
      <c r="C9" s="34">
        <v>38650</v>
      </c>
      <c r="D9" s="2">
        <f t="shared" si="0"/>
        <v>2</v>
      </c>
      <c r="E9" s="2">
        <f t="shared" si="1"/>
        <v>25</v>
      </c>
    </row>
    <row r="10" spans="3:5" x14ac:dyDescent="0.2">
      <c r="C10" s="34">
        <v>38270</v>
      </c>
      <c r="D10" s="2">
        <f t="shared" si="0"/>
        <v>7</v>
      </c>
      <c r="E10" s="2">
        <f t="shared" si="1"/>
        <v>10</v>
      </c>
    </row>
    <row r="11" spans="3:5" x14ac:dyDescent="0.2">
      <c r="C11" s="34">
        <v>39003</v>
      </c>
      <c r="D11" s="2">
        <f t="shared" si="0"/>
        <v>5</v>
      </c>
      <c r="E11" s="2">
        <f t="shared" si="1"/>
        <v>13</v>
      </c>
    </row>
    <row r="12" spans="3:5" x14ac:dyDescent="0.2">
      <c r="C12" s="34">
        <v>38986</v>
      </c>
      <c r="D12" s="2">
        <f t="shared" si="0"/>
        <v>2</v>
      </c>
      <c r="E12" s="2">
        <f t="shared" si="1"/>
        <v>26</v>
      </c>
    </row>
    <row r="13" spans="3:5" x14ac:dyDescent="0.2">
      <c r="C13" s="34">
        <v>38985</v>
      </c>
      <c r="D13" s="2">
        <f t="shared" si="0"/>
        <v>1</v>
      </c>
      <c r="E13" s="2">
        <f t="shared" si="1"/>
        <v>25</v>
      </c>
    </row>
    <row r="14" spans="3:5" x14ac:dyDescent="0.2">
      <c r="C14" s="34">
        <v>38657</v>
      </c>
      <c r="D14" s="2">
        <f t="shared" si="0"/>
        <v>2</v>
      </c>
      <c r="E14" s="2">
        <f t="shared" si="1"/>
        <v>1</v>
      </c>
    </row>
    <row r="15" spans="3:5" x14ac:dyDescent="0.2">
      <c r="C15" s="34">
        <v>39050</v>
      </c>
      <c r="D15" s="2">
        <f t="shared" si="0"/>
        <v>3</v>
      </c>
      <c r="E15" s="2">
        <f t="shared" si="1"/>
        <v>29</v>
      </c>
    </row>
    <row r="16" spans="3:5" x14ac:dyDescent="0.2">
      <c r="C16" s="34">
        <v>38399</v>
      </c>
      <c r="D16" s="2">
        <f t="shared" si="0"/>
        <v>3</v>
      </c>
      <c r="E16" s="2">
        <f t="shared" si="1"/>
        <v>16</v>
      </c>
    </row>
    <row r="17" spans="3:5" x14ac:dyDescent="0.2">
      <c r="C17" s="34">
        <v>39290</v>
      </c>
      <c r="D17" s="2">
        <f t="shared" si="0"/>
        <v>5</v>
      </c>
      <c r="E17" s="2">
        <f t="shared" si="1"/>
        <v>27</v>
      </c>
    </row>
    <row r="18" spans="3:5" x14ac:dyDescent="0.2">
      <c r="C18" s="34">
        <v>38070</v>
      </c>
      <c r="D18" s="2">
        <f t="shared" si="0"/>
        <v>3</v>
      </c>
      <c r="E18" s="2">
        <f t="shared" si="1"/>
        <v>24</v>
      </c>
    </row>
    <row r="19" spans="3:5" x14ac:dyDescent="0.2">
      <c r="C19" s="34">
        <v>39727</v>
      </c>
      <c r="D19" s="2">
        <f t="shared" si="0"/>
        <v>1</v>
      </c>
      <c r="E19" s="2">
        <f t="shared" si="1"/>
        <v>6</v>
      </c>
    </row>
    <row r="20" spans="3:5" x14ac:dyDescent="0.2">
      <c r="C20" s="34">
        <v>39183</v>
      </c>
      <c r="D20" s="2">
        <f t="shared" si="0"/>
        <v>3</v>
      </c>
      <c r="E20" s="2">
        <f t="shared" si="1"/>
        <v>11</v>
      </c>
    </row>
    <row r="21" spans="3:5" x14ac:dyDescent="0.2">
      <c r="C21" s="34">
        <v>38020</v>
      </c>
      <c r="D21" s="2">
        <f t="shared" si="0"/>
        <v>2</v>
      </c>
      <c r="E21" s="2">
        <f t="shared" si="1"/>
        <v>3</v>
      </c>
    </row>
    <row r="22" spans="3:5" x14ac:dyDescent="0.2">
      <c r="C22" s="34">
        <v>39835</v>
      </c>
      <c r="D22" s="2">
        <f t="shared" si="0"/>
        <v>4</v>
      </c>
      <c r="E22" s="2">
        <f t="shared" si="1"/>
        <v>22</v>
      </c>
    </row>
    <row r="23" spans="3:5" x14ac:dyDescent="0.2">
      <c r="C23" s="34">
        <v>39019</v>
      </c>
      <c r="D23" s="2">
        <f t="shared" si="0"/>
        <v>7</v>
      </c>
      <c r="E23" s="2">
        <f t="shared" si="1"/>
        <v>29</v>
      </c>
    </row>
    <row r="24" spans="3:5" x14ac:dyDescent="0.2">
      <c r="C24" s="34">
        <v>38512</v>
      </c>
      <c r="D24" s="2">
        <f t="shared" si="0"/>
        <v>4</v>
      </c>
      <c r="E24" s="2">
        <f t="shared" si="1"/>
        <v>9</v>
      </c>
    </row>
    <row r="25" spans="3:5" x14ac:dyDescent="0.2">
      <c r="C25" s="34">
        <v>39676</v>
      </c>
      <c r="D25" s="2">
        <f t="shared" si="0"/>
        <v>6</v>
      </c>
      <c r="E25" s="2">
        <f t="shared" si="1"/>
        <v>16</v>
      </c>
    </row>
    <row r="26" spans="3:5" x14ac:dyDescent="0.2">
      <c r="C26" s="34">
        <v>39064</v>
      </c>
      <c r="D26" s="2">
        <f t="shared" si="0"/>
        <v>3</v>
      </c>
      <c r="E26" s="2">
        <f t="shared" si="1"/>
        <v>13</v>
      </c>
    </row>
    <row r="27" spans="3:5" x14ac:dyDescent="0.2">
      <c r="C27" s="34">
        <v>39146</v>
      </c>
      <c r="D27" s="2">
        <f t="shared" si="0"/>
        <v>1</v>
      </c>
      <c r="E27" s="2">
        <f t="shared" si="1"/>
        <v>5</v>
      </c>
    </row>
    <row r="28" spans="3:5" x14ac:dyDescent="0.2">
      <c r="C28" s="34">
        <v>39668</v>
      </c>
      <c r="D28" s="2">
        <f t="shared" si="0"/>
        <v>5</v>
      </c>
      <c r="E28" s="2">
        <f t="shared" si="1"/>
        <v>8</v>
      </c>
    </row>
    <row r="29" spans="3:5" x14ac:dyDescent="0.2">
      <c r="C29" s="34">
        <v>39326</v>
      </c>
      <c r="D29" s="2">
        <f t="shared" si="0"/>
        <v>6</v>
      </c>
      <c r="E29" s="2">
        <f t="shared" si="1"/>
        <v>1</v>
      </c>
    </row>
    <row r="30" spans="3:5" x14ac:dyDescent="0.2">
      <c r="C30" s="34">
        <v>38235</v>
      </c>
      <c r="D30" s="2">
        <f t="shared" si="0"/>
        <v>7</v>
      </c>
      <c r="E30" s="2">
        <f t="shared" si="1"/>
        <v>5</v>
      </c>
    </row>
    <row r="31" spans="3:5" x14ac:dyDescent="0.2">
      <c r="C31" s="34">
        <v>39827</v>
      </c>
      <c r="D31" s="2">
        <f t="shared" si="0"/>
        <v>3</v>
      </c>
      <c r="E31" s="2">
        <f t="shared" si="1"/>
        <v>14</v>
      </c>
    </row>
    <row r="32" spans="3:5" x14ac:dyDescent="0.2">
      <c r="C32" s="34">
        <v>38089</v>
      </c>
      <c r="D32" s="2">
        <f t="shared" si="0"/>
        <v>1</v>
      </c>
      <c r="E32" s="2">
        <f t="shared" si="1"/>
        <v>12</v>
      </c>
    </row>
    <row r="33" spans="3:5" x14ac:dyDescent="0.2">
      <c r="C33" s="34">
        <v>39879</v>
      </c>
      <c r="D33" s="2">
        <f t="shared" si="0"/>
        <v>6</v>
      </c>
      <c r="E33" s="2">
        <f t="shared" si="1"/>
        <v>7</v>
      </c>
    </row>
    <row r="34" spans="3:5" x14ac:dyDescent="0.2">
      <c r="C34" s="34">
        <v>39934</v>
      </c>
      <c r="D34" s="2">
        <f t="shared" si="0"/>
        <v>5</v>
      </c>
      <c r="E34" s="2">
        <f t="shared" si="1"/>
        <v>1</v>
      </c>
    </row>
    <row r="35" spans="3:5" x14ac:dyDescent="0.2">
      <c r="C35" s="34">
        <v>38130</v>
      </c>
      <c r="D35" s="2">
        <f t="shared" si="0"/>
        <v>7</v>
      </c>
      <c r="E35" s="2">
        <f t="shared" si="1"/>
        <v>23</v>
      </c>
    </row>
    <row r="36" spans="3:5" x14ac:dyDescent="0.2">
      <c r="C36" s="34">
        <v>38212</v>
      </c>
      <c r="D36" s="2">
        <f t="shared" si="0"/>
        <v>5</v>
      </c>
      <c r="E36" s="2">
        <f t="shared" si="1"/>
        <v>13</v>
      </c>
    </row>
    <row r="37" spans="3:5" x14ac:dyDescent="0.2">
      <c r="C37" s="34">
        <v>39044</v>
      </c>
      <c r="D37" s="2">
        <f t="shared" si="0"/>
        <v>4</v>
      </c>
      <c r="E37" s="2">
        <f t="shared" si="1"/>
        <v>23</v>
      </c>
    </row>
    <row r="38" spans="3:5" x14ac:dyDescent="0.2">
      <c r="C38" s="34">
        <v>38663</v>
      </c>
      <c r="D38" s="2">
        <f t="shared" si="0"/>
        <v>1</v>
      </c>
      <c r="E38" s="2">
        <f t="shared" si="1"/>
        <v>7</v>
      </c>
    </row>
    <row r="39" spans="3:5" x14ac:dyDescent="0.2">
      <c r="C39" s="34">
        <v>38289</v>
      </c>
      <c r="D39" s="2">
        <f t="shared" si="0"/>
        <v>5</v>
      </c>
      <c r="E39" s="2">
        <f t="shared" si="1"/>
        <v>29</v>
      </c>
    </row>
    <row r="40" spans="3:5" x14ac:dyDescent="0.2">
      <c r="C40" s="34">
        <v>39008</v>
      </c>
      <c r="D40" s="2">
        <f t="shared" si="0"/>
        <v>3</v>
      </c>
      <c r="E40" s="2">
        <f t="shared" si="1"/>
        <v>18</v>
      </c>
    </row>
    <row r="41" spans="3:5" x14ac:dyDescent="0.2">
      <c r="C41" s="34">
        <v>39605</v>
      </c>
      <c r="D41" s="2">
        <f t="shared" si="0"/>
        <v>5</v>
      </c>
      <c r="E41" s="2">
        <f t="shared" si="1"/>
        <v>6</v>
      </c>
    </row>
    <row r="42" spans="3:5" x14ac:dyDescent="0.2">
      <c r="C42" s="34">
        <v>38792</v>
      </c>
      <c r="D42" s="2">
        <f t="shared" si="0"/>
        <v>4</v>
      </c>
      <c r="E42" s="2">
        <f t="shared" si="1"/>
        <v>16</v>
      </c>
    </row>
    <row r="43" spans="3:5" x14ac:dyDescent="0.2">
      <c r="C43" s="34">
        <v>39831</v>
      </c>
      <c r="D43" s="2">
        <f t="shared" si="0"/>
        <v>7</v>
      </c>
      <c r="E43" s="2">
        <f t="shared" si="1"/>
        <v>18</v>
      </c>
    </row>
    <row r="44" spans="3:5" x14ac:dyDescent="0.2">
      <c r="C44" s="34">
        <v>39611</v>
      </c>
      <c r="D44" s="2">
        <f t="shared" si="0"/>
        <v>4</v>
      </c>
      <c r="E44" s="2">
        <f t="shared" si="1"/>
        <v>12</v>
      </c>
    </row>
    <row r="45" spans="3:5" x14ac:dyDescent="0.2">
      <c r="C45" s="34">
        <v>39149</v>
      </c>
      <c r="D45" s="2">
        <f t="shared" si="0"/>
        <v>4</v>
      </c>
      <c r="E45" s="2">
        <f t="shared" si="1"/>
        <v>8</v>
      </c>
    </row>
    <row r="46" spans="3:5" x14ac:dyDescent="0.2">
      <c r="C46" s="34">
        <v>38895</v>
      </c>
      <c r="D46" s="2">
        <f t="shared" si="0"/>
        <v>2</v>
      </c>
      <c r="E46" s="2">
        <f t="shared" si="1"/>
        <v>27</v>
      </c>
    </row>
    <row r="47" spans="3:5" x14ac:dyDescent="0.2">
      <c r="C47" s="34">
        <v>38838</v>
      </c>
      <c r="D47" s="2">
        <f t="shared" si="0"/>
        <v>1</v>
      </c>
      <c r="E47" s="2">
        <f t="shared" si="1"/>
        <v>1</v>
      </c>
    </row>
    <row r="48" spans="3:5" x14ac:dyDescent="0.2">
      <c r="C48" s="34">
        <v>39566</v>
      </c>
      <c r="D48" s="2">
        <f t="shared" si="0"/>
        <v>1</v>
      </c>
      <c r="E48" s="2">
        <f t="shared" si="1"/>
        <v>28</v>
      </c>
    </row>
    <row r="49" spans="3:5" x14ac:dyDescent="0.2">
      <c r="C49" s="34">
        <v>38939</v>
      </c>
      <c r="D49" s="2">
        <f t="shared" si="0"/>
        <v>4</v>
      </c>
      <c r="E49" s="2">
        <f t="shared" si="1"/>
        <v>10</v>
      </c>
    </row>
    <row r="50" spans="3:5" x14ac:dyDescent="0.2">
      <c r="C50" s="34">
        <v>39358</v>
      </c>
      <c r="D50" s="2">
        <f t="shared" si="0"/>
        <v>3</v>
      </c>
      <c r="E50" s="2">
        <f t="shared" si="1"/>
        <v>3</v>
      </c>
    </row>
    <row r="51" spans="3:5" x14ac:dyDescent="0.2">
      <c r="C51" s="34">
        <v>38753</v>
      </c>
      <c r="D51" s="2">
        <f t="shared" si="0"/>
        <v>7</v>
      </c>
      <c r="E51" s="2">
        <f t="shared" si="1"/>
        <v>5</v>
      </c>
    </row>
    <row r="52" spans="3:5" x14ac:dyDescent="0.2">
      <c r="C52" s="34">
        <v>38479</v>
      </c>
      <c r="D52" s="2">
        <f t="shared" si="0"/>
        <v>6</v>
      </c>
      <c r="E52" s="2">
        <f t="shared" si="1"/>
        <v>7</v>
      </c>
    </row>
    <row r="53" spans="3:5" x14ac:dyDescent="0.2">
      <c r="C53" s="34">
        <v>39506</v>
      </c>
      <c r="D53" s="2">
        <f t="shared" si="0"/>
        <v>4</v>
      </c>
      <c r="E53" s="2">
        <f t="shared" si="1"/>
        <v>28</v>
      </c>
    </row>
    <row r="54" spans="3:5" x14ac:dyDescent="0.2">
      <c r="C54" s="34">
        <v>38815</v>
      </c>
      <c r="D54" s="2">
        <f t="shared" si="0"/>
        <v>6</v>
      </c>
      <c r="E54" s="2">
        <f t="shared" si="1"/>
        <v>8</v>
      </c>
    </row>
    <row r="55" spans="3:5" x14ac:dyDescent="0.2">
      <c r="C55" s="34">
        <v>38453</v>
      </c>
      <c r="D55" s="2">
        <f t="shared" si="0"/>
        <v>1</v>
      </c>
      <c r="E55" s="2">
        <f t="shared" si="1"/>
        <v>11</v>
      </c>
    </row>
    <row r="56" spans="3:5" x14ac:dyDescent="0.2">
      <c r="C56" s="34">
        <v>38389</v>
      </c>
      <c r="D56" s="2">
        <f t="shared" si="0"/>
        <v>7</v>
      </c>
      <c r="E56" s="2">
        <f t="shared" si="1"/>
        <v>6</v>
      </c>
    </row>
    <row r="57" spans="3:5" x14ac:dyDescent="0.2">
      <c r="C57" s="34">
        <v>39606</v>
      </c>
      <c r="D57" s="2">
        <f t="shared" si="0"/>
        <v>6</v>
      </c>
      <c r="E57" s="2">
        <f t="shared" si="1"/>
        <v>7</v>
      </c>
    </row>
    <row r="58" spans="3:5" x14ac:dyDescent="0.2">
      <c r="C58" s="34">
        <v>38938</v>
      </c>
      <c r="D58" s="2">
        <f t="shared" si="0"/>
        <v>3</v>
      </c>
      <c r="E58" s="2">
        <f t="shared" si="1"/>
        <v>9</v>
      </c>
    </row>
    <row r="59" spans="3:5" x14ac:dyDescent="0.2">
      <c r="C59" s="34">
        <v>38464</v>
      </c>
      <c r="D59" s="2">
        <f t="shared" si="0"/>
        <v>5</v>
      </c>
      <c r="E59" s="2">
        <f t="shared" si="1"/>
        <v>22</v>
      </c>
    </row>
    <row r="60" spans="3:5" x14ac:dyDescent="0.2">
      <c r="C60" s="34">
        <v>39749</v>
      </c>
      <c r="D60" s="2">
        <f t="shared" si="0"/>
        <v>2</v>
      </c>
      <c r="E60" s="2">
        <f t="shared" si="1"/>
        <v>28</v>
      </c>
    </row>
    <row r="61" spans="3:5" x14ac:dyDescent="0.2">
      <c r="C61" s="34">
        <v>38698</v>
      </c>
      <c r="D61" s="2">
        <f t="shared" si="0"/>
        <v>1</v>
      </c>
      <c r="E61" s="2">
        <f t="shared" si="1"/>
        <v>12</v>
      </c>
    </row>
    <row r="62" spans="3:5" x14ac:dyDescent="0.2">
      <c r="C62" s="34">
        <v>38860</v>
      </c>
      <c r="D62" s="2">
        <f t="shared" si="0"/>
        <v>2</v>
      </c>
      <c r="E62" s="2">
        <f t="shared" si="1"/>
        <v>23</v>
      </c>
    </row>
    <row r="63" spans="3:5" x14ac:dyDescent="0.2">
      <c r="C63" s="34">
        <v>38620</v>
      </c>
      <c r="D63" s="2">
        <f t="shared" si="0"/>
        <v>7</v>
      </c>
      <c r="E63" s="2">
        <f t="shared" si="1"/>
        <v>25</v>
      </c>
    </row>
    <row r="64" spans="3:5" x14ac:dyDescent="0.2">
      <c r="C64" s="34">
        <v>38001</v>
      </c>
      <c r="D64" s="2">
        <f t="shared" si="0"/>
        <v>4</v>
      </c>
      <c r="E64" s="2">
        <f t="shared" si="1"/>
        <v>15</v>
      </c>
    </row>
    <row r="65" spans="3:5" x14ac:dyDescent="0.2">
      <c r="C65" s="34">
        <v>39157</v>
      </c>
      <c r="D65" s="2">
        <f t="shared" si="0"/>
        <v>5</v>
      </c>
      <c r="E65" s="2">
        <f t="shared" si="1"/>
        <v>16</v>
      </c>
    </row>
    <row r="66" spans="3:5" x14ac:dyDescent="0.2">
      <c r="C66" s="34">
        <v>39183</v>
      </c>
      <c r="D66" s="2">
        <f t="shared" si="0"/>
        <v>3</v>
      </c>
      <c r="E66" s="2">
        <f t="shared" si="1"/>
        <v>11</v>
      </c>
    </row>
    <row r="67" spans="3:5" x14ac:dyDescent="0.2">
      <c r="C67" s="34">
        <v>39220</v>
      </c>
      <c r="D67" s="2">
        <f t="shared" si="0"/>
        <v>5</v>
      </c>
      <c r="E67" s="2">
        <f t="shared" si="1"/>
        <v>18</v>
      </c>
    </row>
    <row r="68" spans="3:5" x14ac:dyDescent="0.2">
      <c r="C68" s="34">
        <v>39358</v>
      </c>
      <c r="D68" s="2">
        <f t="shared" si="0"/>
        <v>3</v>
      </c>
      <c r="E68" s="2">
        <f t="shared" si="1"/>
        <v>3</v>
      </c>
    </row>
    <row r="69" spans="3:5" x14ac:dyDescent="0.2">
      <c r="C69" s="34">
        <v>39168</v>
      </c>
      <c r="D69" s="2">
        <f t="shared" si="0"/>
        <v>2</v>
      </c>
      <c r="E69" s="2">
        <f t="shared" si="1"/>
        <v>27</v>
      </c>
    </row>
  </sheetData>
  <conditionalFormatting sqref="D6:D69">
    <cfRule type="expression" dxfId="9" priority="1" stopIfTrue="1">
      <formula>E6&lt;=10</formula>
    </cfRule>
  </conditionalFormatting>
  <pageMargins left="0.75" right="0.75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8BF3-81C5-4022-88F4-7C408B7D682B}">
  <sheetPr codeName="Sheet34"/>
  <dimension ref="A1:K82"/>
  <sheetViews>
    <sheetView workbookViewId="0">
      <selection activeCell="D11" sqref="D11"/>
    </sheetView>
  </sheetViews>
  <sheetFormatPr defaultRowHeight="12.75" x14ac:dyDescent="0.2"/>
  <cols>
    <col min="1" max="1" width="12" style="2" customWidth="1"/>
    <col min="2" max="2" width="9" style="2"/>
    <col min="3" max="3" width="10" style="2" customWidth="1"/>
    <col min="4" max="16384" width="9" style="2"/>
  </cols>
  <sheetData>
    <row r="1" spans="1:11" x14ac:dyDescent="0.2">
      <c r="C1" s="2" t="s">
        <v>1080</v>
      </c>
      <c r="G1" s="2" t="s">
        <v>1081</v>
      </c>
    </row>
    <row r="2" spans="1:11" x14ac:dyDescent="0.2">
      <c r="A2" s="2" t="s">
        <v>1082</v>
      </c>
      <c r="B2" s="2" t="s">
        <v>1083</v>
      </c>
      <c r="C2" s="2">
        <v>1</v>
      </c>
      <c r="D2" s="2">
        <v>2</v>
      </c>
      <c r="E2" s="2">
        <v>3</v>
      </c>
      <c r="F2" s="2">
        <v>4</v>
      </c>
      <c r="G2" s="2">
        <v>1</v>
      </c>
      <c r="H2" s="2">
        <v>2</v>
      </c>
      <c r="I2" s="2">
        <v>3</v>
      </c>
      <c r="J2" s="2">
        <v>4</v>
      </c>
      <c r="K2" s="2" t="s">
        <v>1084</v>
      </c>
    </row>
    <row r="3" spans="1:11" x14ac:dyDescent="0.2">
      <c r="A3" s="2">
        <v>3</v>
      </c>
      <c r="B3" s="2">
        <v>1</v>
      </c>
      <c r="C3" s="2">
        <v>9</v>
      </c>
      <c r="D3" s="2">
        <v>8</v>
      </c>
      <c r="E3" s="2">
        <v>6</v>
      </c>
      <c r="F3" s="2">
        <v>8</v>
      </c>
      <c r="G3" s="2">
        <v>1</v>
      </c>
      <c r="H3" s="2">
        <v>2</v>
      </c>
      <c r="I3" s="2">
        <v>6</v>
      </c>
      <c r="J3" s="2">
        <v>7</v>
      </c>
    </row>
    <row r="4" spans="1:11" x14ac:dyDescent="0.2">
      <c r="A4" s="2">
        <v>4</v>
      </c>
      <c r="B4" s="2">
        <v>2</v>
      </c>
      <c r="C4" s="2">
        <v>10</v>
      </c>
      <c r="D4" s="2">
        <v>0</v>
      </c>
      <c r="E4" s="2">
        <v>5</v>
      </c>
      <c r="F4" s="2">
        <v>6</v>
      </c>
      <c r="G4" s="2">
        <v>9</v>
      </c>
      <c r="H4" s="2">
        <v>6</v>
      </c>
      <c r="I4" s="2">
        <v>7</v>
      </c>
      <c r="J4" s="2">
        <v>4</v>
      </c>
    </row>
    <row r="5" spans="1:11" x14ac:dyDescent="0.2">
      <c r="A5" s="2">
        <v>2</v>
      </c>
      <c r="B5" s="2">
        <v>3</v>
      </c>
      <c r="C5" s="2">
        <v>5</v>
      </c>
      <c r="D5" s="2">
        <v>8</v>
      </c>
      <c r="E5" s="2">
        <v>10</v>
      </c>
      <c r="F5" s="2">
        <v>5</v>
      </c>
      <c r="G5" s="2">
        <v>1</v>
      </c>
      <c r="H5" s="2">
        <v>7</v>
      </c>
      <c r="I5" s="2">
        <v>7</v>
      </c>
      <c r="J5" s="2">
        <v>3</v>
      </c>
    </row>
    <row r="6" spans="1:11" x14ac:dyDescent="0.2">
      <c r="A6" s="2">
        <v>4</v>
      </c>
      <c r="B6" s="2">
        <v>4</v>
      </c>
      <c r="C6" s="2">
        <v>4</v>
      </c>
      <c r="D6" s="2">
        <v>0</v>
      </c>
      <c r="E6" s="2">
        <v>5</v>
      </c>
      <c r="F6" s="2">
        <v>2</v>
      </c>
      <c r="G6" s="2">
        <v>9</v>
      </c>
      <c r="H6" s="2">
        <v>1</v>
      </c>
      <c r="I6" s="2">
        <v>0</v>
      </c>
      <c r="J6" s="2">
        <v>3</v>
      </c>
    </row>
    <row r="7" spans="1:11" x14ac:dyDescent="0.2">
      <c r="A7" s="2">
        <v>4</v>
      </c>
      <c r="B7" s="2">
        <v>5</v>
      </c>
      <c r="C7" s="2">
        <v>9</v>
      </c>
      <c r="D7" s="2">
        <v>10</v>
      </c>
      <c r="E7" s="2">
        <v>4</v>
      </c>
      <c r="F7" s="2">
        <v>5</v>
      </c>
      <c r="G7" s="2">
        <v>9</v>
      </c>
      <c r="H7" s="2">
        <v>8</v>
      </c>
      <c r="I7" s="2">
        <v>8</v>
      </c>
      <c r="J7" s="2">
        <v>3</v>
      </c>
    </row>
    <row r="8" spans="1:11" x14ac:dyDescent="0.2">
      <c r="A8" s="2">
        <v>2</v>
      </c>
      <c r="B8" s="2">
        <v>6</v>
      </c>
      <c r="C8" s="2">
        <v>5</v>
      </c>
      <c r="D8" s="2">
        <v>2</v>
      </c>
      <c r="E8" s="2">
        <v>7</v>
      </c>
      <c r="F8" s="2">
        <v>3</v>
      </c>
      <c r="G8" s="2">
        <v>2</v>
      </c>
      <c r="H8" s="2">
        <v>8</v>
      </c>
      <c r="I8" s="2">
        <v>1</v>
      </c>
      <c r="J8" s="2">
        <v>5</v>
      </c>
    </row>
    <row r="9" spans="1:11" x14ac:dyDescent="0.2">
      <c r="A9" s="2">
        <v>2</v>
      </c>
      <c r="B9" s="2">
        <v>7</v>
      </c>
      <c r="C9" s="2">
        <v>8</v>
      </c>
      <c r="D9" s="2">
        <v>3</v>
      </c>
      <c r="E9" s="2">
        <v>1</v>
      </c>
      <c r="F9" s="2">
        <v>2</v>
      </c>
      <c r="G9" s="2">
        <v>1</v>
      </c>
      <c r="H9" s="2">
        <v>8</v>
      </c>
      <c r="I9" s="2">
        <v>2</v>
      </c>
      <c r="J9" s="2">
        <v>2</v>
      </c>
    </row>
    <row r="10" spans="1:11" x14ac:dyDescent="0.2">
      <c r="A10" s="2">
        <v>3</v>
      </c>
      <c r="B10" s="2">
        <v>8</v>
      </c>
      <c r="C10" s="2">
        <v>2</v>
      </c>
      <c r="D10" s="2">
        <v>2</v>
      </c>
      <c r="E10" s="2">
        <v>9</v>
      </c>
      <c r="F10" s="2">
        <v>2</v>
      </c>
      <c r="G10" s="2">
        <v>8</v>
      </c>
      <c r="H10" s="2">
        <v>3</v>
      </c>
      <c r="I10" s="2">
        <v>1</v>
      </c>
      <c r="J10" s="2">
        <v>6</v>
      </c>
    </row>
    <row r="11" spans="1:11" x14ac:dyDescent="0.2">
      <c r="A11" s="2">
        <v>1</v>
      </c>
      <c r="B11" s="2">
        <v>9</v>
      </c>
      <c r="C11" s="2">
        <v>8</v>
      </c>
      <c r="D11" s="2">
        <v>7</v>
      </c>
      <c r="E11" s="2">
        <v>6</v>
      </c>
      <c r="F11" s="2">
        <v>3</v>
      </c>
      <c r="G11" s="2">
        <v>4</v>
      </c>
      <c r="H11" s="2">
        <v>3</v>
      </c>
      <c r="I11" s="2">
        <v>4</v>
      </c>
      <c r="J11" s="2">
        <v>1</v>
      </c>
    </row>
    <row r="12" spans="1:11" x14ac:dyDescent="0.2">
      <c r="A12" s="2">
        <v>3</v>
      </c>
      <c r="B12" s="2">
        <v>10</v>
      </c>
      <c r="C12" s="2">
        <v>7</v>
      </c>
      <c r="D12" s="2">
        <v>0</v>
      </c>
      <c r="E12" s="2">
        <v>1</v>
      </c>
      <c r="F12" s="2">
        <v>8</v>
      </c>
      <c r="G12" s="2">
        <v>4</v>
      </c>
      <c r="H12" s="2">
        <v>1</v>
      </c>
      <c r="I12" s="2">
        <v>5</v>
      </c>
      <c r="J12" s="2">
        <v>4</v>
      </c>
    </row>
    <row r="13" spans="1:11" x14ac:dyDescent="0.2">
      <c r="A13" s="2">
        <v>2</v>
      </c>
      <c r="B13" s="2">
        <v>11</v>
      </c>
      <c r="C13" s="2">
        <v>8</v>
      </c>
      <c r="D13" s="2">
        <v>1</v>
      </c>
      <c r="E13" s="2">
        <v>6</v>
      </c>
      <c r="F13" s="2">
        <v>6</v>
      </c>
      <c r="G13" s="2">
        <v>2</v>
      </c>
      <c r="H13" s="2">
        <v>0</v>
      </c>
      <c r="I13" s="2">
        <v>9</v>
      </c>
      <c r="J13" s="2">
        <v>3</v>
      </c>
    </row>
    <row r="14" spans="1:11" x14ac:dyDescent="0.2">
      <c r="A14" s="2">
        <v>3</v>
      </c>
      <c r="B14" s="2">
        <v>12</v>
      </c>
      <c r="C14" s="2">
        <v>0</v>
      </c>
      <c r="D14" s="2">
        <v>7</v>
      </c>
      <c r="E14" s="2">
        <v>1</v>
      </c>
      <c r="F14" s="2">
        <v>2</v>
      </c>
      <c r="G14" s="2">
        <v>5</v>
      </c>
      <c r="H14" s="2">
        <v>2</v>
      </c>
      <c r="I14" s="2">
        <v>1</v>
      </c>
      <c r="J14" s="2">
        <v>1</v>
      </c>
    </row>
    <row r="15" spans="1:11" x14ac:dyDescent="0.2">
      <c r="A15" s="2">
        <v>3</v>
      </c>
      <c r="B15" s="2">
        <v>13</v>
      </c>
      <c r="C15" s="2">
        <v>9</v>
      </c>
      <c r="D15" s="2">
        <v>0</v>
      </c>
      <c r="E15" s="2">
        <v>5</v>
      </c>
      <c r="F15" s="2">
        <v>4</v>
      </c>
      <c r="G15" s="2">
        <v>3</v>
      </c>
      <c r="H15" s="2">
        <v>0</v>
      </c>
      <c r="I15" s="2">
        <v>7</v>
      </c>
      <c r="J15" s="2">
        <v>8</v>
      </c>
    </row>
    <row r="16" spans="1:11" x14ac:dyDescent="0.2">
      <c r="A16" s="2">
        <v>4</v>
      </c>
      <c r="B16" s="2">
        <v>14</v>
      </c>
      <c r="C16" s="2">
        <v>9</v>
      </c>
      <c r="D16" s="2">
        <v>2</v>
      </c>
      <c r="E16" s="2">
        <v>2</v>
      </c>
      <c r="F16" s="2">
        <v>7</v>
      </c>
      <c r="G16" s="2">
        <v>1</v>
      </c>
      <c r="H16" s="2">
        <v>1</v>
      </c>
      <c r="I16" s="2">
        <v>2</v>
      </c>
      <c r="J16" s="2">
        <v>10</v>
      </c>
    </row>
    <row r="17" spans="1:10" x14ac:dyDescent="0.2">
      <c r="A17" s="2">
        <v>3</v>
      </c>
      <c r="B17" s="2">
        <v>15</v>
      </c>
      <c r="C17" s="2">
        <v>1</v>
      </c>
      <c r="D17" s="2">
        <v>3</v>
      </c>
      <c r="E17" s="2">
        <v>8</v>
      </c>
      <c r="F17" s="2">
        <v>4</v>
      </c>
      <c r="G17" s="2">
        <v>9</v>
      </c>
      <c r="H17" s="2">
        <v>8</v>
      </c>
      <c r="I17" s="2">
        <v>6</v>
      </c>
      <c r="J17" s="2">
        <v>8</v>
      </c>
    </row>
    <row r="18" spans="1:10" x14ac:dyDescent="0.2">
      <c r="A18" s="2">
        <v>4</v>
      </c>
      <c r="B18" s="2">
        <v>16</v>
      </c>
      <c r="C18" s="2">
        <v>9</v>
      </c>
      <c r="D18" s="2">
        <v>6</v>
      </c>
      <c r="E18" s="2">
        <v>4</v>
      </c>
      <c r="F18" s="2">
        <v>5</v>
      </c>
      <c r="G18" s="2">
        <v>5</v>
      </c>
      <c r="H18" s="2">
        <v>7</v>
      </c>
      <c r="I18" s="2">
        <v>8</v>
      </c>
      <c r="J18" s="2">
        <v>8</v>
      </c>
    </row>
    <row r="19" spans="1:10" x14ac:dyDescent="0.2">
      <c r="A19" s="2">
        <v>3</v>
      </c>
      <c r="B19" s="2">
        <v>17</v>
      </c>
      <c r="C19" s="2">
        <v>8</v>
      </c>
      <c r="D19" s="2">
        <v>0</v>
      </c>
      <c r="E19" s="2">
        <v>5</v>
      </c>
      <c r="F19" s="2">
        <v>0</v>
      </c>
      <c r="G19" s="2">
        <v>5</v>
      </c>
      <c r="H19" s="2">
        <v>7</v>
      </c>
      <c r="I19" s="2">
        <v>2</v>
      </c>
      <c r="J19" s="2">
        <v>4</v>
      </c>
    </row>
    <row r="20" spans="1:10" x14ac:dyDescent="0.2">
      <c r="A20" s="2">
        <v>1</v>
      </c>
      <c r="B20" s="2">
        <v>18</v>
      </c>
      <c r="C20" s="2">
        <v>6</v>
      </c>
      <c r="D20" s="2">
        <v>7</v>
      </c>
      <c r="E20" s="2">
        <v>6</v>
      </c>
      <c r="F20" s="2">
        <v>3</v>
      </c>
      <c r="G20" s="2">
        <v>2</v>
      </c>
      <c r="H20" s="2">
        <v>4</v>
      </c>
      <c r="I20" s="2">
        <v>1</v>
      </c>
      <c r="J20" s="2">
        <v>6</v>
      </c>
    </row>
    <row r="21" spans="1:10" x14ac:dyDescent="0.2">
      <c r="A21" s="2">
        <v>3</v>
      </c>
      <c r="B21" s="2">
        <v>19</v>
      </c>
      <c r="C21" s="2">
        <v>3</v>
      </c>
      <c r="D21" s="2">
        <v>4</v>
      </c>
      <c r="E21" s="2">
        <v>5</v>
      </c>
      <c r="F21" s="2">
        <v>4</v>
      </c>
      <c r="G21" s="2">
        <v>8</v>
      </c>
      <c r="H21" s="2">
        <v>7</v>
      </c>
      <c r="I21" s="2">
        <v>6</v>
      </c>
      <c r="J21" s="2">
        <v>6</v>
      </c>
    </row>
    <row r="22" spans="1:10" x14ac:dyDescent="0.2">
      <c r="A22" s="2">
        <v>1</v>
      </c>
      <c r="B22" s="2">
        <v>20</v>
      </c>
      <c r="C22" s="2">
        <v>3</v>
      </c>
      <c r="D22" s="2">
        <v>9</v>
      </c>
      <c r="E22" s="2">
        <v>4</v>
      </c>
      <c r="F22" s="2">
        <v>4</v>
      </c>
      <c r="G22" s="2">
        <v>2</v>
      </c>
      <c r="H22" s="2">
        <v>2</v>
      </c>
      <c r="I22" s="2">
        <v>2</v>
      </c>
      <c r="J22" s="2">
        <v>3</v>
      </c>
    </row>
    <row r="23" spans="1:10" x14ac:dyDescent="0.2">
      <c r="A23" s="2">
        <v>4</v>
      </c>
      <c r="B23" s="2">
        <v>21</v>
      </c>
      <c r="C23" s="2">
        <v>1</v>
      </c>
      <c r="D23" s="2">
        <v>6</v>
      </c>
      <c r="E23" s="2">
        <v>9</v>
      </c>
      <c r="F23" s="2">
        <v>1</v>
      </c>
      <c r="G23" s="2">
        <v>7</v>
      </c>
      <c r="H23" s="2">
        <v>1</v>
      </c>
      <c r="I23" s="2">
        <v>8</v>
      </c>
      <c r="J23" s="2">
        <v>4</v>
      </c>
    </row>
    <row r="24" spans="1:10" x14ac:dyDescent="0.2">
      <c r="A24" s="2">
        <v>3</v>
      </c>
      <c r="B24" s="2">
        <v>22</v>
      </c>
      <c r="C24" s="2">
        <v>5</v>
      </c>
      <c r="D24" s="2">
        <v>1</v>
      </c>
      <c r="E24" s="2">
        <v>3</v>
      </c>
      <c r="F24" s="2">
        <v>7</v>
      </c>
      <c r="G24" s="2">
        <v>8</v>
      </c>
      <c r="H24" s="2">
        <v>9</v>
      </c>
      <c r="I24" s="2">
        <v>6</v>
      </c>
      <c r="J24" s="2">
        <v>7</v>
      </c>
    </row>
    <row r="25" spans="1:10" x14ac:dyDescent="0.2">
      <c r="A25" s="2">
        <v>2</v>
      </c>
      <c r="B25" s="2">
        <v>23</v>
      </c>
      <c r="C25" s="2">
        <v>8</v>
      </c>
      <c r="D25" s="2">
        <v>7</v>
      </c>
      <c r="E25" s="2">
        <v>10</v>
      </c>
      <c r="F25" s="2">
        <v>2</v>
      </c>
      <c r="G25" s="2">
        <v>6</v>
      </c>
      <c r="H25" s="2">
        <v>2</v>
      </c>
      <c r="I25" s="2">
        <v>5</v>
      </c>
      <c r="J25" s="2">
        <v>9</v>
      </c>
    </row>
    <row r="26" spans="1:10" x14ac:dyDescent="0.2">
      <c r="A26" s="2">
        <v>4</v>
      </c>
      <c r="B26" s="2">
        <v>24</v>
      </c>
      <c r="C26" s="2">
        <v>3</v>
      </c>
      <c r="D26" s="2">
        <v>6</v>
      </c>
      <c r="E26" s="2">
        <v>4</v>
      </c>
      <c r="F26" s="2">
        <v>4</v>
      </c>
      <c r="G26" s="2">
        <v>7</v>
      </c>
      <c r="H26" s="2">
        <v>2</v>
      </c>
      <c r="I26" s="2">
        <v>9</v>
      </c>
      <c r="J26" s="2">
        <v>2</v>
      </c>
    </row>
    <row r="27" spans="1:10" x14ac:dyDescent="0.2">
      <c r="A27" s="2">
        <v>3</v>
      </c>
      <c r="B27" s="2">
        <v>25</v>
      </c>
      <c r="C27" s="2">
        <v>7</v>
      </c>
      <c r="D27" s="2">
        <v>1</v>
      </c>
      <c r="E27" s="2">
        <v>1</v>
      </c>
      <c r="F27" s="2">
        <v>0</v>
      </c>
      <c r="G27" s="2">
        <v>4</v>
      </c>
      <c r="H27" s="2">
        <v>9</v>
      </c>
      <c r="I27" s="2">
        <v>10</v>
      </c>
      <c r="J27" s="2">
        <v>9</v>
      </c>
    </row>
    <row r="28" spans="1:10" x14ac:dyDescent="0.2">
      <c r="A28" s="2">
        <v>3</v>
      </c>
      <c r="B28" s="2">
        <v>26</v>
      </c>
      <c r="C28" s="2">
        <v>0</v>
      </c>
      <c r="D28" s="2">
        <v>9</v>
      </c>
      <c r="E28" s="2">
        <v>8</v>
      </c>
      <c r="F28" s="2">
        <v>1</v>
      </c>
      <c r="G28" s="2">
        <v>1</v>
      </c>
      <c r="H28" s="2">
        <v>2</v>
      </c>
      <c r="I28" s="2">
        <v>9</v>
      </c>
      <c r="J28" s="2">
        <v>0</v>
      </c>
    </row>
    <row r="29" spans="1:10" x14ac:dyDescent="0.2">
      <c r="A29" s="2">
        <v>4</v>
      </c>
      <c r="B29" s="2">
        <v>27</v>
      </c>
      <c r="C29" s="2">
        <v>3</v>
      </c>
      <c r="D29" s="2">
        <v>9</v>
      </c>
      <c r="E29" s="2">
        <v>1</v>
      </c>
      <c r="F29" s="2">
        <v>5</v>
      </c>
      <c r="G29" s="2">
        <v>9</v>
      </c>
      <c r="H29" s="2">
        <v>9</v>
      </c>
      <c r="I29" s="2">
        <v>2</v>
      </c>
      <c r="J29" s="2">
        <v>8</v>
      </c>
    </row>
    <row r="30" spans="1:10" x14ac:dyDescent="0.2">
      <c r="A30" s="2">
        <v>4</v>
      </c>
      <c r="B30" s="2">
        <v>28</v>
      </c>
      <c r="C30" s="2">
        <v>2</v>
      </c>
      <c r="D30" s="2">
        <v>4</v>
      </c>
      <c r="E30" s="2">
        <v>0</v>
      </c>
      <c r="F30" s="2">
        <v>1</v>
      </c>
      <c r="G30" s="2">
        <v>0</v>
      </c>
      <c r="H30" s="2">
        <v>4</v>
      </c>
      <c r="I30" s="2">
        <v>7</v>
      </c>
      <c r="J30" s="2">
        <v>2</v>
      </c>
    </row>
    <row r="31" spans="1:10" x14ac:dyDescent="0.2">
      <c r="A31" s="2">
        <v>3</v>
      </c>
      <c r="B31" s="2">
        <v>29</v>
      </c>
      <c r="C31" s="2">
        <v>1</v>
      </c>
      <c r="D31" s="2">
        <v>6</v>
      </c>
      <c r="E31" s="2">
        <v>7</v>
      </c>
      <c r="F31" s="2">
        <v>3</v>
      </c>
      <c r="G31" s="2">
        <v>10</v>
      </c>
      <c r="H31" s="2">
        <v>6</v>
      </c>
      <c r="I31" s="2">
        <v>4</v>
      </c>
      <c r="J31" s="2">
        <v>4</v>
      </c>
    </row>
    <row r="32" spans="1:10" x14ac:dyDescent="0.2">
      <c r="A32" s="2">
        <v>2</v>
      </c>
      <c r="B32" s="2">
        <v>30</v>
      </c>
      <c r="C32" s="2">
        <v>2</v>
      </c>
      <c r="D32" s="2">
        <v>3</v>
      </c>
      <c r="E32" s="2">
        <v>3</v>
      </c>
      <c r="F32" s="2">
        <v>0</v>
      </c>
      <c r="G32" s="2">
        <v>1</v>
      </c>
      <c r="H32" s="2">
        <v>9</v>
      </c>
      <c r="I32" s="2">
        <v>7</v>
      </c>
      <c r="J32" s="2">
        <v>9</v>
      </c>
    </row>
    <row r="33" spans="1:10" x14ac:dyDescent="0.2">
      <c r="A33" s="2">
        <v>4</v>
      </c>
      <c r="B33" s="2">
        <v>31</v>
      </c>
      <c r="C33" s="2">
        <v>3</v>
      </c>
      <c r="D33" s="2">
        <v>5</v>
      </c>
      <c r="E33" s="2">
        <v>4</v>
      </c>
      <c r="F33" s="2">
        <v>8</v>
      </c>
      <c r="G33" s="2">
        <v>5</v>
      </c>
      <c r="H33" s="2">
        <v>1</v>
      </c>
      <c r="I33" s="2">
        <v>9</v>
      </c>
      <c r="J33" s="2">
        <v>8</v>
      </c>
    </row>
    <row r="34" spans="1:10" x14ac:dyDescent="0.2">
      <c r="A34" s="2">
        <v>1</v>
      </c>
      <c r="B34" s="2">
        <v>32</v>
      </c>
      <c r="C34" s="2">
        <v>1</v>
      </c>
      <c r="D34" s="2">
        <v>1</v>
      </c>
      <c r="E34" s="2">
        <v>3</v>
      </c>
      <c r="F34" s="2">
        <v>7</v>
      </c>
      <c r="G34" s="2">
        <v>4</v>
      </c>
      <c r="H34" s="2">
        <v>8</v>
      </c>
      <c r="I34" s="2">
        <v>2</v>
      </c>
      <c r="J34" s="2">
        <v>6</v>
      </c>
    </row>
    <row r="35" spans="1:10" x14ac:dyDescent="0.2">
      <c r="A35" s="2">
        <v>2</v>
      </c>
      <c r="B35" s="2">
        <v>33</v>
      </c>
      <c r="C35" s="2">
        <v>5</v>
      </c>
      <c r="D35" s="2">
        <v>1</v>
      </c>
      <c r="E35" s="2">
        <v>2</v>
      </c>
      <c r="F35" s="2">
        <v>6</v>
      </c>
      <c r="G35" s="2">
        <v>4</v>
      </c>
      <c r="H35" s="2">
        <v>1</v>
      </c>
      <c r="I35" s="2">
        <v>8</v>
      </c>
      <c r="J35" s="2">
        <v>9</v>
      </c>
    </row>
    <row r="36" spans="1:10" x14ac:dyDescent="0.2">
      <c r="A36" s="2">
        <v>3</v>
      </c>
      <c r="B36" s="2">
        <v>34</v>
      </c>
      <c r="C36" s="2">
        <v>8</v>
      </c>
      <c r="D36" s="2">
        <v>2</v>
      </c>
      <c r="E36" s="2">
        <v>3</v>
      </c>
      <c r="F36" s="2">
        <v>3</v>
      </c>
      <c r="G36" s="2">
        <v>6</v>
      </c>
      <c r="H36" s="2">
        <v>9</v>
      </c>
      <c r="I36" s="2">
        <v>1</v>
      </c>
      <c r="J36" s="2">
        <v>6</v>
      </c>
    </row>
    <row r="37" spans="1:10" x14ac:dyDescent="0.2">
      <c r="A37" s="2">
        <v>3</v>
      </c>
      <c r="B37" s="2">
        <v>35</v>
      </c>
      <c r="C37" s="2">
        <v>1</v>
      </c>
      <c r="D37" s="2">
        <v>8</v>
      </c>
      <c r="E37" s="2">
        <v>6</v>
      </c>
      <c r="F37" s="2">
        <v>9</v>
      </c>
      <c r="G37" s="2">
        <v>7</v>
      </c>
      <c r="H37" s="2">
        <v>6</v>
      </c>
      <c r="I37" s="2">
        <v>5</v>
      </c>
      <c r="J37" s="2">
        <v>5</v>
      </c>
    </row>
    <row r="38" spans="1:10" x14ac:dyDescent="0.2">
      <c r="A38" s="2">
        <v>2</v>
      </c>
      <c r="B38" s="2">
        <v>36</v>
      </c>
      <c r="C38" s="2">
        <v>1</v>
      </c>
      <c r="D38" s="2">
        <v>9</v>
      </c>
      <c r="E38" s="2">
        <v>1</v>
      </c>
      <c r="F38" s="2">
        <v>6</v>
      </c>
      <c r="G38" s="2">
        <v>4</v>
      </c>
      <c r="H38" s="2">
        <v>7</v>
      </c>
      <c r="I38" s="2">
        <v>8</v>
      </c>
      <c r="J38" s="2">
        <v>7</v>
      </c>
    </row>
    <row r="39" spans="1:10" x14ac:dyDescent="0.2">
      <c r="A39" s="2">
        <v>4</v>
      </c>
      <c r="B39" s="2">
        <v>37</v>
      </c>
      <c r="C39" s="2">
        <v>6</v>
      </c>
      <c r="D39" s="2">
        <v>1</v>
      </c>
      <c r="E39" s="2">
        <v>8</v>
      </c>
      <c r="F39" s="2">
        <v>10</v>
      </c>
      <c r="G39" s="2">
        <v>0</v>
      </c>
      <c r="H39" s="2">
        <v>7</v>
      </c>
      <c r="I39" s="2">
        <v>10</v>
      </c>
      <c r="J39" s="2">
        <v>8</v>
      </c>
    </row>
    <row r="40" spans="1:10" x14ac:dyDescent="0.2">
      <c r="A40" s="2">
        <v>1</v>
      </c>
      <c r="B40" s="2">
        <v>38</v>
      </c>
      <c r="C40" s="2">
        <v>6</v>
      </c>
      <c r="D40" s="2">
        <v>1</v>
      </c>
      <c r="E40" s="2">
        <v>7</v>
      </c>
      <c r="F40" s="2">
        <v>9</v>
      </c>
      <c r="G40" s="2">
        <v>0</v>
      </c>
      <c r="H40" s="2">
        <v>2</v>
      </c>
      <c r="I40" s="2">
        <v>5</v>
      </c>
      <c r="J40" s="2">
        <v>7</v>
      </c>
    </row>
    <row r="41" spans="1:10" x14ac:dyDescent="0.2">
      <c r="A41" s="2">
        <v>1</v>
      </c>
      <c r="B41" s="2">
        <v>39</v>
      </c>
      <c r="C41" s="2">
        <v>1</v>
      </c>
      <c r="D41" s="2">
        <v>2</v>
      </c>
      <c r="E41" s="2">
        <v>6</v>
      </c>
      <c r="F41" s="2">
        <v>6</v>
      </c>
      <c r="G41" s="2">
        <v>1</v>
      </c>
      <c r="H41" s="2">
        <v>7</v>
      </c>
      <c r="I41" s="2">
        <v>0</v>
      </c>
      <c r="J41" s="2">
        <v>1</v>
      </c>
    </row>
    <row r="42" spans="1:10" x14ac:dyDescent="0.2">
      <c r="A42" s="2">
        <v>3</v>
      </c>
      <c r="B42" s="2">
        <v>40</v>
      </c>
      <c r="C42" s="2">
        <v>2</v>
      </c>
      <c r="D42" s="2">
        <v>1</v>
      </c>
      <c r="E42" s="2">
        <v>3</v>
      </c>
      <c r="F42" s="2">
        <v>5</v>
      </c>
      <c r="G42" s="2">
        <v>10</v>
      </c>
      <c r="H42" s="2">
        <v>3</v>
      </c>
      <c r="I42" s="2">
        <v>1</v>
      </c>
      <c r="J42" s="2">
        <v>4</v>
      </c>
    </row>
    <row r="43" spans="1:10" x14ac:dyDescent="0.2">
      <c r="A43" s="2">
        <v>3</v>
      </c>
      <c r="B43" s="2">
        <v>41</v>
      </c>
      <c r="C43" s="2">
        <v>2</v>
      </c>
      <c r="D43" s="2">
        <v>7</v>
      </c>
      <c r="E43" s="2">
        <v>0</v>
      </c>
      <c r="F43" s="2">
        <v>5</v>
      </c>
      <c r="G43" s="2">
        <v>2</v>
      </c>
      <c r="H43" s="2">
        <v>3</v>
      </c>
      <c r="I43" s="2">
        <v>1</v>
      </c>
      <c r="J43" s="2">
        <v>3</v>
      </c>
    </row>
    <row r="44" spans="1:10" x14ac:dyDescent="0.2">
      <c r="A44" s="2">
        <v>3</v>
      </c>
      <c r="B44" s="2">
        <v>42</v>
      </c>
      <c r="C44" s="2">
        <v>6</v>
      </c>
      <c r="D44" s="2">
        <v>6</v>
      </c>
      <c r="E44" s="2">
        <v>4</v>
      </c>
      <c r="F44" s="2">
        <v>8</v>
      </c>
      <c r="G44" s="2">
        <v>10</v>
      </c>
      <c r="H44" s="2">
        <v>1</v>
      </c>
      <c r="I44" s="2">
        <v>5</v>
      </c>
      <c r="J44" s="2">
        <v>3</v>
      </c>
    </row>
    <row r="45" spans="1:10" x14ac:dyDescent="0.2">
      <c r="A45" s="2">
        <v>2</v>
      </c>
      <c r="B45" s="2">
        <v>43</v>
      </c>
      <c r="C45" s="2">
        <v>0</v>
      </c>
      <c r="D45" s="2">
        <v>2</v>
      </c>
      <c r="E45" s="2">
        <v>9</v>
      </c>
      <c r="F45" s="2">
        <v>5</v>
      </c>
      <c r="G45" s="2">
        <v>7</v>
      </c>
      <c r="H45" s="2">
        <v>1</v>
      </c>
      <c r="I45" s="2">
        <v>8</v>
      </c>
      <c r="J45" s="2">
        <v>2</v>
      </c>
    </row>
    <row r="46" spans="1:10" x14ac:dyDescent="0.2">
      <c r="A46" s="2">
        <v>4</v>
      </c>
      <c r="B46" s="2">
        <v>44</v>
      </c>
      <c r="C46" s="2">
        <v>7</v>
      </c>
      <c r="D46" s="2">
        <v>7</v>
      </c>
      <c r="E46" s="2">
        <v>4</v>
      </c>
      <c r="F46" s="2">
        <v>2</v>
      </c>
      <c r="G46" s="2">
        <v>6</v>
      </c>
      <c r="H46" s="2">
        <v>4</v>
      </c>
      <c r="I46" s="2">
        <v>5</v>
      </c>
      <c r="J46" s="2">
        <v>8</v>
      </c>
    </row>
    <row r="47" spans="1:10" x14ac:dyDescent="0.2">
      <c r="A47" s="2">
        <v>2</v>
      </c>
      <c r="B47" s="2">
        <v>45</v>
      </c>
      <c r="C47" s="2">
        <v>10</v>
      </c>
      <c r="D47" s="2">
        <v>2</v>
      </c>
      <c r="E47" s="2">
        <v>0</v>
      </c>
      <c r="F47" s="2">
        <v>0</v>
      </c>
      <c r="G47" s="2">
        <v>3</v>
      </c>
      <c r="H47" s="2">
        <v>3</v>
      </c>
      <c r="I47" s="2">
        <v>6</v>
      </c>
      <c r="J47" s="2">
        <v>8</v>
      </c>
    </row>
    <row r="48" spans="1:10" x14ac:dyDescent="0.2">
      <c r="A48" s="2">
        <v>1</v>
      </c>
      <c r="B48" s="2">
        <v>46</v>
      </c>
      <c r="C48" s="2">
        <v>1</v>
      </c>
      <c r="D48" s="2">
        <v>9</v>
      </c>
      <c r="E48" s="2">
        <v>9</v>
      </c>
      <c r="F48" s="2">
        <v>8</v>
      </c>
      <c r="G48" s="2">
        <v>8</v>
      </c>
      <c r="H48" s="2">
        <v>3</v>
      </c>
      <c r="I48" s="2">
        <v>7</v>
      </c>
      <c r="J48" s="2">
        <v>8</v>
      </c>
    </row>
    <row r="49" spans="1:10" x14ac:dyDescent="0.2">
      <c r="A49" s="2">
        <v>2</v>
      </c>
      <c r="B49" s="2">
        <v>47</v>
      </c>
      <c r="C49" s="2">
        <v>3</v>
      </c>
      <c r="D49" s="2">
        <v>6</v>
      </c>
      <c r="E49" s="2">
        <v>5</v>
      </c>
      <c r="F49" s="2">
        <v>0</v>
      </c>
      <c r="G49" s="2">
        <v>2</v>
      </c>
      <c r="H49" s="2">
        <v>8</v>
      </c>
      <c r="I49" s="2">
        <v>3</v>
      </c>
      <c r="J49" s="2">
        <v>9</v>
      </c>
    </row>
    <row r="50" spans="1:10" x14ac:dyDescent="0.2">
      <c r="A50" s="2">
        <v>4</v>
      </c>
      <c r="B50" s="2">
        <v>48</v>
      </c>
      <c r="C50" s="2">
        <v>2</v>
      </c>
      <c r="D50" s="2">
        <v>7</v>
      </c>
      <c r="E50" s="2">
        <v>2</v>
      </c>
      <c r="F50" s="2">
        <v>9</v>
      </c>
      <c r="G50" s="2">
        <v>10</v>
      </c>
      <c r="H50" s="2">
        <v>8</v>
      </c>
      <c r="I50" s="2">
        <v>5</v>
      </c>
      <c r="J50" s="2">
        <v>10</v>
      </c>
    </row>
    <row r="51" spans="1:10" x14ac:dyDescent="0.2">
      <c r="A51" s="2">
        <v>2</v>
      </c>
      <c r="B51" s="2">
        <v>49</v>
      </c>
      <c r="C51" s="2">
        <v>7</v>
      </c>
      <c r="D51" s="2">
        <v>9</v>
      </c>
      <c r="E51" s="2">
        <v>3</v>
      </c>
      <c r="F51" s="2">
        <v>9</v>
      </c>
      <c r="G51" s="2">
        <v>0</v>
      </c>
      <c r="H51" s="2">
        <v>5</v>
      </c>
      <c r="I51" s="2">
        <v>5</v>
      </c>
      <c r="J51" s="2">
        <v>7</v>
      </c>
    </row>
    <row r="52" spans="1:10" x14ac:dyDescent="0.2">
      <c r="A52" s="2">
        <v>2</v>
      </c>
      <c r="B52" s="2">
        <v>50</v>
      </c>
      <c r="C52" s="2">
        <v>0</v>
      </c>
      <c r="D52" s="2">
        <v>10</v>
      </c>
      <c r="E52" s="2">
        <v>1</v>
      </c>
      <c r="F52" s="2">
        <v>3</v>
      </c>
      <c r="G52" s="2">
        <v>4</v>
      </c>
      <c r="H52" s="2">
        <v>1</v>
      </c>
      <c r="I52" s="2">
        <v>5</v>
      </c>
      <c r="J52" s="2">
        <v>1</v>
      </c>
    </row>
    <row r="53" spans="1:10" x14ac:dyDescent="0.2">
      <c r="A53" s="2">
        <v>1</v>
      </c>
      <c r="B53" s="2">
        <v>51</v>
      </c>
      <c r="C53" s="2">
        <v>8</v>
      </c>
      <c r="D53" s="2">
        <v>10</v>
      </c>
      <c r="E53" s="2">
        <v>5</v>
      </c>
      <c r="F53" s="2">
        <v>7</v>
      </c>
      <c r="G53" s="2">
        <v>3</v>
      </c>
      <c r="H53" s="2">
        <v>1</v>
      </c>
      <c r="I53" s="2">
        <v>1</v>
      </c>
      <c r="J53" s="2">
        <v>6</v>
      </c>
    </row>
    <row r="54" spans="1:10" x14ac:dyDescent="0.2">
      <c r="A54" s="2">
        <v>1</v>
      </c>
      <c r="B54" s="2">
        <v>52</v>
      </c>
      <c r="C54" s="2">
        <v>8</v>
      </c>
      <c r="D54" s="2">
        <v>2</v>
      </c>
      <c r="E54" s="2">
        <v>8</v>
      </c>
      <c r="F54" s="2">
        <v>3</v>
      </c>
      <c r="G54" s="2">
        <v>7</v>
      </c>
      <c r="H54" s="2">
        <v>8</v>
      </c>
      <c r="I54" s="2">
        <v>7</v>
      </c>
      <c r="J54" s="2">
        <v>6</v>
      </c>
    </row>
    <row r="55" spans="1:10" x14ac:dyDescent="0.2">
      <c r="A55" s="2">
        <v>1</v>
      </c>
      <c r="B55" s="2">
        <v>53</v>
      </c>
      <c r="C55" s="2">
        <v>2</v>
      </c>
      <c r="D55" s="2">
        <v>2</v>
      </c>
      <c r="E55" s="2">
        <v>5</v>
      </c>
      <c r="F55" s="2">
        <v>5</v>
      </c>
      <c r="G55" s="2">
        <v>2</v>
      </c>
      <c r="H55" s="2">
        <v>9</v>
      </c>
      <c r="I55" s="2">
        <v>1</v>
      </c>
      <c r="J55" s="2">
        <v>7</v>
      </c>
    </row>
    <row r="56" spans="1:10" x14ac:dyDescent="0.2">
      <c r="A56" s="2">
        <v>2</v>
      </c>
      <c r="B56" s="2">
        <v>54</v>
      </c>
      <c r="C56" s="2">
        <v>8</v>
      </c>
      <c r="D56" s="2">
        <v>1</v>
      </c>
      <c r="E56" s="2">
        <v>6</v>
      </c>
      <c r="F56" s="2">
        <v>9</v>
      </c>
      <c r="G56" s="2">
        <v>2</v>
      </c>
      <c r="H56" s="2">
        <v>2</v>
      </c>
      <c r="I56" s="2">
        <v>10</v>
      </c>
      <c r="J56" s="2">
        <v>3</v>
      </c>
    </row>
    <row r="57" spans="1:10" x14ac:dyDescent="0.2">
      <c r="A57" s="2">
        <v>1</v>
      </c>
      <c r="B57" s="2">
        <v>55</v>
      </c>
      <c r="C57" s="2">
        <v>2</v>
      </c>
      <c r="D57" s="2">
        <v>9</v>
      </c>
      <c r="E57" s="2">
        <v>8</v>
      </c>
      <c r="F57" s="2">
        <v>6</v>
      </c>
      <c r="G57" s="2">
        <v>3</v>
      </c>
      <c r="H57" s="2">
        <v>3</v>
      </c>
      <c r="I57" s="2">
        <v>4</v>
      </c>
      <c r="J57" s="2">
        <v>10</v>
      </c>
    </row>
    <row r="58" spans="1:10" x14ac:dyDescent="0.2">
      <c r="A58" s="2">
        <v>1</v>
      </c>
      <c r="B58" s="2">
        <v>56</v>
      </c>
      <c r="C58" s="2">
        <v>3</v>
      </c>
      <c r="D58" s="2">
        <v>8</v>
      </c>
      <c r="E58" s="2">
        <v>5</v>
      </c>
      <c r="F58" s="2">
        <v>0</v>
      </c>
      <c r="G58" s="2">
        <v>9</v>
      </c>
      <c r="H58" s="2">
        <v>2</v>
      </c>
      <c r="I58" s="2">
        <v>9</v>
      </c>
      <c r="J58" s="2">
        <v>3</v>
      </c>
    </row>
    <row r="59" spans="1:10" x14ac:dyDescent="0.2">
      <c r="A59" s="2">
        <v>2</v>
      </c>
      <c r="B59" s="2">
        <v>57</v>
      </c>
      <c r="C59" s="2">
        <v>5</v>
      </c>
      <c r="D59" s="2">
        <v>2</v>
      </c>
      <c r="E59" s="2">
        <v>3</v>
      </c>
      <c r="F59" s="2">
        <v>2</v>
      </c>
      <c r="G59" s="2">
        <v>3</v>
      </c>
      <c r="H59" s="2">
        <v>4</v>
      </c>
      <c r="I59" s="2">
        <v>8</v>
      </c>
      <c r="J59" s="2">
        <v>3</v>
      </c>
    </row>
    <row r="60" spans="1:10" x14ac:dyDescent="0.2">
      <c r="A60" s="2">
        <v>3</v>
      </c>
      <c r="B60" s="2">
        <v>58</v>
      </c>
      <c r="C60" s="2">
        <v>0</v>
      </c>
      <c r="D60" s="2">
        <v>3</v>
      </c>
      <c r="E60" s="2">
        <v>6</v>
      </c>
      <c r="F60" s="2">
        <v>2</v>
      </c>
      <c r="G60" s="2">
        <v>9</v>
      </c>
      <c r="H60" s="2">
        <v>4</v>
      </c>
      <c r="I60" s="2">
        <v>4</v>
      </c>
      <c r="J60" s="2">
        <v>0</v>
      </c>
    </row>
    <row r="61" spans="1:10" x14ac:dyDescent="0.2">
      <c r="A61" s="2">
        <v>1</v>
      </c>
      <c r="B61" s="2">
        <v>59</v>
      </c>
      <c r="C61" s="2">
        <v>3</v>
      </c>
      <c r="D61" s="2">
        <v>5</v>
      </c>
      <c r="E61" s="2">
        <v>8</v>
      </c>
      <c r="F61" s="2">
        <v>9</v>
      </c>
      <c r="G61" s="2">
        <v>10</v>
      </c>
      <c r="H61" s="2">
        <v>4</v>
      </c>
      <c r="I61" s="2">
        <v>5</v>
      </c>
      <c r="J61" s="2">
        <v>2</v>
      </c>
    </row>
    <row r="62" spans="1:10" x14ac:dyDescent="0.2">
      <c r="A62" s="2">
        <v>3</v>
      </c>
      <c r="B62" s="2">
        <v>60</v>
      </c>
      <c r="C62" s="2">
        <v>4</v>
      </c>
      <c r="D62" s="2">
        <v>5</v>
      </c>
      <c r="E62" s="2">
        <v>5</v>
      </c>
      <c r="F62" s="2">
        <v>1</v>
      </c>
      <c r="G62" s="2">
        <v>5</v>
      </c>
      <c r="H62" s="2">
        <v>2</v>
      </c>
      <c r="I62" s="2">
        <v>6</v>
      </c>
      <c r="J62" s="2">
        <v>9</v>
      </c>
    </row>
    <row r="63" spans="1:10" x14ac:dyDescent="0.2">
      <c r="A63" s="2">
        <v>1</v>
      </c>
      <c r="B63" s="2">
        <v>61</v>
      </c>
      <c r="C63" s="2">
        <v>5</v>
      </c>
      <c r="D63" s="2">
        <v>3</v>
      </c>
      <c r="E63" s="2">
        <v>1</v>
      </c>
      <c r="F63" s="2">
        <v>5</v>
      </c>
      <c r="G63" s="2">
        <v>9</v>
      </c>
      <c r="H63" s="2">
        <v>3</v>
      </c>
      <c r="I63" s="2">
        <v>8</v>
      </c>
      <c r="J63" s="2">
        <v>4</v>
      </c>
    </row>
    <row r="64" spans="1:10" x14ac:dyDescent="0.2">
      <c r="A64" s="2">
        <v>1</v>
      </c>
      <c r="B64" s="2">
        <v>62</v>
      </c>
      <c r="C64" s="2">
        <v>0</v>
      </c>
      <c r="D64" s="2">
        <v>9</v>
      </c>
      <c r="E64" s="2">
        <v>2</v>
      </c>
      <c r="F64" s="2">
        <v>9</v>
      </c>
      <c r="G64" s="2">
        <v>5</v>
      </c>
      <c r="H64" s="2">
        <v>3</v>
      </c>
      <c r="I64" s="2">
        <v>2</v>
      </c>
      <c r="J64" s="2">
        <v>8</v>
      </c>
    </row>
    <row r="65" spans="1:10" x14ac:dyDescent="0.2">
      <c r="A65" s="2">
        <v>4</v>
      </c>
      <c r="B65" s="2">
        <v>63</v>
      </c>
      <c r="C65" s="2">
        <v>1</v>
      </c>
      <c r="D65" s="2">
        <v>3</v>
      </c>
      <c r="E65" s="2">
        <v>4</v>
      </c>
      <c r="F65" s="2">
        <v>3</v>
      </c>
      <c r="G65" s="2">
        <v>3</v>
      </c>
      <c r="H65" s="2">
        <v>8</v>
      </c>
      <c r="I65" s="2">
        <v>7</v>
      </c>
      <c r="J65" s="2">
        <v>6</v>
      </c>
    </row>
    <row r="66" spans="1:10" x14ac:dyDescent="0.2">
      <c r="A66" s="2">
        <v>2</v>
      </c>
      <c r="B66" s="2">
        <v>64</v>
      </c>
      <c r="C66" s="2">
        <v>4</v>
      </c>
      <c r="D66" s="2">
        <v>9</v>
      </c>
      <c r="E66" s="2">
        <v>6</v>
      </c>
      <c r="F66" s="2">
        <v>0</v>
      </c>
      <c r="G66" s="2">
        <v>9</v>
      </c>
      <c r="H66" s="2">
        <v>6</v>
      </c>
      <c r="I66" s="2">
        <v>6</v>
      </c>
      <c r="J66" s="2">
        <v>9</v>
      </c>
    </row>
    <row r="67" spans="1:10" x14ac:dyDescent="0.2">
      <c r="A67" s="2">
        <v>3</v>
      </c>
      <c r="B67" s="2">
        <v>65</v>
      </c>
      <c r="C67" s="2">
        <v>4</v>
      </c>
      <c r="D67" s="2">
        <v>3</v>
      </c>
      <c r="E67" s="2">
        <v>2</v>
      </c>
      <c r="F67" s="2">
        <v>9</v>
      </c>
      <c r="G67" s="2">
        <v>0</v>
      </c>
      <c r="H67" s="2">
        <v>7</v>
      </c>
      <c r="I67" s="2">
        <v>8</v>
      </c>
      <c r="J67" s="2">
        <v>5</v>
      </c>
    </row>
    <row r="68" spans="1:10" x14ac:dyDescent="0.2">
      <c r="A68" s="2">
        <v>4</v>
      </c>
      <c r="B68" s="2">
        <v>66</v>
      </c>
      <c r="C68" s="2">
        <v>9</v>
      </c>
      <c r="D68" s="2">
        <v>8</v>
      </c>
      <c r="E68" s="2">
        <v>1</v>
      </c>
      <c r="F68" s="2">
        <v>7</v>
      </c>
      <c r="G68" s="2">
        <v>8</v>
      </c>
      <c r="H68" s="2">
        <v>4</v>
      </c>
      <c r="I68" s="2">
        <v>6</v>
      </c>
      <c r="J68" s="2">
        <v>5</v>
      </c>
    </row>
    <row r="69" spans="1:10" x14ac:dyDescent="0.2">
      <c r="A69" s="2">
        <v>4</v>
      </c>
      <c r="B69" s="2">
        <v>67</v>
      </c>
      <c r="C69" s="2">
        <v>7</v>
      </c>
      <c r="D69" s="2">
        <v>6</v>
      </c>
      <c r="E69" s="2">
        <v>2</v>
      </c>
      <c r="F69" s="2">
        <v>5</v>
      </c>
      <c r="G69" s="2">
        <v>2</v>
      </c>
      <c r="H69" s="2">
        <v>2</v>
      </c>
      <c r="I69" s="2">
        <v>7</v>
      </c>
      <c r="J69" s="2">
        <v>9</v>
      </c>
    </row>
    <row r="70" spans="1:10" x14ac:dyDescent="0.2">
      <c r="A70" s="2">
        <v>3</v>
      </c>
      <c r="B70" s="2">
        <v>68</v>
      </c>
      <c r="C70" s="2">
        <v>4</v>
      </c>
      <c r="D70" s="2">
        <v>3</v>
      </c>
      <c r="E70" s="2">
        <v>1</v>
      </c>
      <c r="F70" s="2">
        <v>7</v>
      </c>
      <c r="G70" s="2">
        <v>0</v>
      </c>
      <c r="H70" s="2">
        <v>8</v>
      </c>
      <c r="I70" s="2">
        <v>5</v>
      </c>
      <c r="J70" s="2">
        <v>6</v>
      </c>
    </row>
    <row r="71" spans="1:10" x14ac:dyDescent="0.2">
      <c r="A71" s="2">
        <v>1</v>
      </c>
      <c r="B71" s="2">
        <v>69</v>
      </c>
      <c r="C71" s="2">
        <v>4</v>
      </c>
      <c r="D71" s="2">
        <v>4</v>
      </c>
      <c r="E71" s="2">
        <v>7</v>
      </c>
      <c r="F71" s="2">
        <v>2</v>
      </c>
      <c r="G71" s="2">
        <v>7</v>
      </c>
      <c r="H71" s="2">
        <v>7</v>
      </c>
      <c r="I71" s="2">
        <v>3</v>
      </c>
      <c r="J71" s="2">
        <v>7</v>
      </c>
    </row>
    <row r="72" spans="1:10" x14ac:dyDescent="0.2">
      <c r="A72" s="2">
        <v>1</v>
      </c>
      <c r="B72" s="2">
        <v>70</v>
      </c>
      <c r="C72" s="2">
        <v>9</v>
      </c>
      <c r="D72" s="2">
        <v>0</v>
      </c>
      <c r="E72" s="2">
        <v>3</v>
      </c>
      <c r="F72" s="2">
        <v>4</v>
      </c>
      <c r="G72" s="2">
        <v>1</v>
      </c>
      <c r="H72" s="2">
        <v>2</v>
      </c>
      <c r="I72" s="2">
        <v>2</v>
      </c>
      <c r="J72" s="2">
        <v>8</v>
      </c>
    </row>
    <row r="73" spans="1:10" x14ac:dyDescent="0.2">
      <c r="A73" s="2">
        <v>4</v>
      </c>
      <c r="B73" s="2">
        <v>71</v>
      </c>
      <c r="C73" s="2">
        <v>3</v>
      </c>
      <c r="D73" s="2">
        <v>4</v>
      </c>
      <c r="E73" s="2">
        <v>2</v>
      </c>
      <c r="F73" s="2">
        <v>2</v>
      </c>
      <c r="G73" s="2">
        <v>8</v>
      </c>
      <c r="H73" s="2">
        <v>2</v>
      </c>
      <c r="I73" s="2">
        <v>5</v>
      </c>
      <c r="J73" s="2">
        <v>3</v>
      </c>
    </row>
    <row r="74" spans="1:10" x14ac:dyDescent="0.2">
      <c r="A74" s="2">
        <v>1</v>
      </c>
      <c r="B74" s="2">
        <v>72</v>
      </c>
      <c r="C74" s="2">
        <v>2</v>
      </c>
      <c r="D74" s="2">
        <v>9</v>
      </c>
      <c r="E74" s="2">
        <v>9</v>
      </c>
      <c r="F74" s="2">
        <v>7</v>
      </c>
      <c r="G74" s="2">
        <v>5</v>
      </c>
      <c r="H74" s="2">
        <v>7</v>
      </c>
      <c r="I74" s="2">
        <v>2</v>
      </c>
      <c r="J74" s="2">
        <v>8</v>
      </c>
    </row>
    <row r="75" spans="1:10" x14ac:dyDescent="0.2">
      <c r="A75" s="2">
        <v>3</v>
      </c>
      <c r="B75" s="2">
        <v>73</v>
      </c>
      <c r="C75" s="2">
        <v>2</v>
      </c>
      <c r="D75" s="2">
        <v>2</v>
      </c>
      <c r="E75" s="2">
        <v>1</v>
      </c>
      <c r="F75" s="2">
        <v>2</v>
      </c>
      <c r="G75" s="2">
        <v>6</v>
      </c>
      <c r="H75" s="2">
        <v>6</v>
      </c>
      <c r="I75" s="2">
        <v>1</v>
      </c>
      <c r="J75" s="2">
        <v>5</v>
      </c>
    </row>
    <row r="76" spans="1:10" x14ac:dyDescent="0.2">
      <c r="A76" s="2">
        <v>4</v>
      </c>
      <c r="B76" s="2">
        <v>74</v>
      </c>
      <c r="C76" s="2">
        <v>5</v>
      </c>
      <c r="D76" s="2">
        <v>8</v>
      </c>
      <c r="E76" s="2">
        <v>10</v>
      </c>
      <c r="F76" s="2">
        <v>0</v>
      </c>
      <c r="G76" s="2">
        <v>8</v>
      </c>
      <c r="H76" s="2">
        <v>0</v>
      </c>
      <c r="I76" s="2">
        <v>9</v>
      </c>
      <c r="J76" s="2">
        <v>3</v>
      </c>
    </row>
    <row r="77" spans="1:10" x14ac:dyDescent="0.2">
      <c r="A77" s="2">
        <v>1</v>
      </c>
      <c r="B77" s="2">
        <v>75</v>
      </c>
      <c r="C77" s="2">
        <v>5</v>
      </c>
      <c r="D77" s="2">
        <v>9</v>
      </c>
      <c r="E77" s="2">
        <v>1</v>
      </c>
      <c r="F77" s="2">
        <v>2</v>
      </c>
      <c r="G77" s="2">
        <v>3</v>
      </c>
      <c r="H77" s="2">
        <v>4</v>
      </c>
      <c r="I77" s="2">
        <v>9</v>
      </c>
      <c r="J77" s="2">
        <v>1</v>
      </c>
    </row>
    <row r="78" spans="1:10" x14ac:dyDescent="0.2">
      <c r="A78" s="2">
        <v>4</v>
      </c>
      <c r="B78" s="2">
        <v>76</v>
      </c>
      <c r="C78" s="2">
        <v>9</v>
      </c>
      <c r="D78" s="2">
        <v>9</v>
      </c>
      <c r="E78" s="2">
        <v>2</v>
      </c>
      <c r="F78" s="2">
        <v>7</v>
      </c>
      <c r="G78" s="2">
        <v>4</v>
      </c>
      <c r="H78" s="2">
        <v>4</v>
      </c>
      <c r="I78" s="2">
        <v>4</v>
      </c>
      <c r="J78" s="2">
        <v>10</v>
      </c>
    </row>
    <row r="79" spans="1:10" x14ac:dyDescent="0.2">
      <c r="A79" s="2">
        <v>4</v>
      </c>
      <c r="B79" s="2">
        <v>77</v>
      </c>
      <c r="C79" s="2">
        <v>2</v>
      </c>
      <c r="D79" s="2">
        <v>0</v>
      </c>
      <c r="E79" s="2">
        <v>0</v>
      </c>
      <c r="F79" s="2">
        <v>0</v>
      </c>
      <c r="G79" s="2">
        <v>5</v>
      </c>
      <c r="H79" s="2">
        <v>6</v>
      </c>
      <c r="I79" s="2">
        <v>2</v>
      </c>
      <c r="J79" s="2">
        <v>2</v>
      </c>
    </row>
    <row r="80" spans="1:10" x14ac:dyDescent="0.2">
      <c r="A80" s="2">
        <v>4</v>
      </c>
      <c r="B80" s="2">
        <v>78</v>
      </c>
      <c r="C80" s="2">
        <v>7</v>
      </c>
      <c r="D80" s="2">
        <v>8</v>
      </c>
      <c r="E80" s="2">
        <v>6</v>
      </c>
      <c r="F80" s="2">
        <v>5</v>
      </c>
      <c r="G80" s="2">
        <v>5</v>
      </c>
      <c r="H80" s="2">
        <v>10</v>
      </c>
      <c r="I80" s="2">
        <v>2</v>
      </c>
      <c r="J80" s="2">
        <v>0</v>
      </c>
    </row>
    <row r="81" spans="1:10" x14ac:dyDescent="0.2">
      <c r="A81" s="2">
        <v>2</v>
      </c>
      <c r="B81" s="2">
        <v>79</v>
      </c>
      <c r="C81" s="2">
        <v>2</v>
      </c>
      <c r="D81" s="2">
        <v>4</v>
      </c>
      <c r="E81" s="2">
        <v>2</v>
      </c>
      <c r="F81" s="2">
        <v>3</v>
      </c>
      <c r="G81" s="2">
        <v>3</v>
      </c>
      <c r="H81" s="2">
        <v>5</v>
      </c>
      <c r="I81" s="2">
        <v>8</v>
      </c>
      <c r="J81" s="2">
        <v>6</v>
      </c>
    </row>
    <row r="82" spans="1:10" x14ac:dyDescent="0.2">
      <c r="A82" s="2">
        <v>4</v>
      </c>
      <c r="B82" s="2">
        <v>80</v>
      </c>
      <c r="C82" s="2">
        <v>0</v>
      </c>
      <c r="D82" s="2">
        <v>0</v>
      </c>
      <c r="E82" s="2">
        <v>2</v>
      </c>
      <c r="F82" s="2">
        <v>7</v>
      </c>
      <c r="G82" s="2">
        <v>8</v>
      </c>
      <c r="H82" s="2">
        <v>5</v>
      </c>
      <c r="I82" s="2">
        <v>8</v>
      </c>
      <c r="J82" s="2">
        <v>3</v>
      </c>
    </row>
  </sheetData>
  <conditionalFormatting sqref="C3:J82">
    <cfRule type="expression" dxfId="8" priority="1" stopIfTrue="1">
      <formula>C$2=$A3</formula>
    </cfRule>
  </conditionalFormatting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3FE2-8F21-46CA-A47E-F0AB84F27336}">
  <sheetPr codeName="Sheet35"/>
  <dimension ref="C3:F33"/>
  <sheetViews>
    <sheetView workbookViewId="0">
      <selection activeCell="C7" sqref="C7:C8"/>
    </sheetView>
  </sheetViews>
  <sheetFormatPr defaultRowHeight="12.75" x14ac:dyDescent="0.2"/>
  <cols>
    <col min="1" max="3" width="9" style="2"/>
    <col min="4" max="4" width="16.875" style="2" customWidth="1"/>
    <col min="5" max="5" width="13.625" style="2" customWidth="1"/>
    <col min="6" max="16384" width="9" style="2"/>
  </cols>
  <sheetData>
    <row r="3" spans="3:6" x14ac:dyDescent="0.2">
      <c r="C3" s="2" t="s">
        <v>1085</v>
      </c>
      <c r="D3" s="2" t="s">
        <v>1086</v>
      </c>
      <c r="E3" s="2" t="s">
        <v>1087</v>
      </c>
      <c r="F3" s="2" t="s">
        <v>1088</v>
      </c>
    </row>
    <row r="4" spans="3:6" x14ac:dyDescent="0.2">
      <c r="C4" s="2">
        <v>1</v>
      </c>
      <c r="D4" s="35">
        <v>83</v>
      </c>
      <c r="E4" s="35">
        <v>83</v>
      </c>
      <c r="F4" s="36">
        <f>(E4-D4)/D4</f>
        <v>0</v>
      </c>
    </row>
    <row r="5" spans="3:6" x14ac:dyDescent="0.2">
      <c r="C5" s="2">
        <v>2</v>
      </c>
      <c r="D5" s="35">
        <v>78</v>
      </c>
      <c r="E5" s="35">
        <v>58.5</v>
      </c>
      <c r="F5" s="36">
        <f t="shared" ref="F5:F33" si="0">(E5-D5)/D5</f>
        <v>-0.25</v>
      </c>
    </row>
    <row r="6" spans="3:6" x14ac:dyDescent="0.2">
      <c r="C6" s="2">
        <v>3</v>
      </c>
      <c r="D6" s="35">
        <v>174</v>
      </c>
      <c r="E6" s="35">
        <v>189.66</v>
      </c>
      <c r="F6" s="36">
        <f t="shared" si="0"/>
        <v>8.9999999999999983E-2</v>
      </c>
    </row>
    <row r="7" spans="3:6" x14ac:dyDescent="0.2">
      <c r="C7" s="2">
        <v>4</v>
      </c>
      <c r="D7" s="35">
        <v>138</v>
      </c>
      <c r="E7" s="35">
        <v>149.04</v>
      </c>
      <c r="F7" s="36">
        <f t="shared" si="0"/>
        <v>7.9999999999999946E-2</v>
      </c>
    </row>
    <row r="8" spans="3:6" x14ac:dyDescent="0.2">
      <c r="C8" s="2">
        <v>5</v>
      </c>
      <c r="D8" s="35">
        <v>190</v>
      </c>
      <c r="E8" s="35">
        <v>169.1</v>
      </c>
      <c r="F8" s="36">
        <f t="shared" si="0"/>
        <v>-0.11000000000000003</v>
      </c>
    </row>
    <row r="9" spans="3:6" x14ac:dyDescent="0.2">
      <c r="C9" s="2">
        <v>6</v>
      </c>
      <c r="D9" s="35">
        <v>153</v>
      </c>
      <c r="E9" s="35">
        <v>107.1</v>
      </c>
      <c r="F9" s="36">
        <f t="shared" si="0"/>
        <v>-0.30000000000000004</v>
      </c>
    </row>
    <row r="10" spans="3:6" x14ac:dyDescent="0.2">
      <c r="C10" s="2">
        <v>7</v>
      </c>
      <c r="D10" s="35">
        <v>54</v>
      </c>
      <c r="E10" s="35">
        <v>64.260000000000005</v>
      </c>
      <c r="F10" s="36">
        <f t="shared" si="0"/>
        <v>0.19000000000000009</v>
      </c>
    </row>
    <row r="11" spans="3:6" x14ac:dyDescent="0.2">
      <c r="C11" s="2">
        <v>8</v>
      </c>
      <c r="D11" s="35">
        <v>113</v>
      </c>
      <c r="E11" s="35">
        <v>128.82</v>
      </c>
      <c r="F11" s="36">
        <f t="shared" si="0"/>
        <v>0.13999999999999993</v>
      </c>
    </row>
    <row r="12" spans="3:6" x14ac:dyDescent="0.2">
      <c r="C12" s="2">
        <v>9</v>
      </c>
      <c r="D12" s="35">
        <v>135</v>
      </c>
      <c r="E12" s="35">
        <v>133.65</v>
      </c>
      <c r="F12" s="36">
        <f t="shared" si="0"/>
        <v>-9.9999999999999586E-3</v>
      </c>
    </row>
    <row r="13" spans="3:6" x14ac:dyDescent="0.2">
      <c r="C13" s="2">
        <v>10</v>
      </c>
      <c r="D13" s="35">
        <v>51</v>
      </c>
      <c r="E13" s="35">
        <v>43.86</v>
      </c>
      <c r="F13" s="36">
        <f t="shared" si="0"/>
        <v>-0.14000000000000001</v>
      </c>
    </row>
    <row r="14" spans="3:6" x14ac:dyDescent="0.2">
      <c r="C14" s="2">
        <v>11</v>
      </c>
      <c r="D14" s="35">
        <v>181</v>
      </c>
      <c r="E14" s="35">
        <v>226.25</v>
      </c>
      <c r="F14" s="36">
        <f t="shared" si="0"/>
        <v>0.25</v>
      </c>
    </row>
    <row r="15" spans="3:6" x14ac:dyDescent="0.2">
      <c r="C15" s="2">
        <v>12</v>
      </c>
      <c r="D15" s="35">
        <v>181</v>
      </c>
      <c r="E15" s="35">
        <v>130.32</v>
      </c>
      <c r="F15" s="36">
        <f t="shared" si="0"/>
        <v>-0.28000000000000003</v>
      </c>
    </row>
    <row r="16" spans="3:6" x14ac:dyDescent="0.2">
      <c r="C16" s="2">
        <v>13</v>
      </c>
      <c r="D16" s="35">
        <v>160</v>
      </c>
      <c r="E16" s="35">
        <v>208</v>
      </c>
      <c r="F16" s="36">
        <f t="shared" si="0"/>
        <v>0.3</v>
      </c>
    </row>
    <row r="17" spans="3:6" x14ac:dyDescent="0.2">
      <c r="C17" s="2">
        <v>14</v>
      </c>
      <c r="D17" s="35">
        <v>190</v>
      </c>
      <c r="E17" s="35">
        <v>207.1</v>
      </c>
      <c r="F17" s="36">
        <f t="shared" si="0"/>
        <v>8.9999999999999969E-2</v>
      </c>
    </row>
    <row r="18" spans="3:6" x14ac:dyDescent="0.2">
      <c r="C18" s="2">
        <v>15</v>
      </c>
      <c r="D18" s="35">
        <v>113</v>
      </c>
      <c r="E18" s="35">
        <v>82.49</v>
      </c>
      <c r="F18" s="36">
        <f t="shared" si="0"/>
        <v>-0.27</v>
      </c>
    </row>
    <row r="19" spans="3:6" x14ac:dyDescent="0.2">
      <c r="C19" s="2">
        <v>16</v>
      </c>
      <c r="D19" s="35">
        <v>74</v>
      </c>
      <c r="E19" s="35">
        <v>68.819999999999993</v>
      </c>
      <c r="F19" s="36">
        <f t="shared" si="0"/>
        <v>-7.000000000000009E-2</v>
      </c>
    </row>
    <row r="20" spans="3:6" x14ac:dyDescent="0.2">
      <c r="C20" s="2">
        <v>17</v>
      </c>
      <c r="D20" s="35">
        <v>63</v>
      </c>
      <c r="E20" s="35">
        <v>74.34</v>
      </c>
      <c r="F20" s="36">
        <f t="shared" si="0"/>
        <v>0.18000000000000005</v>
      </c>
    </row>
    <row r="21" spans="3:6" x14ac:dyDescent="0.2">
      <c r="C21" s="2">
        <v>18</v>
      </c>
      <c r="D21" s="35">
        <v>133</v>
      </c>
      <c r="E21" s="35">
        <v>117.04</v>
      </c>
      <c r="F21" s="36">
        <f t="shared" si="0"/>
        <v>-0.11999999999999995</v>
      </c>
    </row>
    <row r="22" spans="3:6" x14ac:dyDescent="0.2">
      <c r="C22" s="2">
        <v>19</v>
      </c>
      <c r="D22" s="35">
        <v>178</v>
      </c>
      <c r="E22" s="35">
        <v>197.58</v>
      </c>
      <c r="F22" s="36">
        <f t="shared" si="0"/>
        <v>0.11000000000000007</v>
      </c>
    </row>
    <row r="23" spans="3:6" x14ac:dyDescent="0.2">
      <c r="C23" s="2">
        <v>20</v>
      </c>
      <c r="D23" s="35">
        <v>159</v>
      </c>
      <c r="E23" s="35">
        <v>190.8</v>
      </c>
      <c r="F23" s="36">
        <f t="shared" si="0"/>
        <v>0.20000000000000007</v>
      </c>
    </row>
    <row r="24" spans="3:6" x14ac:dyDescent="0.2">
      <c r="C24" s="2">
        <v>21</v>
      </c>
      <c r="D24" s="35">
        <v>145</v>
      </c>
      <c r="E24" s="35">
        <v>133.4</v>
      </c>
      <c r="F24" s="36">
        <f t="shared" si="0"/>
        <v>-7.999999999999996E-2</v>
      </c>
    </row>
    <row r="25" spans="3:6" x14ac:dyDescent="0.2">
      <c r="C25" s="2">
        <v>22</v>
      </c>
      <c r="D25" s="35">
        <v>144</v>
      </c>
      <c r="E25" s="35">
        <v>102.24</v>
      </c>
      <c r="F25" s="36">
        <f t="shared" si="0"/>
        <v>-0.29000000000000004</v>
      </c>
    </row>
    <row r="26" spans="3:6" x14ac:dyDescent="0.2">
      <c r="C26" s="2">
        <v>23</v>
      </c>
      <c r="D26" s="35">
        <v>155</v>
      </c>
      <c r="E26" s="35">
        <v>181.35</v>
      </c>
      <c r="F26" s="36">
        <f t="shared" si="0"/>
        <v>0.16999999999999996</v>
      </c>
    </row>
    <row r="27" spans="3:6" x14ac:dyDescent="0.2">
      <c r="C27" s="2">
        <v>24</v>
      </c>
      <c r="D27" s="35">
        <v>149</v>
      </c>
      <c r="E27" s="35">
        <v>156.44999999999999</v>
      </c>
      <c r="F27" s="36">
        <f t="shared" si="0"/>
        <v>4.9999999999999926E-2</v>
      </c>
    </row>
    <row r="28" spans="3:6" x14ac:dyDescent="0.2">
      <c r="C28" s="2">
        <v>25</v>
      </c>
      <c r="D28" s="35">
        <v>66</v>
      </c>
      <c r="E28" s="35">
        <v>60.06</v>
      </c>
      <c r="F28" s="36">
        <f t="shared" si="0"/>
        <v>-8.9999999999999969E-2</v>
      </c>
    </row>
    <row r="29" spans="3:6" x14ac:dyDescent="0.2">
      <c r="C29" s="2">
        <v>26</v>
      </c>
      <c r="D29" s="35">
        <v>82</v>
      </c>
      <c r="E29" s="35">
        <v>95.94</v>
      </c>
      <c r="F29" s="36">
        <f t="shared" si="0"/>
        <v>0.16999999999999998</v>
      </c>
    </row>
    <row r="30" spans="3:6" x14ac:dyDescent="0.2">
      <c r="C30" s="2">
        <v>27</v>
      </c>
      <c r="D30" s="35">
        <v>81</v>
      </c>
      <c r="E30" s="35">
        <v>103.68</v>
      </c>
      <c r="F30" s="36">
        <f t="shared" si="0"/>
        <v>0.28000000000000008</v>
      </c>
    </row>
    <row r="31" spans="3:6" x14ac:dyDescent="0.2">
      <c r="C31" s="2">
        <v>28</v>
      </c>
      <c r="D31" s="35">
        <v>141</v>
      </c>
      <c r="E31" s="35">
        <v>172.02</v>
      </c>
      <c r="F31" s="36">
        <f t="shared" si="0"/>
        <v>0.22000000000000008</v>
      </c>
    </row>
    <row r="32" spans="3:6" x14ac:dyDescent="0.2">
      <c r="C32" s="2">
        <v>29</v>
      </c>
      <c r="D32" s="35">
        <v>173</v>
      </c>
      <c r="E32" s="35">
        <v>224.9</v>
      </c>
      <c r="F32" s="36">
        <f t="shared" si="0"/>
        <v>0.30000000000000004</v>
      </c>
    </row>
    <row r="33" spans="3:6" x14ac:dyDescent="0.2">
      <c r="C33" s="2">
        <v>30</v>
      </c>
      <c r="D33" s="35">
        <v>71</v>
      </c>
      <c r="E33" s="35">
        <v>51.12</v>
      </c>
      <c r="F33" s="36">
        <f t="shared" si="0"/>
        <v>-0.28000000000000003</v>
      </c>
    </row>
  </sheetData>
  <conditionalFormatting sqref="F4:F33">
    <cfRule type="cellIs" dxfId="7" priority="1" stopIfTrue="1" operator="greaterThanOrEqual">
      <formula>0.2</formula>
    </cfRule>
    <cfRule type="cellIs" dxfId="6" priority="2" stopIfTrue="1" operator="lessThanOrEqual">
      <formula>-0.2</formula>
    </cfRule>
  </conditionalFormatting>
  <pageMargins left="0.75" right="0.75" top="1" bottom="1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59FFB-6FA9-4C42-BFF1-4C4702D617C4}">
  <sheetPr codeName="Sheet36"/>
  <dimension ref="B1:H125"/>
  <sheetViews>
    <sheetView workbookViewId="0">
      <selection activeCell="C7" sqref="C7"/>
    </sheetView>
  </sheetViews>
  <sheetFormatPr defaultRowHeight="12.75" x14ac:dyDescent="0.2"/>
  <cols>
    <col min="1" max="2" width="9" style="2"/>
    <col min="3" max="3" width="12.25" style="2" customWidth="1"/>
    <col min="4" max="16384" width="9" style="2"/>
  </cols>
  <sheetData>
    <row r="1" spans="2:8" x14ac:dyDescent="0.2">
      <c r="C1" s="2" t="s">
        <v>1089</v>
      </c>
      <c r="D1" s="2">
        <v>2</v>
      </c>
      <c r="E1" s="2">
        <v>3</v>
      </c>
      <c r="F1" s="2">
        <v>9</v>
      </c>
      <c r="G1" s="2">
        <v>12</v>
      </c>
      <c r="H1" s="2">
        <v>6</v>
      </c>
    </row>
    <row r="2" spans="2:8" x14ac:dyDescent="0.2">
      <c r="C2" s="2" t="s">
        <v>1090</v>
      </c>
      <c r="D2" s="2">
        <v>2</v>
      </c>
      <c r="E2" s="2">
        <v>8</v>
      </c>
      <c r="F2" s="2">
        <v>5</v>
      </c>
      <c r="G2" s="2">
        <v>4</v>
      </c>
      <c r="H2" s="2">
        <v>12</v>
      </c>
    </row>
    <row r="3" spans="2:8" x14ac:dyDescent="0.2">
      <c r="C3" s="2" t="s">
        <v>1091</v>
      </c>
      <c r="D3" s="2">
        <v>2</v>
      </c>
      <c r="E3" s="2">
        <v>11</v>
      </c>
      <c r="F3" s="2">
        <v>4</v>
      </c>
      <c r="G3" s="2">
        <v>11</v>
      </c>
      <c r="H3" s="2">
        <v>15</v>
      </c>
    </row>
    <row r="4" spans="2:8" x14ac:dyDescent="0.2">
      <c r="C4" s="2" t="s">
        <v>1092</v>
      </c>
      <c r="D4" s="2">
        <f ca="1">SUM(OFFSET(D10,0,0,D1,1))</f>
        <v>110</v>
      </c>
      <c r="E4" s="2">
        <f ca="1">SUM(OFFSET(E10,0,0,E1,1))</f>
        <v>313</v>
      </c>
      <c r="F4" s="2">
        <f ca="1">SUM(OFFSET(F10,0,0,F1,1))</f>
        <v>795</v>
      </c>
      <c r="G4" s="2">
        <f ca="1">SUM(OFFSET(G10,0,0,G1,1))</f>
        <v>1167</v>
      </c>
      <c r="H4" s="2">
        <f ca="1">SUM(OFFSET(H10,0,0,H1,1))</f>
        <v>615</v>
      </c>
    </row>
    <row r="5" spans="2:8" x14ac:dyDescent="0.2">
      <c r="C5" s="2" t="s">
        <v>1093</v>
      </c>
      <c r="D5" s="2">
        <f ca="1">SUM(OFFSET(D10,D1,0,D2,1))</f>
        <v>142</v>
      </c>
      <c r="E5" s="2">
        <f ca="1">SUM(OFFSET(E10,E1,0,E2,1))</f>
        <v>789</v>
      </c>
      <c r="F5" s="2">
        <f ca="1">SUM(OFFSET(F10,F1,0,F2,1))</f>
        <v>465</v>
      </c>
      <c r="G5" s="2">
        <f ca="1">SUM(OFFSET(G10,G1,0,G2,1))</f>
        <v>397</v>
      </c>
      <c r="H5" s="2">
        <f ca="1">SUM(OFFSET(H10,H1,0,H2,1))</f>
        <v>1096</v>
      </c>
    </row>
    <row r="6" spans="2:8" x14ac:dyDescent="0.2">
      <c r="C6" s="2" t="s">
        <v>1094</v>
      </c>
      <c r="D6" s="2">
        <f ca="1">SUM(OFFSET(D10,D1+D2,0,D3,1))</f>
        <v>234</v>
      </c>
      <c r="E6" s="2">
        <f ca="1">SUM(OFFSET(E10,E1+E2,0,E3,1))</f>
        <v>876</v>
      </c>
      <c r="F6" s="2">
        <f ca="1">SUM(OFFSET(F10,F1+F2,0,F3,1))</f>
        <v>401</v>
      </c>
      <c r="G6" s="2">
        <f ca="1">SUM(OFFSET(G10,G1+G2,0,G3,1))</f>
        <v>1135</v>
      </c>
      <c r="H6" s="2">
        <f ca="1">SUM(OFFSET(H10,H1+H2,0,H3,1))</f>
        <v>1588</v>
      </c>
    </row>
    <row r="9" spans="2:8" x14ac:dyDescent="0.2">
      <c r="B9" s="2" t="s">
        <v>1095</v>
      </c>
      <c r="C9" s="2" t="s">
        <v>1085</v>
      </c>
      <c r="D9" s="2" t="s">
        <v>1096</v>
      </c>
      <c r="E9" s="2" t="s">
        <v>1097</v>
      </c>
      <c r="F9" s="2" t="s">
        <v>1098</v>
      </c>
      <c r="G9" s="2" t="s">
        <v>1099</v>
      </c>
      <c r="H9" s="2" t="s">
        <v>1100</v>
      </c>
    </row>
    <row r="10" spans="2:8" x14ac:dyDescent="0.2">
      <c r="B10" s="2">
        <v>1</v>
      </c>
      <c r="C10" s="37">
        <v>35796</v>
      </c>
      <c r="D10" s="2">
        <v>52</v>
      </c>
      <c r="E10" s="2">
        <v>135</v>
      </c>
      <c r="F10" s="2">
        <v>131</v>
      </c>
      <c r="G10" s="2">
        <v>121</v>
      </c>
      <c r="H10" s="2">
        <v>69</v>
      </c>
    </row>
    <row r="11" spans="2:8" x14ac:dyDescent="0.2">
      <c r="B11" s="2">
        <v>2</v>
      </c>
      <c r="C11" s="37">
        <v>35827</v>
      </c>
      <c r="D11" s="2">
        <v>58</v>
      </c>
      <c r="E11" s="2">
        <v>120</v>
      </c>
      <c r="F11" s="2">
        <v>77</v>
      </c>
      <c r="G11" s="2">
        <v>60</v>
      </c>
      <c r="H11" s="2">
        <v>68</v>
      </c>
    </row>
    <row r="12" spans="2:8" x14ac:dyDescent="0.2">
      <c r="B12" s="2">
        <v>3</v>
      </c>
      <c r="C12" s="37">
        <v>35855</v>
      </c>
      <c r="D12" s="2">
        <v>80</v>
      </c>
      <c r="E12" s="2">
        <v>58</v>
      </c>
      <c r="F12" s="2">
        <v>66</v>
      </c>
      <c r="G12" s="2">
        <v>52</v>
      </c>
      <c r="H12" s="2">
        <v>113</v>
      </c>
    </row>
    <row r="13" spans="2:8" x14ac:dyDescent="0.2">
      <c r="B13" s="2">
        <v>4</v>
      </c>
      <c r="C13" s="37">
        <v>35886</v>
      </c>
      <c r="D13" s="2">
        <v>62</v>
      </c>
      <c r="E13" s="2">
        <v>56</v>
      </c>
      <c r="F13" s="2">
        <v>78</v>
      </c>
      <c r="G13" s="2">
        <v>61</v>
      </c>
      <c r="H13" s="2">
        <v>146</v>
      </c>
    </row>
    <row r="14" spans="2:8" x14ac:dyDescent="0.2">
      <c r="B14" s="2">
        <v>5</v>
      </c>
      <c r="C14" s="37">
        <v>35916</v>
      </c>
      <c r="D14" s="2">
        <v>130</v>
      </c>
      <c r="E14" s="2">
        <v>126</v>
      </c>
      <c r="F14" s="2">
        <v>98</v>
      </c>
      <c r="G14" s="2">
        <v>118</v>
      </c>
      <c r="H14" s="2">
        <v>94</v>
      </c>
    </row>
    <row r="15" spans="2:8" x14ac:dyDescent="0.2">
      <c r="B15" s="2">
        <v>6</v>
      </c>
      <c r="C15" s="37">
        <v>35947</v>
      </c>
      <c r="D15" s="2">
        <v>104</v>
      </c>
      <c r="E15" s="2">
        <v>102</v>
      </c>
      <c r="F15" s="2">
        <v>64</v>
      </c>
      <c r="G15" s="2">
        <v>117</v>
      </c>
      <c r="H15" s="2">
        <v>125</v>
      </c>
    </row>
    <row r="16" spans="2:8" x14ac:dyDescent="0.2">
      <c r="B16" s="2">
        <v>7</v>
      </c>
      <c r="C16" s="37">
        <v>35977</v>
      </c>
      <c r="D16" s="2">
        <v>121</v>
      </c>
      <c r="E16" s="2">
        <v>59</v>
      </c>
      <c r="F16" s="2">
        <v>115</v>
      </c>
      <c r="G16" s="2">
        <v>112</v>
      </c>
      <c r="H16" s="2">
        <v>137</v>
      </c>
    </row>
    <row r="17" spans="2:8" x14ac:dyDescent="0.2">
      <c r="B17" s="2">
        <v>8</v>
      </c>
      <c r="C17" s="37">
        <v>36008</v>
      </c>
      <c r="D17" s="2">
        <v>107</v>
      </c>
      <c r="E17" s="2">
        <v>123</v>
      </c>
      <c r="F17" s="2">
        <v>56</v>
      </c>
      <c r="G17" s="2">
        <v>102</v>
      </c>
      <c r="H17" s="2">
        <v>77</v>
      </c>
    </row>
    <row r="18" spans="2:8" x14ac:dyDescent="0.2">
      <c r="B18" s="2">
        <v>9</v>
      </c>
      <c r="C18" s="37">
        <v>36039</v>
      </c>
      <c r="D18" s="2">
        <v>80</v>
      </c>
      <c r="E18" s="2">
        <v>88</v>
      </c>
      <c r="F18" s="2">
        <v>110</v>
      </c>
      <c r="G18" s="2">
        <v>85</v>
      </c>
      <c r="H18" s="2">
        <v>93</v>
      </c>
    </row>
    <row r="19" spans="2:8" x14ac:dyDescent="0.2">
      <c r="B19" s="2">
        <v>10</v>
      </c>
      <c r="C19" s="37">
        <v>36069</v>
      </c>
      <c r="D19" s="2">
        <v>51</v>
      </c>
      <c r="E19" s="2">
        <v>111</v>
      </c>
      <c r="F19" s="2">
        <v>72</v>
      </c>
      <c r="G19" s="2">
        <v>118</v>
      </c>
      <c r="H19" s="2">
        <v>89</v>
      </c>
    </row>
    <row r="20" spans="2:8" x14ac:dyDescent="0.2">
      <c r="B20" s="2">
        <v>11</v>
      </c>
      <c r="C20" s="37">
        <v>36100</v>
      </c>
      <c r="D20" s="2">
        <v>74</v>
      </c>
      <c r="E20" s="2">
        <v>124</v>
      </c>
      <c r="F20" s="2">
        <v>82</v>
      </c>
      <c r="G20" s="2">
        <v>143</v>
      </c>
      <c r="H20" s="2">
        <v>66</v>
      </c>
    </row>
    <row r="21" spans="2:8" x14ac:dyDescent="0.2">
      <c r="B21" s="2">
        <v>12</v>
      </c>
      <c r="C21" s="37">
        <v>36130</v>
      </c>
      <c r="D21" s="2">
        <v>76</v>
      </c>
      <c r="E21" s="2">
        <v>107</v>
      </c>
      <c r="F21" s="2">
        <v>99</v>
      </c>
      <c r="G21" s="2">
        <v>78</v>
      </c>
      <c r="H21" s="2">
        <v>66</v>
      </c>
    </row>
    <row r="22" spans="2:8" x14ac:dyDescent="0.2">
      <c r="B22" s="2">
        <v>13</v>
      </c>
      <c r="C22" s="37">
        <v>36161</v>
      </c>
      <c r="D22" s="2">
        <v>97</v>
      </c>
      <c r="E22" s="2">
        <v>97</v>
      </c>
      <c r="F22" s="2">
        <v>129</v>
      </c>
      <c r="G22" s="2">
        <v>77</v>
      </c>
      <c r="H22" s="2">
        <v>142</v>
      </c>
    </row>
    <row r="23" spans="2:8" x14ac:dyDescent="0.2">
      <c r="B23" s="2">
        <v>14</v>
      </c>
      <c r="C23" s="37">
        <v>36192</v>
      </c>
      <c r="D23" s="2">
        <v>118</v>
      </c>
      <c r="E23" s="2">
        <v>63</v>
      </c>
      <c r="F23" s="2">
        <v>83</v>
      </c>
      <c r="G23" s="2">
        <v>148</v>
      </c>
      <c r="H23" s="2">
        <v>94</v>
      </c>
    </row>
    <row r="24" spans="2:8" x14ac:dyDescent="0.2">
      <c r="B24" s="2">
        <v>15</v>
      </c>
      <c r="C24" s="37">
        <v>36220</v>
      </c>
      <c r="D24" s="2">
        <v>83</v>
      </c>
      <c r="E24" s="2">
        <v>59</v>
      </c>
      <c r="F24" s="2">
        <v>90</v>
      </c>
      <c r="G24" s="2">
        <v>108</v>
      </c>
      <c r="H24" s="2">
        <v>62</v>
      </c>
    </row>
    <row r="25" spans="2:8" x14ac:dyDescent="0.2">
      <c r="B25" s="2">
        <v>16</v>
      </c>
      <c r="C25" s="37">
        <v>36251</v>
      </c>
      <c r="D25" s="2">
        <v>109</v>
      </c>
      <c r="E25" s="2">
        <v>73</v>
      </c>
      <c r="F25" s="2">
        <v>128</v>
      </c>
      <c r="G25" s="2">
        <v>64</v>
      </c>
      <c r="H25" s="2">
        <v>94</v>
      </c>
    </row>
    <row r="26" spans="2:8" x14ac:dyDescent="0.2">
      <c r="B26" s="2">
        <v>17</v>
      </c>
      <c r="C26" s="37">
        <v>36281</v>
      </c>
      <c r="D26" s="2">
        <v>88</v>
      </c>
      <c r="E26" s="2">
        <v>115</v>
      </c>
      <c r="F26" s="2">
        <v>91</v>
      </c>
      <c r="G26" s="2">
        <v>128</v>
      </c>
      <c r="H26" s="2">
        <v>70</v>
      </c>
    </row>
    <row r="27" spans="2:8" x14ac:dyDescent="0.2">
      <c r="B27" s="2">
        <v>18</v>
      </c>
      <c r="C27" s="37">
        <v>36312</v>
      </c>
      <c r="D27" s="2">
        <v>82</v>
      </c>
      <c r="E27" s="2">
        <v>77</v>
      </c>
      <c r="F27" s="2">
        <v>92</v>
      </c>
      <c r="G27" s="2">
        <v>61</v>
      </c>
      <c r="H27" s="2">
        <v>106</v>
      </c>
    </row>
    <row r="28" spans="2:8" x14ac:dyDescent="0.2">
      <c r="B28" s="2">
        <v>19</v>
      </c>
      <c r="C28" s="37">
        <v>36342</v>
      </c>
      <c r="D28" s="2">
        <v>84</v>
      </c>
      <c r="E28" s="2">
        <v>69</v>
      </c>
      <c r="F28" s="2">
        <v>95</v>
      </c>
      <c r="G28" s="2">
        <v>118</v>
      </c>
      <c r="H28" s="2">
        <v>119</v>
      </c>
    </row>
    <row r="29" spans="2:8" x14ac:dyDescent="0.2">
      <c r="B29" s="2">
        <v>20</v>
      </c>
      <c r="C29" s="37">
        <v>36373</v>
      </c>
      <c r="D29" s="2">
        <v>72</v>
      </c>
      <c r="E29" s="2">
        <v>59</v>
      </c>
      <c r="F29" s="2">
        <v>100</v>
      </c>
      <c r="G29" s="2">
        <v>107</v>
      </c>
      <c r="H29" s="2">
        <v>132</v>
      </c>
    </row>
    <row r="30" spans="2:8" x14ac:dyDescent="0.2">
      <c r="B30" s="2">
        <v>21</v>
      </c>
      <c r="C30" s="37">
        <v>36404</v>
      </c>
      <c r="D30" s="2">
        <v>61</v>
      </c>
      <c r="E30" s="2">
        <v>72</v>
      </c>
      <c r="F30" s="2">
        <v>106</v>
      </c>
      <c r="G30" s="2">
        <v>130</v>
      </c>
      <c r="H30" s="2">
        <v>120</v>
      </c>
    </row>
    <row r="31" spans="2:8" x14ac:dyDescent="0.2">
      <c r="B31" s="2">
        <v>22</v>
      </c>
      <c r="C31" s="37">
        <v>36434</v>
      </c>
      <c r="D31" s="2">
        <v>143</v>
      </c>
      <c r="E31" s="2">
        <v>85</v>
      </c>
      <c r="F31" s="2">
        <v>53</v>
      </c>
      <c r="G31" s="2">
        <v>123</v>
      </c>
      <c r="H31" s="2">
        <v>91</v>
      </c>
    </row>
    <row r="32" spans="2:8" x14ac:dyDescent="0.2">
      <c r="B32" s="2">
        <v>23</v>
      </c>
      <c r="C32" s="37">
        <v>36465</v>
      </c>
      <c r="D32" s="2">
        <v>110</v>
      </c>
      <c r="E32" s="2">
        <v>146</v>
      </c>
      <c r="F32" s="2">
        <v>85</v>
      </c>
      <c r="G32" s="2">
        <v>78</v>
      </c>
      <c r="H32" s="2">
        <v>84</v>
      </c>
    </row>
    <row r="33" spans="2:8" x14ac:dyDescent="0.2">
      <c r="B33" s="2">
        <v>24</v>
      </c>
      <c r="C33" s="37">
        <v>36495</v>
      </c>
      <c r="D33" s="2">
        <v>60</v>
      </c>
      <c r="E33" s="2">
        <v>137</v>
      </c>
      <c r="F33" s="2">
        <v>118</v>
      </c>
      <c r="G33" s="2">
        <v>119</v>
      </c>
      <c r="H33" s="2">
        <v>122</v>
      </c>
    </row>
    <row r="34" spans="2:8" x14ac:dyDescent="0.2">
      <c r="B34" s="2">
        <v>25</v>
      </c>
      <c r="C34" s="37">
        <v>36526</v>
      </c>
      <c r="D34" s="2">
        <v>66</v>
      </c>
      <c r="E34" s="2">
        <v>72</v>
      </c>
      <c r="F34" s="2">
        <v>101</v>
      </c>
      <c r="G34" s="2">
        <v>99</v>
      </c>
      <c r="H34" s="2">
        <v>133</v>
      </c>
    </row>
    <row r="35" spans="2:8" x14ac:dyDescent="0.2">
      <c r="B35" s="2">
        <v>26</v>
      </c>
      <c r="C35" s="37">
        <v>36557</v>
      </c>
      <c r="D35" s="2">
        <v>99</v>
      </c>
      <c r="E35" s="2">
        <v>105</v>
      </c>
      <c r="F35" s="2">
        <v>69</v>
      </c>
      <c r="G35" s="2">
        <v>57</v>
      </c>
      <c r="H35" s="2">
        <v>128</v>
      </c>
    </row>
    <row r="36" spans="2:8" x14ac:dyDescent="0.2">
      <c r="B36" s="2">
        <v>27</v>
      </c>
      <c r="C36" s="37">
        <v>36586</v>
      </c>
      <c r="D36" s="2">
        <v>124</v>
      </c>
      <c r="E36" s="2">
        <v>65</v>
      </c>
      <c r="F36" s="2">
        <v>74</v>
      </c>
      <c r="G36" s="2">
        <v>115</v>
      </c>
      <c r="H36" s="2">
        <v>121</v>
      </c>
    </row>
    <row r="37" spans="2:8" x14ac:dyDescent="0.2">
      <c r="B37" s="2">
        <v>28</v>
      </c>
      <c r="C37" s="37">
        <v>36617</v>
      </c>
      <c r="D37" s="2">
        <v>82</v>
      </c>
      <c r="E37" s="2">
        <v>96</v>
      </c>
      <c r="F37" s="2">
        <v>77</v>
      </c>
      <c r="G37" s="2">
        <v>130</v>
      </c>
      <c r="H37" s="2">
        <v>55</v>
      </c>
    </row>
    <row r="38" spans="2:8" x14ac:dyDescent="0.2">
      <c r="B38" s="2">
        <v>29</v>
      </c>
      <c r="C38" s="37">
        <v>36647</v>
      </c>
      <c r="D38" s="2">
        <v>96</v>
      </c>
      <c r="E38" s="2">
        <v>105</v>
      </c>
      <c r="F38" s="2">
        <v>65</v>
      </c>
      <c r="G38" s="2">
        <v>54</v>
      </c>
      <c r="H38" s="2">
        <v>55</v>
      </c>
    </row>
    <row r="39" spans="2:8" x14ac:dyDescent="0.2">
      <c r="B39" s="2">
        <v>30</v>
      </c>
      <c r="C39" s="37">
        <v>36678</v>
      </c>
      <c r="D39" s="2">
        <v>51</v>
      </c>
      <c r="E39" s="2">
        <v>119</v>
      </c>
      <c r="F39" s="2">
        <v>75</v>
      </c>
      <c r="G39" s="2">
        <v>121</v>
      </c>
      <c r="H39" s="2">
        <v>104</v>
      </c>
    </row>
    <row r="40" spans="2:8" x14ac:dyDescent="0.2">
      <c r="B40" s="2">
        <v>31</v>
      </c>
      <c r="C40" s="37">
        <v>36708</v>
      </c>
      <c r="D40" s="2">
        <v>116</v>
      </c>
      <c r="E40" s="2">
        <v>121</v>
      </c>
      <c r="F40" s="2">
        <v>105</v>
      </c>
      <c r="G40" s="2">
        <v>78</v>
      </c>
      <c r="H40" s="2">
        <v>67</v>
      </c>
    </row>
    <row r="41" spans="2:8" x14ac:dyDescent="0.2">
      <c r="B41" s="2">
        <v>32</v>
      </c>
      <c r="C41" s="37">
        <v>36739</v>
      </c>
      <c r="D41" s="2">
        <v>115</v>
      </c>
      <c r="E41" s="2">
        <v>137</v>
      </c>
      <c r="F41" s="2">
        <v>74</v>
      </c>
      <c r="G41" s="2">
        <v>114</v>
      </c>
      <c r="H41" s="2">
        <v>133</v>
      </c>
    </row>
    <row r="42" spans="2:8" x14ac:dyDescent="0.2">
      <c r="B42" s="2">
        <v>33</v>
      </c>
      <c r="C42" s="37">
        <v>36770</v>
      </c>
      <c r="D42" s="2">
        <v>124</v>
      </c>
      <c r="E42" s="2">
        <v>58</v>
      </c>
      <c r="F42" s="2">
        <v>134</v>
      </c>
      <c r="G42" s="2">
        <v>139</v>
      </c>
      <c r="H42" s="2">
        <v>124</v>
      </c>
    </row>
    <row r="43" spans="2:8" x14ac:dyDescent="0.2">
      <c r="B43" s="2">
        <v>34</v>
      </c>
      <c r="C43" s="37">
        <v>36800</v>
      </c>
      <c r="D43" s="2">
        <v>97</v>
      </c>
      <c r="E43" s="2">
        <v>74</v>
      </c>
      <c r="F43" s="2">
        <v>65</v>
      </c>
      <c r="G43" s="2">
        <v>86</v>
      </c>
      <c r="H43" s="2">
        <v>128</v>
      </c>
    </row>
    <row r="44" spans="2:8" x14ac:dyDescent="0.2">
      <c r="B44" s="2">
        <v>35</v>
      </c>
      <c r="C44" s="37">
        <v>36831</v>
      </c>
      <c r="D44" s="2">
        <v>52</v>
      </c>
      <c r="E44" s="2">
        <v>135</v>
      </c>
      <c r="F44" s="2">
        <v>106</v>
      </c>
      <c r="G44" s="2">
        <v>69</v>
      </c>
      <c r="H44" s="2">
        <v>88</v>
      </c>
    </row>
    <row r="45" spans="2:8" x14ac:dyDescent="0.2">
      <c r="B45" s="2">
        <v>36</v>
      </c>
      <c r="C45" s="37">
        <v>36861</v>
      </c>
      <c r="D45" s="2">
        <v>62</v>
      </c>
      <c r="E45" s="2">
        <v>83</v>
      </c>
      <c r="F45" s="2">
        <v>141</v>
      </c>
      <c r="G45" s="2">
        <v>104</v>
      </c>
      <c r="H45" s="2">
        <v>97</v>
      </c>
    </row>
    <row r="46" spans="2:8" x14ac:dyDescent="0.2">
      <c r="B46" s="2">
        <v>37</v>
      </c>
      <c r="C46" s="37">
        <v>36892</v>
      </c>
      <c r="D46" s="2">
        <v>84</v>
      </c>
      <c r="E46" s="2">
        <v>70</v>
      </c>
      <c r="F46" s="2">
        <v>87</v>
      </c>
      <c r="G46" s="2">
        <v>50</v>
      </c>
      <c r="H46" s="2">
        <v>137</v>
      </c>
    </row>
    <row r="47" spans="2:8" x14ac:dyDescent="0.2">
      <c r="B47" s="2">
        <v>38</v>
      </c>
      <c r="C47" s="37">
        <v>36923</v>
      </c>
      <c r="D47" s="2">
        <v>91</v>
      </c>
      <c r="E47" s="2">
        <v>58</v>
      </c>
      <c r="F47" s="2">
        <v>91</v>
      </c>
      <c r="G47" s="2">
        <v>76</v>
      </c>
      <c r="H47" s="2">
        <v>97</v>
      </c>
    </row>
    <row r="48" spans="2:8" x14ac:dyDescent="0.2">
      <c r="B48" s="2">
        <v>39</v>
      </c>
      <c r="C48" s="37">
        <v>36951</v>
      </c>
      <c r="D48" s="2">
        <v>96</v>
      </c>
      <c r="E48" s="2">
        <v>128</v>
      </c>
      <c r="F48" s="2">
        <v>142</v>
      </c>
      <c r="G48" s="2">
        <v>129</v>
      </c>
      <c r="H48" s="2">
        <v>141</v>
      </c>
    </row>
    <row r="49" spans="2:8" x14ac:dyDescent="0.2">
      <c r="B49" s="2">
        <v>40</v>
      </c>
      <c r="C49" s="37">
        <v>36982</v>
      </c>
      <c r="D49" s="2">
        <v>63</v>
      </c>
      <c r="E49" s="2">
        <v>97</v>
      </c>
      <c r="F49" s="2">
        <v>75</v>
      </c>
      <c r="G49" s="2">
        <v>128</v>
      </c>
      <c r="H49" s="2">
        <v>100</v>
      </c>
    </row>
    <row r="50" spans="2:8" x14ac:dyDescent="0.2">
      <c r="B50" s="2">
        <v>41</v>
      </c>
      <c r="C50" s="37">
        <v>37012</v>
      </c>
      <c r="D50" s="2">
        <v>100</v>
      </c>
      <c r="E50" s="2">
        <v>83</v>
      </c>
      <c r="F50" s="2">
        <v>119</v>
      </c>
      <c r="G50" s="2">
        <v>64</v>
      </c>
      <c r="H50" s="2">
        <v>98</v>
      </c>
    </row>
    <row r="51" spans="2:8" x14ac:dyDescent="0.2">
      <c r="B51" s="2">
        <v>42</v>
      </c>
      <c r="C51" s="37">
        <v>37043</v>
      </c>
      <c r="D51" s="2">
        <v>74</v>
      </c>
      <c r="E51" s="2">
        <v>144</v>
      </c>
      <c r="F51" s="2">
        <v>64</v>
      </c>
      <c r="G51" s="2">
        <v>142</v>
      </c>
      <c r="H51" s="2">
        <v>113</v>
      </c>
    </row>
    <row r="52" spans="2:8" x14ac:dyDescent="0.2">
      <c r="B52" s="2">
        <v>43</v>
      </c>
      <c r="C52" s="37">
        <v>37073</v>
      </c>
      <c r="D52" s="2">
        <v>53</v>
      </c>
      <c r="E52" s="2">
        <v>143</v>
      </c>
      <c r="F52" s="2">
        <v>137</v>
      </c>
      <c r="G52" s="2">
        <v>133</v>
      </c>
      <c r="H52" s="2">
        <v>145</v>
      </c>
    </row>
    <row r="53" spans="2:8" x14ac:dyDescent="0.2">
      <c r="B53" s="2">
        <v>44</v>
      </c>
      <c r="C53" s="37">
        <v>37104</v>
      </c>
      <c r="D53" s="2">
        <v>104</v>
      </c>
      <c r="E53" s="2">
        <v>108</v>
      </c>
      <c r="F53" s="2">
        <v>70</v>
      </c>
      <c r="G53" s="2">
        <v>143</v>
      </c>
      <c r="H53" s="2">
        <v>74</v>
      </c>
    </row>
    <row r="54" spans="2:8" x14ac:dyDescent="0.2">
      <c r="B54" s="2">
        <v>45</v>
      </c>
      <c r="C54" s="37">
        <v>37135</v>
      </c>
      <c r="D54" s="2">
        <v>149</v>
      </c>
      <c r="E54" s="2">
        <v>91</v>
      </c>
      <c r="F54" s="2">
        <v>73</v>
      </c>
      <c r="G54" s="2">
        <v>93</v>
      </c>
      <c r="H54" s="2">
        <v>71</v>
      </c>
    </row>
    <row r="55" spans="2:8" x14ac:dyDescent="0.2">
      <c r="B55" s="2">
        <v>46</v>
      </c>
      <c r="C55" s="37">
        <v>37165</v>
      </c>
      <c r="D55" s="2">
        <v>101</v>
      </c>
      <c r="E55" s="2">
        <v>93</v>
      </c>
      <c r="F55" s="2">
        <v>137</v>
      </c>
      <c r="G55" s="2">
        <v>99</v>
      </c>
      <c r="H55" s="2">
        <v>98</v>
      </c>
    </row>
    <row r="56" spans="2:8" x14ac:dyDescent="0.2">
      <c r="B56" s="2">
        <v>47</v>
      </c>
      <c r="C56" s="37">
        <v>37196</v>
      </c>
      <c r="D56" s="2">
        <v>118</v>
      </c>
      <c r="E56" s="2">
        <v>94</v>
      </c>
      <c r="F56" s="2">
        <v>63</v>
      </c>
      <c r="G56" s="2">
        <v>139</v>
      </c>
      <c r="H56" s="2">
        <v>95</v>
      </c>
    </row>
    <row r="57" spans="2:8" x14ac:dyDescent="0.2">
      <c r="B57" s="2">
        <v>48</v>
      </c>
      <c r="C57" s="37">
        <v>37226</v>
      </c>
      <c r="D57" s="2">
        <v>95</v>
      </c>
      <c r="E57" s="2">
        <v>66</v>
      </c>
      <c r="F57" s="2">
        <v>91</v>
      </c>
      <c r="G57" s="2">
        <v>96</v>
      </c>
      <c r="H57" s="2">
        <v>106</v>
      </c>
    </row>
    <row r="58" spans="2:8" x14ac:dyDescent="0.2">
      <c r="B58" s="2">
        <v>49</v>
      </c>
      <c r="C58" s="37">
        <v>37257</v>
      </c>
      <c r="D58" s="2">
        <v>91</v>
      </c>
      <c r="E58" s="2">
        <v>90</v>
      </c>
      <c r="F58" s="2">
        <v>131</v>
      </c>
      <c r="G58" s="2">
        <v>82</v>
      </c>
      <c r="H58" s="2">
        <v>119</v>
      </c>
    </row>
    <row r="59" spans="2:8" x14ac:dyDescent="0.2">
      <c r="B59" s="2">
        <v>50</v>
      </c>
      <c r="C59" s="37">
        <v>37288</v>
      </c>
      <c r="D59" s="2">
        <v>106</v>
      </c>
      <c r="E59" s="2">
        <v>134</v>
      </c>
      <c r="F59" s="2">
        <v>99</v>
      </c>
      <c r="G59" s="2">
        <v>65</v>
      </c>
      <c r="H59" s="2">
        <v>133</v>
      </c>
    </row>
    <row r="60" spans="2:8" x14ac:dyDescent="0.2">
      <c r="B60" s="2">
        <v>51</v>
      </c>
      <c r="C60" s="37">
        <v>37316</v>
      </c>
      <c r="D60" s="2">
        <v>124</v>
      </c>
      <c r="E60" s="2">
        <v>68</v>
      </c>
      <c r="F60" s="2">
        <v>50</v>
      </c>
      <c r="G60" s="2">
        <v>72</v>
      </c>
      <c r="H60" s="2">
        <v>93</v>
      </c>
    </row>
    <row r="61" spans="2:8" x14ac:dyDescent="0.2">
      <c r="B61" s="2">
        <v>52</v>
      </c>
      <c r="C61" s="37">
        <v>37347</v>
      </c>
      <c r="D61" s="2">
        <v>71</v>
      </c>
      <c r="E61" s="2">
        <v>132</v>
      </c>
      <c r="F61" s="2">
        <v>139</v>
      </c>
      <c r="G61" s="2">
        <v>134</v>
      </c>
      <c r="H61" s="2">
        <v>50</v>
      </c>
    </row>
    <row r="62" spans="2:8" x14ac:dyDescent="0.2">
      <c r="B62" s="2">
        <v>53</v>
      </c>
      <c r="C62" s="37">
        <v>37377</v>
      </c>
      <c r="D62" s="2">
        <v>100</v>
      </c>
      <c r="E62" s="2">
        <v>102</v>
      </c>
      <c r="F62" s="2">
        <v>120</v>
      </c>
      <c r="G62" s="2">
        <v>147</v>
      </c>
      <c r="H62" s="2">
        <v>150</v>
      </c>
    </row>
    <row r="63" spans="2:8" x14ac:dyDescent="0.2">
      <c r="B63" s="2">
        <v>54</v>
      </c>
      <c r="C63" s="37">
        <v>37408</v>
      </c>
      <c r="D63" s="2">
        <v>77</v>
      </c>
      <c r="E63" s="2">
        <v>54</v>
      </c>
      <c r="F63" s="2">
        <v>88</v>
      </c>
      <c r="G63" s="2">
        <v>141</v>
      </c>
      <c r="H63" s="2">
        <v>142</v>
      </c>
    </row>
    <row r="64" spans="2:8" x14ac:dyDescent="0.2">
      <c r="B64" s="2">
        <v>55</v>
      </c>
      <c r="C64" s="37">
        <v>37438</v>
      </c>
      <c r="D64" s="2">
        <v>125</v>
      </c>
      <c r="E64" s="2">
        <v>110</v>
      </c>
      <c r="F64" s="2">
        <v>136</v>
      </c>
      <c r="G64" s="2">
        <v>65</v>
      </c>
      <c r="H64" s="2">
        <v>51</v>
      </c>
    </row>
    <row r="65" spans="2:8" x14ac:dyDescent="0.2">
      <c r="B65" s="2">
        <v>56</v>
      </c>
      <c r="C65" s="37">
        <v>37469</v>
      </c>
      <c r="D65" s="2">
        <v>73</v>
      </c>
      <c r="E65" s="2">
        <v>98</v>
      </c>
      <c r="F65" s="2">
        <v>99</v>
      </c>
      <c r="G65" s="2">
        <v>70</v>
      </c>
      <c r="H65" s="2">
        <v>144</v>
      </c>
    </row>
    <row r="66" spans="2:8" x14ac:dyDescent="0.2">
      <c r="B66" s="2">
        <v>57</v>
      </c>
      <c r="C66" s="37">
        <v>37500</v>
      </c>
      <c r="D66" s="2">
        <v>125</v>
      </c>
      <c r="E66" s="2">
        <v>148</v>
      </c>
      <c r="F66" s="2">
        <v>72</v>
      </c>
      <c r="G66" s="2">
        <v>58</v>
      </c>
      <c r="H66" s="2">
        <v>79</v>
      </c>
    </row>
    <row r="67" spans="2:8" x14ac:dyDescent="0.2">
      <c r="B67" s="2">
        <v>58</v>
      </c>
      <c r="C67" s="37">
        <v>37530</v>
      </c>
      <c r="D67" s="2">
        <v>121</v>
      </c>
      <c r="E67" s="2">
        <v>129</v>
      </c>
      <c r="F67" s="2">
        <v>51</v>
      </c>
      <c r="G67" s="2">
        <v>89</v>
      </c>
      <c r="H67" s="2">
        <v>90</v>
      </c>
    </row>
    <row r="68" spans="2:8" x14ac:dyDescent="0.2">
      <c r="B68" s="2">
        <v>59</v>
      </c>
      <c r="C68" s="37">
        <v>37561</v>
      </c>
      <c r="D68" s="2">
        <v>131</v>
      </c>
      <c r="E68" s="2">
        <v>87</v>
      </c>
      <c r="F68" s="2">
        <v>121</v>
      </c>
      <c r="G68" s="2">
        <v>93</v>
      </c>
      <c r="H68" s="2">
        <v>97</v>
      </c>
    </row>
    <row r="69" spans="2:8" x14ac:dyDescent="0.2">
      <c r="B69" s="2">
        <v>60</v>
      </c>
      <c r="C69" s="37">
        <v>37591</v>
      </c>
      <c r="D69" s="2">
        <v>89</v>
      </c>
      <c r="E69" s="2">
        <v>127</v>
      </c>
      <c r="F69" s="2">
        <v>69</v>
      </c>
      <c r="G69" s="2">
        <v>59</v>
      </c>
      <c r="H69" s="2">
        <v>67</v>
      </c>
    </row>
    <row r="70" spans="2:8" x14ac:dyDescent="0.2">
      <c r="B70" s="2">
        <v>61</v>
      </c>
      <c r="C70" s="37">
        <v>37622</v>
      </c>
      <c r="D70" s="2">
        <v>71</v>
      </c>
      <c r="E70" s="2">
        <v>121</v>
      </c>
      <c r="F70" s="2">
        <v>58</v>
      </c>
      <c r="G70" s="2">
        <v>122</v>
      </c>
      <c r="H70" s="2">
        <v>84</v>
      </c>
    </row>
    <row r="71" spans="2:8" x14ac:dyDescent="0.2">
      <c r="B71" s="2">
        <v>62</v>
      </c>
      <c r="C71" s="37">
        <v>37653</v>
      </c>
      <c r="D71" s="2">
        <v>79</v>
      </c>
      <c r="E71" s="2">
        <v>74</v>
      </c>
      <c r="F71" s="2">
        <v>100</v>
      </c>
      <c r="G71" s="2">
        <v>59</v>
      </c>
      <c r="H71" s="2">
        <v>69</v>
      </c>
    </row>
    <row r="72" spans="2:8" x14ac:dyDescent="0.2">
      <c r="B72" s="2">
        <v>63</v>
      </c>
      <c r="C72" s="37">
        <v>37681</v>
      </c>
      <c r="D72" s="2">
        <v>122</v>
      </c>
      <c r="E72" s="2">
        <v>65</v>
      </c>
      <c r="F72" s="2">
        <v>79</v>
      </c>
      <c r="G72" s="2">
        <v>110</v>
      </c>
      <c r="H72" s="2">
        <v>99</v>
      </c>
    </row>
    <row r="73" spans="2:8" x14ac:dyDescent="0.2">
      <c r="B73" s="2">
        <v>64</v>
      </c>
      <c r="C73" s="37">
        <v>37712</v>
      </c>
      <c r="D73" s="2">
        <v>100</v>
      </c>
      <c r="E73" s="2">
        <v>143</v>
      </c>
      <c r="F73" s="2">
        <v>55</v>
      </c>
      <c r="G73" s="2">
        <v>74</v>
      </c>
      <c r="H73" s="2">
        <v>100</v>
      </c>
    </row>
    <row r="74" spans="2:8" x14ac:dyDescent="0.2">
      <c r="B74" s="2">
        <v>65</v>
      </c>
      <c r="C74" s="37">
        <v>37742</v>
      </c>
      <c r="D74" s="2">
        <v>124</v>
      </c>
      <c r="E74" s="2">
        <v>148</v>
      </c>
      <c r="F74" s="2">
        <v>70</v>
      </c>
      <c r="G74" s="2">
        <v>69</v>
      </c>
      <c r="H74" s="2">
        <v>74</v>
      </c>
    </row>
    <row r="75" spans="2:8" x14ac:dyDescent="0.2">
      <c r="B75" s="2">
        <v>66</v>
      </c>
      <c r="C75" s="37">
        <v>37773</v>
      </c>
      <c r="D75" s="2">
        <v>82</v>
      </c>
      <c r="E75" s="2">
        <v>135</v>
      </c>
      <c r="F75" s="2">
        <v>66</v>
      </c>
      <c r="G75" s="2">
        <v>88</v>
      </c>
      <c r="H75" s="2">
        <v>87</v>
      </c>
    </row>
    <row r="76" spans="2:8" x14ac:dyDescent="0.2">
      <c r="B76" s="2">
        <v>67</v>
      </c>
      <c r="C76" s="37">
        <v>37803</v>
      </c>
      <c r="D76" s="2">
        <v>129</v>
      </c>
      <c r="E76" s="2">
        <v>83</v>
      </c>
      <c r="F76" s="2">
        <v>66</v>
      </c>
      <c r="G76" s="2">
        <v>143</v>
      </c>
      <c r="H76" s="2">
        <v>123</v>
      </c>
    </row>
    <row r="77" spans="2:8" x14ac:dyDescent="0.2">
      <c r="B77" s="2">
        <v>68</v>
      </c>
      <c r="C77" s="37">
        <v>37834</v>
      </c>
      <c r="D77" s="2">
        <v>106</v>
      </c>
      <c r="E77" s="2">
        <v>91</v>
      </c>
      <c r="F77" s="2">
        <v>74</v>
      </c>
      <c r="G77" s="2">
        <v>95</v>
      </c>
      <c r="H77" s="2">
        <v>53</v>
      </c>
    </row>
    <row r="78" spans="2:8" x14ac:dyDescent="0.2">
      <c r="B78" s="2">
        <v>69</v>
      </c>
      <c r="C78" s="37">
        <v>37865</v>
      </c>
      <c r="D78" s="2">
        <v>117</v>
      </c>
      <c r="E78" s="2">
        <v>59</v>
      </c>
      <c r="F78" s="2">
        <v>84</v>
      </c>
      <c r="G78" s="2">
        <v>77</v>
      </c>
      <c r="H78" s="2">
        <v>123</v>
      </c>
    </row>
    <row r="79" spans="2:8" x14ac:dyDescent="0.2">
      <c r="B79" s="2">
        <v>70</v>
      </c>
      <c r="C79" s="37">
        <v>37895</v>
      </c>
      <c r="D79" s="2">
        <v>143</v>
      </c>
      <c r="E79" s="2">
        <v>93</v>
      </c>
      <c r="F79" s="2">
        <v>144</v>
      </c>
      <c r="G79" s="2">
        <v>72</v>
      </c>
      <c r="H79" s="2">
        <v>65</v>
      </c>
    </row>
    <row r="80" spans="2:8" x14ac:dyDescent="0.2">
      <c r="B80" s="2">
        <v>71</v>
      </c>
      <c r="C80" s="37">
        <v>37926</v>
      </c>
      <c r="D80" s="2">
        <v>120</v>
      </c>
      <c r="E80" s="2">
        <v>114</v>
      </c>
      <c r="F80" s="2">
        <v>123</v>
      </c>
      <c r="G80" s="2">
        <v>101</v>
      </c>
      <c r="H80" s="2">
        <v>76</v>
      </c>
    </row>
    <row r="81" spans="2:8" x14ac:dyDescent="0.2">
      <c r="B81" s="2">
        <v>72</v>
      </c>
      <c r="C81" s="37">
        <v>37956</v>
      </c>
      <c r="D81" s="2">
        <v>110</v>
      </c>
      <c r="E81" s="2">
        <v>78</v>
      </c>
      <c r="F81" s="2">
        <v>144</v>
      </c>
      <c r="G81" s="2">
        <v>52</v>
      </c>
      <c r="H81" s="2">
        <v>121</v>
      </c>
    </row>
    <row r="82" spans="2:8" x14ac:dyDescent="0.2">
      <c r="B82" s="2">
        <v>73</v>
      </c>
      <c r="C82" s="37">
        <v>37987</v>
      </c>
      <c r="D82" s="2">
        <v>52</v>
      </c>
      <c r="E82" s="2">
        <v>135</v>
      </c>
      <c r="F82" s="2">
        <v>122</v>
      </c>
      <c r="G82" s="2">
        <v>57</v>
      </c>
      <c r="H82" s="2">
        <v>135</v>
      </c>
    </row>
    <row r="83" spans="2:8" x14ac:dyDescent="0.2">
      <c r="B83" s="2">
        <v>74</v>
      </c>
      <c r="C83" s="37">
        <v>38018</v>
      </c>
      <c r="D83" s="2">
        <v>124</v>
      </c>
      <c r="E83" s="2">
        <v>59</v>
      </c>
      <c r="F83" s="2">
        <v>75</v>
      </c>
      <c r="G83" s="2">
        <v>89</v>
      </c>
      <c r="H83" s="2">
        <v>78</v>
      </c>
    </row>
    <row r="84" spans="2:8" x14ac:dyDescent="0.2">
      <c r="B84" s="2">
        <v>75</v>
      </c>
      <c r="C84" s="37">
        <v>38047</v>
      </c>
      <c r="D84" s="2">
        <v>117</v>
      </c>
      <c r="E84" s="2">
        <v>112</v>
      </c>
      <c r="F84" s="2">
        <v>77</v>
      </c>
      <c r="G84" s="2">
        <v>145</v>
      </c>
      <c r="H84" s="2">
        <v>55</v>
      </c>
    </row>
    <row r="85" spans="2:8" x14ac:dyDescent="0.2">
      <c r="B85" s="2">
        <v>76</v>
      </c>
      <c r="C85" s="37">
        <v>38078</v>
      </c>
      <c r="D85" s="2">
        <v>133</v>
      </c>
      <c r="E85" s="2">
        <v>111</v>
      </c>
      <c r="F85" s="2">
        <v>92</v>
      </c>
      <c r="G85" s="2">
        <v>61</v>
      </c>
      <c r="H85" s="2">
        <v>141</v>
      </c>
    </row>
    <row r="86" spans="2:8" x14ac:dyDescent="0.2">
      <c r="B86" s="2">
        <v>77</v>
      </c>
      <c r="C86" s="37">
        <v>38108</v>
      </c>
      <c r="D86" s="2">
        <v>53</v>
      </c>
      <c r="E86" s="2">
        <v>66</v>
      </c>
      <c r="F86" s="2">
        <v>51</v>
      </c>
      <c r="G86" s="2">
        <v>94</v>
      </c>
      <c r="H86" s="2">
        <v>83</v>
      </c>
    </row>
    <row r="87" spans="2:8" x14ac:dyDescent="0.2">
      <c r="B87" s="2">
        <v>78</v>
      </c>
      <c r="C87" s="37">
        <v>38139</v>
      </c>
      <c r="D87" s="2">
        <v>68</v>
      </c>
      <c r="E87" s="2">
        <v>103</v>
      </c>
      <c r="F87" s="2">
        <v>93</v>
      </c>
      <c r="G87" s="2">
        <v>94</v>
      </c>
      <c r="H87" s="2">
        <v>51</v>
      </c>
    </row>
    <row r="88" spans="2:8" x14ac:dyDescent="0.2">
      <c r="B88" s="2">
        <v>79</v>
      </c>
      <c r="C88" s="37">
        <v>38169</v>
      </c>
      <c r="D88" s="2">
        <v>102</v>
      </c>
      <c r="E88" s="2">
        <v>120</v>
      </c>
      <c r="F88" s="2">
        <v>71</v>
      </c>
      <c r="G88" s="2">
        <v>91</v>
      </c>
      <c r="H88" s="2">
        <v>69</v>
      </c>
    </row>
    <row r="89" spans="2:8" x14ac:dyDescent="0.2">
      <c r="B89" s="2">
        <v>80</v>
      </c>
      <c r="C89" s="37">
        <v>38200</v>
      </c>
      <c r="D89" s="2">
        <v>64</v>
      </c>
      <c r="E89" s="2">
        <v>52</v>
      </c>
      <c r="F89" s="2">
        <v>102</v>
      </c>
      <c r="G89" s="2">
        <v>134</v>
      </c>
      <c r="H89" s="2">
        <v>72</v>
      </c>
    </row>
    <row r="90" spans="2:8" x14ac:dyDescent="0.2">
      <c r="B90" s="2">
        <v>81</v>
      </c>
      <c r="C90" s="37">
        <v>38231</v>
      </c>
      <c r="D90" s="2">
        <v>129</v>
      </c>
      <c r="E90" s="2">
        <v>125</v>
      </c>
      <c r="F90" s="2">
        <v>143</v>
      </c>
      <c r="G90" s="2">
        <v>102</v>
      </c>
      <c r="H90" s="2">
        <v>92</v>
      </c>
    </row>
    <row r="91" spans="2:8" x14ac:dyDescent="0.2">
      <c r="B91" s="2">
        <v>82</v>
      </c>
      <c r="C91" s="37">
        <v>38261</v>
      </c>
      <c r="D91" s="2">
        <v>96</v>
      </c>
      <c r="E91" s="2">
        <v>66</v>
      </c>
      <c r="F91" s="2">
        <v>74</v>
      </c>
      <c r="G91" s="2">
        <v>125</v>
      </c>
      <c r="H91" s="2">
        <v>111</v>
      </c>
    </row>
    <row r="92" spans="2:8" x14ac:dyDescent="0.2">
      <c r="B92" s="2">
        <v>83</v>
      </c>
      <c r="C92" s="37">
        <v>38292</v>
      </c>
      <c r="D92" s="2">
        <v>82</v>
      </c>
      <c r="E92" s="2">
        <v>100</v>
      </c>
      <c r="F92" s="2">
        <v>144</v>
      </c>
      <c r="G92" s="2">
        <v>120</v>
      </c>
      <c r="H92" s="2">
        <v>62</v>
      </c>
    </row>
    <row r="93" spans="2:8" x14ac:dyDescent="0.2">
      <c r="B93" s="2">
        <v>84</v>
      </c>
      <c r="C93" s="37">
        <v>38322</v>
      </c>
      <c r="D93" s="2">
        <v>123</v>
      </c>
      <c r="E93" s="2">
        <v>107</v>
      </c>
      <c r="F93" s="2">
        <v>134</v>
      </c>
      <c r="G93" s="2">
        <v>103</v>
      </c>
      <c r="H93" s="2">
        <v>88</v>
      </c>
    </row>
    <row r="94" spans="2:8" x14ac:dyDescent="0.2">
      <c r="B94" s="2">
        <v>85</v>
      </c>
      <c r="C94" s="37">
        <v>38353</v>
      </c>
      <c r="D94" s="2">
        <v>59</v>
      </c>
      <c r="E94" s="2">
        <v>61</v>
      </c>
      <c r="F94" s="2">
        <v>80</v>
      </c>
      <c r="G94" s="2">
        <v>92</v>
      </c>
      <c r="H94" s="2">
        <v>144</v>
      </c>
    </row>
    <row r="95" spans="2:8" x14ac:dyDescent="0.2">
      <c r="B95" s="2">
        <v>86</v>
      </c>
      <c r="C95" s="37">
        <v>38384</v>
      </c>
      <c r="D95" s="2">
        <v>105</v>
      </c>
      <c r="E95" s="2">
        <v>62</v>
      </c>
      <c r="F95" s="2">
        <v>69</v>
      </c>
      <c r="G95" s="2">
        <v>69</v>
      </c>
      <c r="H95" s="2">
        <v>95</v>
      </c>
    </row>
    <row r="96" spans="2:8" x14ac:dyDescent="0.2">
      <c r="B96" s="2">
        <v>87</v>
      </c>
      <c r="C96" s="37">
        <v>38412</v>
      </c>
      <c r="D96" s="2">
        <v>75</v>
      </c>
      <c r="E96" s="2">
        <v>102</v>
      </c>
      <c r="F96" s="2">
        <v>83</v>
      </c>
      <c r="G96" s="2">
        <v>96</v>
      </c>
      <c r="H96" s="2">
        <v>150</v>
      </c>
    </row>
    <row r="97" spans="2:8" x14ac:dyDescent="0.2">
      <c r="B97" s="2">
        <v>88</v>
      </c>
      <c r="C97" s="37">
        <v>38443</v>
      </c>
      <c r="D97" s="2">
        <v>120</v>
      </c>
      <c r="E97" s="2">
        <v>124</v>
      </c>
      <c r="F97" s="2">
        <v>109</v>
      </c>
      <c r="G97" s="2">
        <v>110</v>
      </c>
      <c r="H97" s="2">
        <v>53</v>
      </c>
    </row>
    <row r="98" spans="2:8" x14ac:dyDescent="0.2">
      <c r="B98" s="2">
        <v>89</v>
      </c>
      <c r="C98" s="37">
        <v>38473</v>
      </c>
      <c r="D98" s="2">
        <v>66</v>
      </c>
      <c r="E98" s="2">
        <v>84</v>
      </c>
      <c r="F98" s="2">
        <v>114</v>
      </c>
      <c r="G98" s="2">
        <v>85</v>
      </c>
      <c r="H98" s="2">
        <v>95</v>
      </c>
    </row>
    <row r="99" spans="2:8" x14ac:dyDescent="0.2">
      <c r="B99" s="2">
        <v>90</v>
      </c>
      <c r="C99" s="37">
        <v>38504</v>
      </c>
      <c r="D99" s="2">
        <v>92</v>
      </c>
      <c r="E99" s="2">
        <v>69</v>
      </c>
      <c r="F99" s="2">
        <v>60</v>
      </c>
      <c r="G99" s="2">
        <v>140</v>
      </c>
      <c r="H99" s="2">
        <v>66</v>
      </c>
    </row>
    <row r="100" spans="2:8" x14ac:dyDescent="0.2">
      <c r="B100" s="2">
        <v>91</v>
      </c>
      <c r="C100" s="37">
        <v>38534</v>
      </c>
      <c r="D100" s="2">
        <v>114</v>
      </c>
      <c r="E100" s="2">
        <v>137</v>
      </c>
      <c r="F100" s="2">
        <v>64</v>
      </c>
      <c r="G100" s="2">
        <v>139</v>
      </c>
      <c r="H100" s="2">
        <v>52</v>
      </c>
    </row>
    <row r="101" spans="2:8" x14ac:dyDescent="0.2">
      <c r="B101" s="2">
        <v>92</v>
      </c>
      <c r="C101" s="37">
        <v>38565</v>
      </c>
      <c r="D101" s="2">
        <v>119</v>
      </c>
      <c r="E101" s="2">
        <v>144</v>
      </c>
      <c r="F101" s="2">
        <v>147</v>
      </c>
      <c r="G101" s="2">
        <v>57</v>
      </c>
      <c r="H101" s="2">
        <v>50</v>
      </c>
    </row>
    <row r="102" spans="2:8" x14ac:dyDescent="0.2">
      <c r="B102" s="2">
        <v>93</v>
      </c>
      <c r="C102" s="37">
        <v>38596</v>
      </c>
      <c r="D102" s="2">
        <v>77</v>
      </c>
      <c r="E102" s="2">
        <v>111</v>
      </c>
      <c r="F102" s="2">
        <v>75</v>
      </c>
      <c r="G102" s="2">
        <v>148</v>
      </c>
      <c r="H102" s="2">
        <v>73</v>
      </c>
    </row>
    <row r="103" spans="2:8" x14ac:dyDescent="0.2">
      <c r="B103" s="2">
        <v>94</v>
      </c>
      <c r="C103" s="37">
        <v>38626</v>
      </c>
      <c r="D103" s="2">
        <v>146</v>
      </c>
      <c r="E103" s="2">
        <v>70</v>
      </c>
      <c r="F103" s="2">
        <v>143</v>
      </c>
      <c r="G103" s="2">
        <v>89</v>
      </c>
      <c r="H103" s="2">
        <v>128</v>
      </c>
    </row>
    <row r="104" spans="2:8" x14ac:dyDescent="0.2">
      <c r="B104" s="2">
        <v>95</v>
      </c>
      <c r="C104" s="37">
        <v>38657</v>
      </c>
      <c r="D104" s="2">
        <v>132</v>
      </c>
      <c r="E104" s="2">
        <v>85</v>
      </c>
      <c r="F104" s="2">
        <v>121</v>
      </c>
      <c r="G104" s="2">
        <v>79</v>
      </c>
      <c r="H104" s="2">
        <v>138</v>
      </c>
    </row>
    <row r="105" spans="2:8" x14ac:dyDescent="0.2">
      <c r="B105" s="2">
        <v>96</v>
      </c>
      <c r="C105" s="37">
        <v>38687</v>
      </c>
      <c r="D105" s="2">
        <v>55</v>
      </c>
      <c r="E105" s="2">
        <v>138</v>
      </c>
      <c r="F105" s="2">
        <v>93</v>
      </c>
      <c r="G105" s="2">
        <v>86</v>
      </c>
      <c r="H105" s="2">
        <v>53</v>
      </c>
    </row>
    <row r="106" spans="2:8" x14ac:dyDescent="0.2">
      <c r="B106" s="2">
        <v>97</v>
      </c>
      <c r="C106" s="37">
        <v>38718</v>
      </c>
      <c r="D106" s="2">
        <v>107</v>
      </c>
      <c r="E106" s="2">
        <v>53</v>
      </c>
      <c r="F106" s="2">
        <v>135</v>
      </c>
      <c r="G106" s="2">
        <v>148</v>
      </c>
      <c r="H106" s="2">
        <v>77</v>
      </c>
    </row>
    <row r="107" spans="2:8" x14ac:dyDescent="0.2">
      <c r="B107" s="2">
        <v>98</v>
      </c>
      <c r="C107" s="37">
        <v>38749</v>
      </c>
      <c r="D107" s="2">
        <v>98</v>
      </c>
      <c r="E107" s="2">
        <v>131</v>
      </c>
      <c r="F107" s="2">
        <v>150</v>
      </c>
      <c r="G107" s="2">
        <v>65</v>
      </c>
      <c r="H107" s="2">
        <v>99</v>
      </c>
    </row>
    <row r="108" spans="2:8" x14ac:dyDescent="0.2">
      <c r="B108" s="2">
        <v>99</v>
      </c>
      <c r="C108" s="37">
        <v>38777</v>
      </c>
      <c r="D108" s="2">
        <v>53</v>
      </c>
      <c r="E108" s="2">
        <v>70</v>
      </c>
      <c r="F108" s="2">
        <v>84</v>
      </c>
      <c r="G108" s="2">
        <v>79</v>
      </c>
      <c r="H108" s="2">
        <v>145</v>
      </c>
    </row>
    <row r="109" spans="2:8" x14ac:dyDescent="0.2">
      <c r="B109" s="2">
        <v>100</v>
      </c>
      <c r="C109" s="37">
        <v>38808</v>
      </c>
      <c r="D109" s="2">
        <v>132</v>
      </c>
      <c r="E109" s="2">
        <v>62</v>
      </c>
      <c r="F109" s="2">
        <v>89</v>
      </c>
      <c r="G109" s="2">
        <v>61</v>
      </c>
      <c r="H109" s="2">
        <v>53</v>
      </c>
    </row>
    <row r="110" spans="2:8" x14ac:dyDescent="0.2">
      <c r="B110" s="2">
        <v>101</v>
      </c>
      <c r="C110" s="37">
        <v>38838</v>
      </c>
      <c r="D110" s="2">
        <v>138</v>
      </c>
      <c r="E110" s="2">
        <v>150</v>
      </c>
      <c r="F110" s="2">
        <v>144</v>
      </c>
      <c r="G110" s="2">
        <v>145</v>
      </c>
      <c r="H110" s="2">
        <v>101</v>
      </c>
    </row>
    <row r="111" spans="2:8" x14ac:dyDescent="0.2">
      <c r="B111" s="2">
        <v>102</v>
      </c>
      <c r="C111" s="37">
        <v>38869</v>
      </c>
      <c r="D111" s="2">
        <v>58</v>
      </c>
      <c r="E111" s="2">
        <v>57</v>
      </c>
      <c r="F111" s="2">
        <v>125</v>
      </c>
      <c r="G111" s="2">
        <v>144</v>
      </c>
      <c r="H111" s="2">
        <v>103</v>
      </c>
    </row>
    <row r="112" spans="2:8" x14ac:dyDescent="0.2">
      <c r="B112" s="2">
        <v>103</v>
      </c>
      <c r="C112" s="37">
        <v>38899</v>
      </c>
      <c r="D112" s="2">
        <v>146</v>
      </c>
      <c r="E112" s="2">
        <v>92</v>
      </c>
      <c r="F112" s="2">
        <v>76</v>
      </c>
      <c r="G112" s="2">
        <v>94</v>
      </c>
      <c r="H112" s="2">
        <v>101</v>
      </c>
    </row>
    <row r="113" spans="2:8" x14ac:dyDescent="0.2">
      <c r="B113" s="2">
        <v>104</v>
      </c>
      <c r="C113" s="37">
        <v>38930</v>
      </c>
      <c r="D113" s="2">
        <v>145</v>
      </c>
      <c r="E113" s="2">
        <v>77</v>
      </c>
      <c r="F113" s="2">
        <v>142</v>
      </c>
      <c r="G113" s="2">
        <v>148</v>
      </c>
      <c r="H113" s="2">
        <v>68</v>
      </c>
    </row>
    <row r="114" spans="2:8" x14ac:dyDescent="0.2">
      <c r="B114" s="2">
        <v>105</v>
      </c>
      <c r="C114" s="37">
        <v>38961</v>
      </c>
      <c r="D114" s="2">
        <v>126</v>
      </c>
      <c r="E114" s="2">
        <v>58</v>
      </c>
      <c r="F114" s="2">
        <v>93</v>
      </c>
      <c r="G114" s="2">
        <v>107</v>
      </c>
      <c r="H114" s="2">
        <v>102</v>
      </c>
    </row>
    <row r="115" spans="2:8" x14ac:dyDescent="0.2">
      <c r="B115" s="2">
        <v>106</v>
      </c>
      <c r="C115" s="37">
        <v>38991</v>
      </c>
      <c r="D115" s="2">
        <v>67</v>
      </c>
      <c r="E115" s="2">
        <v>56</v>
      </c>
      <c r="F115" s="2">
        <v>104</v>
      </c>
      <c r="G115" s="2">
        <v>132</v>
      </c>
      <c r="H115" s="2">
        <v>146</v>
      </c>
    </row>
    <row r="116" spans="2:8" x14ac:dyDescent="0.2">
      <c r="B116" s="2">
        <v>107</v>
      </c>
      <c r="C116" s="37">
        <v>39022</v>
      </c>
      <c r="D116" s="2">
        <v>77</v>
      </c>
      <c r="E116" s="2">
        <v>138</v>
      </c>
      <c r="F116" s="2">
        <v>137</v>
      </c>
      <c r="G116" s="2">
        <v>104</v>
      </c>
      <c r="H116" s="2">
        <v>81</v>
      </c>
    </row>
    <row r="117" spans="2:8" x14ac:dyDescent="0.2">
      <c r="B117" s="2">
        <v>108</v>
      </c>
      <c r="C117" s="37">
        <v>39052</v>
      </c>
      <c r="D117" s="2">
        <v>96</v>
      </c>
      <c r="E117" s="2">
        <v>64</v>
      </c>
      <c r="F117" s="2">
        <v>103</v>
      </c>
      <c r="G117" s="2">
        <v>88</v>
      </c>
      <c r="H117" s="2">
        <v>88</v>
      </c>
    </row>
    <row r="118" spans="2:8" x14ac:dyDescent="0.2">
      <c r="B118" s="2">
        <v>109</v>
      </c>
      <c r="C118" s="37">
        <v>39083</v>
      </c>
      <c r="D118" s="2">
        <v>74</v>
      </c>
      <c r="E118" s="2">
        <v>120</v>
      </c>
      <c r="F118" s="2">
        <v>98</v>
      </c>
      <c r="G118" s="2">
        <v>89</v>
      </c>
      <c r="H118" s="2">
        <v>66</v>
      </c>
    </row>
    <row r="119" spans="2:8" x14ac:dyDescent="0.2">
      <c r="B119" s="2">
        <v>110</v>
      </c>
      <c r="C119" s="37">
        <v>39114</v>
      </c>
      <c r="D119" s="2">
        <v>138</v>
      </c>
      <c r="E119" s="2">
        <v>145</v>
      </c>
      <c r="F119" s="2">
        <v>119</v>
      </c>
      <c r="G119" s="2">
        <v>108</v>
      </c>
      <c r="H119" s="2">
        <v>143</v>
      </c>
    </row>
    <row r="120" spans="2:8" x14ac:dyDescent="0.2">
      <c r="B120" s="2">
        <v>111</v>
      </c>
      <c r="C120" s="37">
        <v>39142</v>
      </c>
      <c r="D120" s="2">
        <v>52</v>
      </c>
      <c r="E120" s="2">
        <v>125</v>
      </c>
      <c r="F120" s="2">
        <v>124</v>
      </c>
      <c r="G120" s="2">
        <v>75</v>
      </c>
      <c r="H120" s="2">
        <v>135</v>
      </c>
    </row>
    <row r="121" spans="2:8" x14ac:dyDescent="0.2">
      <c r="B121" s="2">
        <v>112</v>
      </c>
      <c r="C121" s="37">
        <v>39173</v>
      </c>
      <c r="D121" s="2">
        <v>94</v>
      </c>
      <c r="E121" s="2">
        <v>53</v>
      </c>
      <c r="F121" s="2">
        <v>108</v>
      </c>
      <c r="G121" s="2">
        <v>72</v>
      </c>
      <c r="H121" s="2">
        <v>143</v>
      </c>
    </row>
    <row r="122" spans="2:8" x14ac:dyDescent="0.2">
      <c r="B122" s="2">
        <v>113</v>
      </c>
      <c r="C122" s="37">
        <v>39203</v>
      </c>
      <c r="D122" s="2">
        <v>148</v>
      </c>
      <c r="E122" s="2">
        <v>136</v>
      </c>
      <c r="F122" s="2">
        <v>101</v>
      </c>
      <c r="G122" s="2">
        <v>108</v>
      </c>
      <c r="H122" s="2">
        <v>64</v>
      </c>
    </row>
    <row r="123" spans="2:8" x14ac:dyDescent="0.2">
      <c r="B123" s="2">
        <v>114</v>
      </c>
      <c r="C123" s="37">
        <v>39234</v>
      </c>
      <c r="D123" s="2">
        <v>71</v>
      </c>
      <c r="E123" s="2">
        <v>131</v>
      </c>
      <c r="F123" s="2">
        <v>99</v>
      </c>
      <c r="G123" s="2">
        <v>90</v>
      </c>
      <c r="H123" s="2">
        <v>50</v>
      </c>
    </row>
    <row r="124" spans="2:8" x14ac:dyDescent="0.2">
      <c r="B124" s="2">
        <v>115</v>
      </c>
      <c r="C124" s="37">
        <v>39264</v>
      </c>
      <c r="D124" s="2">
        <v>57</v>
      </c>
      <c r="E124" s="2">
        <v>122</v>
      </c>
      <c r="F124" s="2">
        <v>60</v>
      </c>
      <c r="G124" s="2">
        <v>80</v>
      </c>
      <c r="H124" s="2">
        <v>75</v>
      </c>
    </row>
    <row r="125" spans="2:8" x14ac:dyDescent="0.2">
      <c r="B125" s="2">
        <v>116</v>
      </c>
      <c r="C125" s="37">
        <v>39295</v>
      </c>
      <c r="D125" s="2">
        <v>54</v>
      </c>
      <c r="E125" s="2">
        <v>88</v>
      </c>
      <c r="F125" s="2">
        <v>148</v>
      </c>
      <c r="G125" s="2">
        <v>88</v>
      </c>
      <c r="H125" s="2">
        <v>114</v>
      </c>
    </row>
  </sheetData>
  <conditionalFormatting sqref="D10:H125">
    <cfRule type="expression" dxfId="5" priority="1" stopIfTrue="1">
      <formula>$B10&lt;=D$1</formula>
    </cfRule>
    <cfRule type="expression" dxfId="4" priority="2" stopIfTrue="1">
      <formula>AND($B10&gt;D$1,$B10&lt;=D$1+D$2)</formula>
    </cfRule>
    <cfRule type="expression" dxfId="3" priority="3" stopIfTrue="1">
      <formula>AND($B10&gt;D$1+D$2,$B10&lt;=D$1+D$2+D$3)</formula>
    </cfRule>
  </conditionalFormatting>
  <pageMargins left="0.75" right="0.75" top="1" bottom="1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F582-5534-4E97-8884-DA9E586CFCF8}">
  <sheetPr codeName="Sheet37"/>
  <dimension ref="E3:E15"/>
  <sheetViews>
    <sheetView workbookViewId="0">
      <selection activeCell="D10" sqref="D10"/>
    </sheetView>
  </sheetViews>
  <sheetFormatPr defaultRowHeight="15" x14ac:dyDescent="0.25"/>
  <cols>
    <col min="1" max="16384" width="9" style="1"/>
  </cols>
  <sheetData>
    <row r="3" spans="5:5" x14ac:dyDescent="0.25">
      <c r="E3" s="1" t="s">
        <v>1101</v>
      </c>
    </row>
    <row r="4" spans="5:5" x14ac:dyDescent="0.25">
      <c r="E4" s="1" t="s">
        <v>1102</v>
      </c>
    </row>
    <row r="5" spans="5:5" x14ac:dyDescent="0.25">
      <c r="E5" s="1" t="s">
        <v>1103</v>
      </c>
    </row>
    <row r="6" spans="5:5" x14ac:dyDescent="0.25">
      <c r="E6" s="1" t="s">
        <v>1104</v>
      </c>
    </row>
    <row r="7" spans="5:5" x14ac:dyDescent="0.25">
      <c r="E7" s="1" t="s">
        <v>1105</v>
      </c>
    </row>
    <row r="8" spans="5:5" x14ac:dyDescent="0.25">
      <c r="E8" s="1" t="s">
        <v>1106</v>
      </c>
    </row>
    <row r="9" spans="5:5" x14ac:dyDescent="0.25">
      <c r="E9" s="1" t="s">
        <v>1107</v>
      </c>
    </row>
    <row r="10" spans="5:5" x14ac:dyDescent="0.25">
      <c r="E10" s="1" t="s">
        <v>1108</v>
      </c>
    </row>
    <row r="11" spans="5:5" x14ac:dyDescent="0.25">
      <c r="E11" s="1" t="s">
        <v>1103</v>
      </c>
    </row>
    <row r="12" spans="5:5" x14ac:dyDescent="0.25">
      <c r="E12" s="1" t="s">
        <v>1106</v>
      </c>
    </row>
    <row r="13" spans="5:5" x14ac:dyDescent="0.25">
      <c r="E13" s="1" t="s">
        <v>1109</v>
      </c>
    </row>
    <row r="14" spans="5:5" x14ac:dyDescent="0.25">
      <c r="E14" s="1" t="s">
        <v>1110</v>
      </c>
    </row>
    <row r="15" spans="5:5" x14ac:dyDescent="0.25">
      <c r="E15" s="1" t="s">
        <v>1109</v>
      </c>
    </row>
  </sheetData>
  <conditionalFormatting sqref="E3:E15">
    <cfRule type="containsText" dxfId="2" priority="1" operator="containsText" text="Ja">
      <formula>NOT(ISERROR(SEARCH("Ja",E3)))</formula>
    </cfRule>
    <cfRule type="duplicateValues" dxfId="1" priority="2"/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D0725-7342-40A7-A65E-F4010E15F873}">
  <sheetPr codeName="Sheet38"/>
  <dimension ref="F1:F12"/>
  <sheetViews>
    <sheetView tabSelected="1" workbookViewId="0">
      <selection activeCell="F9" sqref="F9"/>
    </sheetView>
  </sheetViews>
  <sheetFormatPr defaultRowHeight="15" x14ac:dyDescent="0.25"/>
  <cols>
    <col min="1" max="5" width="9" style="1"/>
    <col min="6" max="6" width="9.375" style="1" bestFit="1" customWidth="1"/>
    <col min="7" max="16384" width="9" style="1"/>
  </cols>
  <sheetData>
    <row r="1" spans="6:6" x14ac:dyDescent="0.25">
      <c r="F1" s="1" t="s">
        <v>1111</v>
      </c>
    </row>
    <row r="2" spans="6:6" x14ac:dyDescent="0.25">
      <c r="F2" s="38">
        <f ca="1">TODAY()</f>
        <v>43734</v>
      </c>
    </row>
    <row r="7" spans="6:6" x14ac:dyDescent="0.25">
      <c r="F7" s="38">
        <f ca="1">TODAY()+40</f>
        <v>43774</v>
      </c>
    </row>
    <row r="8" spans="6:6" x14ac:dyDescent="0.25">
      <c r="F8" s="38">
        <f ca="1">TODAY()+20</f>
        <v>43754</v>
      </c>
    </row>
    <row r="9" spans="6:6" x14ac:dyDescent="0.25">
      <c r="F9" s="38">
        <f ca="1">TODAY()-15</f>
        <v>43719</v>
      </c>
    </row>
    <row r="10" spans="6:6" x14ac:dyDescent="0.25">
      <c r="F10" s="38">
        <f ca="1">TODAY()+15</f>
        <v>43749</v>
      </c>
    </row>
    <row r="11" spans="6:6" x14ac:dyDescent="0.25">
      <c r="F11" s="38">
        <f ca="1">TODAY()+25</f>
        <v>43759</v>
      </c>
    </row>
    <row r="12" spans="6:6" x14ac:dyDescent="0.25">
      <c r="F12" s="38">
        <f ca="1">TODAY()+50</f>
        <v>43784</v>
      </c>
    </row>
  </sheetData>
  <conditionalFormatting sqref="F7:F12">
    <cfRule type="timePeriod" dxfId="0" priority="1" timePeriod="nextMonth">
      <formula>AND(MONTH(F7)=MONTH(EDATE(TODAY(),0+1)),YEAR(F7)=YEAR(EDATE(TODAY(),0+1)))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D90635-CDFB-41DA-A71C-064FD3ED0FBC}">
  <ds:schemaRefs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d1607db4-bd3f-4f82-a312-bf7e283d0a6b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49877CE-CD92-4EC5-ABBE-000B367E95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480F2142-0347-4930-96B8-480BA0E97D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38</vt:i4>
      </vt:variant>
      <vt:variant>
        <vt:lpstr>Named Ranges</vt:lpstr>
      </vt:variant>
      <vt:variant>
        <vt:i4>7</vt:i4>
      </vt:variant>
    </vt:vector>
  </HeadingPairs>
  <TitlesOfParts>
    <vt:vector size="45" baseType="lpstr">
      <vt:lpstr>S24_1-1</vt:lpstr>
      <vt:lpstr>S24_1-2</vt:lpstr>
      <vt:lpstr>S24_1-3</vt:lpstr>
      <vt:lpstr>S24_10</vt:lpstr>
      <vt:lpstr>S24_11</vt:lpstr>
      <vt:lpstr>S24_12</vt:lpstr>
      <vt:lpstr>S24_13</vt:lpstr>
      <vt:lpstr>S24_14</vt:lpstr>
      <vt:lpstr>S24_15-1</vt:lpstr>
      <vt:lpstr>S24_15-2</vt:lpstr>
      <vt:lpstr>S24_16</vt:lpstr>
      <vt:lpstr>S24_17</vt:lpstr>
      <vt:lpstr>S24_18</vt:lpstr>
      <vt:lpstr>S24_19</vt:lpstr>
      <vt:lpstr>S24_2-1</vt:lpstr>
      <vt:lpstr>S24_2-2</vt:lpstr>
      <vt:lpstr>S24_20-1</vt:lpstr>
      <vt:lpstr>S24_20-2</vt:lpstr>
      <vt:lpstr>S24_21</vt:lpstr>
      <vt:lpstr>S24_22</vt:lpstr>
      <vt:lpstr>S24_23</vt:lpstr>
      <vt:lpstr>S24_24</vt:lpstr>
      <vt:lpstr>S24_25-1</vt:lpstr>
      <vt:lpstr>S24_25-2</vt:lpstr>
      <vt:lpstr>S24_26-1</vt:lpstr>
      <vt:lpstr>S24_26-2</vt:lpstr>
      <vt:lpstr>S24_27</vt:lpstr>
      <vt:lpstr>S24_28</vt:lpstr>
      <vt:lpstr>S24_29</vt:lpstr>
      <vt:lpstr>S24_3</vt:lpstr>
      <vt:lpstr>S24_30</vt:lpstr>
      <vt:lpstr>S24_4-1</vt:lpstr>
      <vt:lpstr>S24_4-2</vt:lpstr>
      <vt:lpstr>S24_5</vt:lpstr>
      <vt:lpstr>S24_6</vt:lpstr>
      <vt:lpstr>S24_7</vt:lpstr>
      <vt:lpstr>S24_8</vt:lpstr>
      <vt:lpstr>S24_9</vt:lpstr>
      <vt:lpstr>NOUTPUT</vt:lpstr>
      <vt:lpstr>'S24_1-2'!Print_Area</vt:lpstr>
      <vt:lpstr>'S24_1-3'!Print_Area</vt:lpstr>
      <vt:lpstr>Print_Area</vt:lpstr>
      <vt:lpstr>'S24_1-2'!Print_Area_MI</vt:lpstr>
      <vt:lpstr>'S24_1-3'!Print_Area_MI</vt:lpstr>
      <vt:lpstr>Print_Area_MI</vt:lpstr>
    </vt:vector>
  </TitlesOfParts>
  <Manager/>
  <Company>Julian Chang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Chang</dc:creator>
  <cp:keywords/>
  <dc:description/>
  <cp:lastModifiedBy>Administrator</cp:lastModifiedBy>
  <cp:revision/>
  <dcterms:created xsi:type="dcterms:W3CDTF">2006-12-31T19:50:00Z</dcterms:created>
  <dcterms:modified xsi:type="dcterms:W3CDTF">2019-09-26T07:31:44Z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