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ltoGH\"/>
    </mc:Choice>
  </mc:AlternateContent>
  <xr:revisionPtr revIDLastSave="0" documentId="13_ncr:1_{70671D4F-9AEC-4A4A-AE9C-6C2C169BE001}" xr6:coauthVersionLast="44" xr6:coauthVersionMax="44" xr10:uidLastSave="{00000000-0000-0000-0000-000000000000}"/>
  <bookViews>
    <workbookView xWindow="-25335" yWindow="3570" windowWidth="21600" windowHeight="11385" firstSheet="5" activeTab="13" xr2:uid="{00000000-000D-0000-FFFF-FFFF00000000}"/>
  </bookViews>
  <sheets>
    <sheet name="S21_10-1" sheetId="2" r:id="rId1"/>
    <sheet name="S21_10-2" sheetId="1" r:id="rId2"/>
    <sheet name="S21_11-14-1" sheetId="3" r:id="rId3"/>
    <sheet name="S21_11-14-2" sheetId="4" r:id="rId4"/>
    <sheet name="S21_15-16-1" sheetId="5" r:id="rId5"/>
    <sheet name="S21_15-16-2" sheetId="6" r:id="rId6"/>
    <sheet name="S21_1-6" sheetId="7" r:id="rId7"/>
    <sheet name="S21_17-18" sheetId="8" r:id="rId8"/>
    <sheet name="S21_19" sheetId="9" r:id="rId9"/>
    <sheet name="S21_20" sheetId="10" r:id="rId10"/>
    <sheet name="S21_21" sheetId="11" r:id="rId11"/>
    <sheet name="S21_7" sheetId="12" r:id="rId12"/>
    <sheet name="S21_8" sheetId="13" r:id="rId13"/>
    <sheet name="S21_9" sheetId="14" r:id="rId14"/>
  </sheets>
  <externalReferences>
    <externalReference r:id="rId15"/>
    <externalReference r:id="rId16"/>
    <externalReference r:id="rId17"/>
    <externalReference r:id="rId18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">S21_7!$D$2:$D$1261</definedName>
    <definedName name="annsalesgrowth">'[1]Problem 5 data'!$D$2</definedName>
    <definedName name="AS">S21_7!$F$2:$F$1261</definedName>
    <definedName name="cost">'[2]Problem 7'!$B$14</definedName>
    <definedName name="Date" localSheetId="2">'S21_11-14-1'!$I$5:$I$1904</definedName>
    <definedName name="Date" localSheetId="3">'[3]S21_11-14-1'!$I$5:$I$1904</definedName>
    <definedName name="Date" localSheetId="4">'S21_15-16-1'!$I$5:$I$1904</definedName>
    <definedName name="Date" localSheetId="6">'S21_1-6'!$I$5:$I$1904</definedName>
    <definedName name="Date">'S21_10-1'!$I$5:$I$1904</definedName>
    <definedName name="demand">'[2]Problem 7'!$B$7</definedName>
    <definedName name="Dollars" localSheetId="2">'S21_11-14-1'!$L$5:$L$1904</definedName>
    <definedName name="Dollars" localSheetId="3">'[3]S21_11-14-1'!$L$5:$L$1904</definedName>
    <definedName name="Dollars" localSheetId="4">'S21_15-16-1'!$L$5:$L$1904</definedName>
    <definedName name="Dollars" localSheetId="5">'[4]S21_15-16-1'!$L$5:$L$1904</definedName>
    <definedName name="Dollars" localSheetId="6">'S21_1-6'!$L$5:$L$1904</definedName>
    <definedName name="Dollars">'S21_10-1'!$L$5:$L$1904</definedName>
    <definedName name="fullpricerevenue">'[2]Problem 7'!$B$11</definedName>
    <definedName name="H">S21_7!$C$2:$C$1261</definedName>
    <definedName name="HS">S21_7!$E$2:$E$1261</definedName>
    <definedName name="inflation">'[1]Problem 5 data'!$D$5</definedName>
    <definedName name="leftover">'[2]Problem 7'!$B$12</definedName>
    <definedName name="leftoverrevenue">'[2]Problem 7'!$B$13</definedName>
    <definedName name="limit_salvage1">'[2]Problem 7'!$B$6</definedName>
    <definedName name="lookup">'[1]Problem 3 data'!$D$5:$F$50</definedName>
    <definedName name="lookupprice">'[2]Problem 4'!$F$4:$G$86</definedName>
    <definedName name="Month">S21_19!$I$4:$I$1444</definedName>
    <definedName name="Name" localSheetId="2">'S21_11-14-1'!$H$5:$H$1904</definedName>
    <definedName name="Name" localSheetId="3">'[3]S21_11-14-1'!$H$5:$H$1904</definedName>
    <definedName name="Name" localSheetId="4">'S21_15-16-1'!$H$5:$H$1904</definedName>
    <definedName name="Name" localSheetId="5">'[4]S21_15-16-1'!$H$5:$H$1904</definedName>
    <definedName name="Name" localSheetId="6">'S21_1-6'!$H$5:$H$1904</definedName>
    <definedName name="Name">'S21_10-1'!$H$5:$H$1904</definedName>
    <definedName name="numbers">'S21_17-18'!$E$5:$E$174</definedName>
    <definedName name="orderquantity">'[2]Problem 7'!$B$1</definedName>
    <definedName name="Pal_Workbook_GUID" hidden="1">"GFIZDPU5P7ZA5S823CGWBITQ"</definedName>
    <definedName name="Play_type">S21_20!$C$5:$C$448</definedName>
    <definedName name="Product" localSheetId="2">'S21_11-14-1'!$J$5:$J$1904</definedName>
    <definedName name="Product" localSheetId="3">'[3]S21_11-14-1'!$J$5:$J$1904</definedName>
    <definedName name="Product" localSheetId="4">'S21_15-16-1'!$J$5:$J$1904</definedName>
    <definedName name="Product" localSheetId="5">'[4]S21_15-16-1'!$J$5:$J$1904</definedName>
    <definedName name="Product" localSheetId="6">'S21_1-6'!$J$5:$J$1904</definedName>
    <definedName name="Product">'S21_10-1'!$J$5:$J$1904</definedName>
    <definedName name="Quarter" localSheetId="13">S21_9!$B$5:$N$5</definedName>
    <definedName name="Quarter">S21_8!$D$4:$D$25</definedName>
    <definedName name="Return">'[2]Problem 8'!$I$5:$I$593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localSheetId="10" hidden="1">10000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ales" localSheetId="13">S21_9!$B$6:$N$6</definedName>
    <definedName name="Sales">S21_8!$E$4:$E$25</definedName>
    <definedName name="salesprice">'[2]Problem 7'!$B$3</definedName>
    <definedName name="salvage1">'[2]Problem 7'!$B$4</definedName>
    <definedName name="salvage2">'[2]Problem 7'!$B$5</definedName>
    <definedName name="soldfullprice">'[2]Problem 7'!$B$10</definedName>
    <definedName name="Team">S21_20!$B$5:$B$448</definedName>
    <definedName name="Temperature">S21_19!$H$4:$H$1444</definedName>
    <definedName name="Trans_Number" localSheetId="2">'S21_11-14-1'!$G$5:$G$1904</definedName>
    <definedName name="Trans_Number" localSheetId="4">'S21_15-16-1'!$G$5:$G$1904</definedName>
    <definedName name="Trans_Number" localSheetId="6">'S21_1-6'!$G$5:$G$1904</definedName>
    <definedName name="Trans_Number">'S21_10-1'!$G$5:$G$1904</definedName>
    <definedName name="unitcost">'[2]Problem 7'!$B$2</definedName>
    <definedName name="Units" localSheetId="2">'S21_11-14-1'!$K$5:$K$1904</definedName>
    <definedName name="Units" localSheetId="3">'[3]S21_11-14-1'!$K$5:$K$1904</definedName>
    <definedName name="Units" localSheetId="4">'S21_15-16-1'!$K$5:$K$1904</definedName>
    <definedName name="Units" localSheetId="6">'S21_1-6'!$K$5:$K$1904</definedName>
    <definedName name="Units">'S21_10-1'!$K$5:$K$1904</definedName>
    <definedName name="Yards">S21_20!$D$5:$D$448</definedName>
    <definedName name="Year" localSheetId="5">'[4]S21_15-16-1'!$M$5:$M$1904</definedName>
    <definedName name="Year">'S21_15-16-1'!$M$5:$M$1904</definedName>
    <definedName name="year1price">'[1]Problem 5 data'!$D$4</definedName>
    <definedName name="Year1unitsales">'[1]Problem 5 data'!$D$1</definedName>
    <definedName name="yearcompenters">'[1]Problem 5 data'!$D$3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3" i="14" l="1"/>
  <c r="E13" i="14" s="1"/>
  <c r="C13" i="14"/>
  <c r="E12" i="14"/>
  <c r="D12" i="14"/>
  <c r="C12" i="14"/>
  <c r="D11" i="14"/>
  <c r="E11" i="14" s="1"/>
  <c r="C11" i="14"/>
  <c r="D10" i="14"/>
  <c r="E10" i="14" s="1"/>
  <c r="C10" i="14"/>
  <c r="C12" i="13" l="1"/>
  <c r="C16" i="13" s="1"/>
  <c r="C20" i="13" s="1"/>
  <c r="C11" i="13"/>
  <c r="C15" i="13" s="1"/>
  <c r="C19" i="13" s="1"/>
  <c r="C23" i="13" s="1"/>
  <c r="C10" i="13"/>
  <c r="C14" i="13" s="1"/>
  <c r="C18" i="13" s="1"/>
  <c r="C22" i="13" s="1"/>
  <c r="C9" i="13"/>
  <c r="C13" i="13" s="1"/>
  <c r="C17" i="13" s="1"/>
  <c r="C21" i="13" s="1"/>
  <c r="J8" i="13"/>
  <c r="I8" i="13"/>
  <c r="C8" i="13"/>
  <c r="J7" i="13"/>
  <c r="I7" i="13"/>
  <c r="J6" i="13"/>
  <c r="I6" i="13"/>
  <c r="J5" i="13"/>
  <c r="I5" i="13"/>
  <c r="J2" i="13" l="1"/>
  <c r="K8" i="13" s="1"/>
  <c r="K7" i="13" l="1"/>
  <c r="K5" i="13"/>
  <c r="K6" i="13"/>
  <c r="M34" i="12"/>
  <c r="L34" i="12"/>
  <c r="K34" i="12"/>
  <c r="M33" i="12"/>
  <c r="L33" i="12"/>
  <c r="N33" i="12" s="1"/>
  <c r="K33" i="12"/>
  <c r="M32" i="12"/>
  <c r="L32" i="12"/>
  <c r="K32" i="12"/>
  <c r="O32" i="12" s="1"/>
  <c r="M31" i="12"/>
  <c r="L31" i="12"/>
  <c r="N31" i="12" s="1"/>
  <c r="K31" i="12"/>
  <c r="O31" i="12" s="1"/>
  <c r="M30" i="12"/>
  <c r="L30" i="12"/>
  <c r="K30" i="12"/>
  <c r="M29" i="12"/>
  <c r="L29" i="12"/>
  <c r="K29" i="12"/>
  <c r="M28" i="12"/>
  <c r="L28" i="12"/>
  <c r="K28" i="12"/>
  <c r="O28" i="12" s="1"/>
  <c r="M27" i="12"/>
  <c r="L27" i="12"/>
  <c r="N27" i="12" s="1"/>
  <c r="K27" i="12"/>
  <c r="O27" i="12" s="1"/>
  <c r="M26" i="12"/>
  <c r="O26" i="12" s="1"/>
  <c r="L26" i="12"/>
  <c r="K26" i="12"/>
  <c r="M25" i="12"/>
  <c r="L25" i="12"/>
  <c r="N25" i="12" s="1"/>
  <c r="K25" i="12"/>
  <c r="M24" i="12"/>
  <c r="L24" i="12"/>
  <c r="K24" i="12"/>
  <c r="M23" i="12"/>
  <c r="L23" i="12"/>
  <c r="N23" i="12" s="1"/>
  <c r="K23" i="12"/>
  <c r="O23" i="12" s="1"/>
  <c r="M22" i="12"/>
  <c r="L22" i="12"/>
  <c r="K22" i="12"/>
  <c r="M21" i="12"/>
  <c r="L21" i="12"/>
  <c r="N21" i="12" s="1"/>
  <c r="K21" i="12"/>
  <c r="M20" i="12"/>
  <c r="L20" i="12"/>
  <c r="K20" i="12"/>
  <c r="M19" i="12"/>
  <c r="L19" i="12"/>
  <c r="K19" i="12"/>
  <c r="O19" i="12" s="1"/>
  <c r="M18" i="12"/>
  <c r="L18" i="12"/>
  <c r="K18" i="12"/>
  <c r="M17" i="12"/>
  <c r="L17" i="12"/>
  <c r="K17" i="12"/>
  <c r="M16" i="12"/>
  <c r="L16" i="12"/>
  <c r="K16" i="12"/>
  <c r="O16" i="12" s="1"/>
  <c r="M15" i="12"/>
  <c r="L15" i="12"/>
  <c r="K15" i="12"/>
  <c r="O15" i="12" s="1"/>
  <c r="M14" i="12"/>
  <c r="L14" i="12"/>
  <c r="K14" i="12"/>
  <c r="M13" i="12"/>
  <c r="L13" i="12"/>
  <c r="N13" i="12" s="1"/>
  <c r="K13" i="12"/>
  <c r="M12" i="12"/>
  <c r="L12" i="12"/>
  <c r="K12" i="12"/>
  <c r="O12" i="12" s="1"/>
  <c r="M11" i="12"/>
  <c r="L11" i="12"/>
  <c r="K11" i="12"/>
  <c r="O11" i="12" s="1"/>
  <c r="M10" i="12"/>
  <c r="L10" i="12"/>
  <c r="K10" i="12"/>
  <c r="M9" i="12"/>
  <c r="L9" i="12"/>
  <c r="K9" i="12"/>
  <c r="M8" i="12"/>
  <c r="L8" i="12"/>
  <c r="K8" i="12"/>
  <c r="O8" i="12" s="1"/>
  <c r="M7" i="12"/>
  <c r="L7" i="12"/>
  <c r="K7" i="12"/>
  <c r="M6" i="12"/>
  <c r="O6" i="12" s="1"/>
  <c r="L6" i="12"/>
  <c r="K6" i="12"/>
  <c r="N39" i="11"/>
  <c r="M39" i="11"/>
  <c r="N38" i="11"/>
  <c r="M38" i="11"/>
  <c r="N37" i="11"/>
  <c r="M37" i="11"/>
  <c r="N36" i="11"/>
  <c r="M36" i="11"/>
  <c r="N35" i="11"/>
  <c r="M35" i="11"/>
  <c r="N34" i="11"/>
  <c r="M34" i="11"/>
  <c r="N33" i="11"/>
  <c r="M33" i="11"/>
  <c r="N32" i="11"/>
  <c r="M32" i="11"/>
  <c r="N31" i="11"/>
  <c r="M31" i="11"/>
  <c r="N30" i="11"/>
  <c r="M30" i="11"/>
  <c r="N29" i="11"/>
  <c r="M29" i="11"/>
  <c r="N28" i="11"/>
  <c r="M28" i="11"/>
  <c r="N27" i="11"/>
  <c r="M27" i="11"/>
  <c r="N26" i="11"/>
  <c r="M26" i="11"/>
  <c r="N25" i="11"/>
  <c r="M25" i="11"/>
  <c r="N24" i="11"/>
  <c r="M24" i="11"/>
  <c r="N23" i="11"/>
  <c r="M23" i="11"/>
  <c r="N22" i="11"/>
  <c r="M22" i="11"/>
  <c r="N21" i="11"/>
  <c r="M21" i="11"/>
  <c r="N20" i="11"/>
  <c r="M20" i="11"/>
  <c r="N19" i="11"/>
  <c r="M19" i="11"/>
  <c r="N18" i="11"/>
  <c r="M18" i="11"/>
  <c r="N17" i="11"/>
  <c r="M17" i="11"/>
  <c r="N16" i="11"/>
  <c r="M16" i="11"/>
  <c r="N15" i="11"/>
  <c r="M15" i="11"/>
  <c r="N14" i="11"/>
  <c r="M14" i="11"/>
  <c r="N13" i="11"/>
  <c r="M13" i="11"/>
  <c r="N12" i="11"/>
  <c r="M12" i="11"/>
  <c r="N11" i="11"/>
  <c r="M11" i="11"/>
  <c r="N10" i="11"/>
  <c r="M10" i="11"/>
  <c r="N9" i="11"/>
  <c r="M9" i="11"/>
  <c r="N8" i="11"/>
  <c r="M8" i="11"/>
  <c r="N12" i="12" l="1"/>
  <c r="O13" i="12"/>
  <c r="N16" i="12"/>
  <c r="N20" i="12"/>
  <c r="O21" i="12"/>
  <c r="N24" i="12"/>
  <c r="O25" i="12"/>
  <c r="N28" i="12"/>
  <c r="N32" i="12"/>
  <c r="N7" i="12"/>
  <c r="N11" i="12"/>
  <c r="N15" i="12"/>
  <c r="N19" i="12"/>
  <c r="N9" i="12"/>
  <c r="N17" i="12"/>
  <c r="N29" i="12"/>
  <c r="O10" i="12"/>
  <c r="N6" i="12"/>
  <c r="N8" i="12"/>
  <c r="N14" i="12"/>
  <c r="N22" i="12"/>
  <c r="N30" i="12"/>
  <c r="O22" i="12"/>
  <c r="O24" i="12"/>
  <c r="O29" i="12"/>
  <c r="O30" i="12"/>
  <c r="O14" i="12"/>
  <c r="O7" i="12"/>
  <c r="N10" i="12"/>
  <c r="N18" i="12"/>
  <c r="N26" i="12"/>
  <c r="N34" i="12"/>
  <c r="O9" i="12"/>
  <c r="O17" i="12"/>
  <c r="O18" i="12"/>
  <c r="O20" i="12"/>
  <c r="O33" i="12"/>
  <c r="O34" i="12"/>
  <c r="J22" i="10"/>
  <c r="I22" i="10"/>
  <c r="J21" i="10"/>
  <c r="I21" i="10"/>
  <c r="J20" i="10"/>
  <c r="I20" i="10"/>
  <c r="J19" i="10"/>
  <c r="I19" i="10"/>
  <c r="J18" i="10"/>
  <c r="I18" i="10"/>
  <c r="J17" i="10"/>
  <c r="I17" i="10"/>
  <c r="J16" i="10"/>
  <c r="I16" i="10"/>
  <c r="J15" i="10"/>
  <c r="I15" i="10"/>
  <c r="J14" i="10"/>
  <c r="I14" i="10"/>
  <c r="J13" i="10"/>
  <c r="I13" i="10"/>
  <c r="J12" i="10"/>
  <c r="I12" i="10"/>
  <c r="J11" i="10"/>
  <c r="I11" i="10"/>
  <c r="I1444" i="9" l="1"/>
  <c r="I1443" i="9"/>
  <c r="I1442" i="9"/>
  <c r="I1441" i="9"/>
  <c r="I1440" i="9"/>
  <c r="I1439" i="9"/>
  <c r="I1438" i="9"/>
  <c r="I1437" i="9"/>
  <c r="I1436" i="9"/>
  <c r="I1435" i="9"/>
  <c r="I1434" i="9"/>
  <c r="I1433" i="9"/>
  <c r="I1432" i="9"/>
  <c r="I1431" i="9"/>
  <c r="I1430" i="9"/>
  <c r="I1429" i="9"/>
  <c r="I1428" i="9"/>
  <c r="I1427" i="9"/>
  <c r="I1426" i="9"/>
  <c r="I1425" i="9"/>
  <c r="I1424" i="9"/>
  <c r="I1423" i="9"/>
  <c r="I1422" i="9"/>
  <c r="I1421" i="9"/>
  <c r="I1420" i="9"/>
  <c r="I1419" i="9"/>
  <c r="I1418" i="9"/>
  <c r="I1417" i="9"/>
  <c r="I1416" i="9"/>
  <c r="I1415" i="9"/>
  <c r="I1414" i="9"/>
  <c r="I1413" i="9"/>
  <c r="I1412" i="9"/>
  <c r="I1411" i="9"/>
  <c r="I1410" i="9"/>
  <c r="I1409" i="9"/>
  <c r="I1408" i="9"/>
  <c r="I1407" i="9"/>
  <c r="I1406" i="9"/>
  <c r="I1405" i="9"/>
  <c r="I1404" i="9"/>
  <c r="I1403" i="9"/>
  <c r="I1402" i="9"/>
  <c r="I1401" i="9"/>
  <c r="I1400" i="9"/>
  <c r="I1399" i="9"/>
  <c r="I1398" i="9"/>
  <c r="I1397" i="9"/>
  <c r="I1396" i="9"/>
  <c r="I1395" i="9"/>
  <c r="I1394" i="9"/>
  <c r="I1393" i="9"/>
  <c r="I1392" i="9"/>
  <c r="I1391" i="9"/>
  <c r="I1390" i="9"/>
  <c r="I1389" i="9"/>
  <c r="I1388" i="9"/>
  <c r="I1387" i="9"/>
  <c r="I1386" i="9"/>
  <c r="I1385" i="9"/>
  <c r="I1384" i="9"/>
  <c r="I1383" i="9"/>
  <c r="I1382" i="9"/>
  <c r="I1381" i="9"/>
  <c r="I1380" i="9"/>
  <c r="I1379" i="9"/>
  <c r="I1378" i="9"/>
  <c r="I1377" i="9"/>
  <c r="I1376" i="9"/>
  <c r="I1375" i="9"/>
  <c r="I1374" i="9"/>
  <c r="I1373" i="9"/>
  <c r="I1372" i="9"/>
  <c r="I1371" i="9"/>
  <c r="I1370" i="9"/>
  <c r="I1369" i="9"/>
  <c r="I1368" i="9"/>
  <c r="I1367" i="9"/>
  <c r="I1366" i="9"/>
  <c r="I1365" i="9"/>
  <c r="I1364" i="9"/>
  <c r="I1363" i="9"/>
  <c r="I1362" i="9"/>
  <c r="I1361" i="9"/>
  <c r="I1360" i="9"/>
  <c r="I1359" i="9"/>
  <c r="I1358" i="9"/>
  <c r="I1357" i="9"/>
  <c r="I1356" i="9"/>
  <c r="I1355" i="9"/>
  <c r="I1354" i="9"/>
  <c r="I1353" i="9"/>
  <c r="I1352" i="9"/>
  <c r="I1351" i="9"/>
  <c r="I1350" i="9"/>
  <c r="I1349" i="9"/>
  <c r="I1348" i="9"/>
  <c r="I1347" i="9"/>
  <c r="I1346" i="9"/>
  <c r="I1345" i="9"/>
  <c r="I1344" i="9"/>
  <c r="I1343" i="9"/>
  <c r="I1342" i="9"/>
  <c r="I1341" i="9"/>
  <c r="I1340" i="9"/>
  <c r="I1339" i="9"/>
  <c r="I1338" i="9"/>
  <c r="I1337" i="9"/>
  <c r="I1336" i="9"/>
  <c r="I1335" i="9"/>
  <c r="I1334" i="9"/>
  <c r="I1333" i="9"/>
  <c r="I1332" i="9"/>
  <c r="I1331" i="9"/>
  <c r="I1330" i="9"/>
  <c r="I1329" i="9"/>
  <c r="I1328" i="9"/>
  <c r="I1327" i="9"/>
  <c r="I1326" i="9"/>
  <c r="I1325" i="9"/>
  <c r="I1324" i="9"/>
  <c r="I1323" i="9"/>
  <c r="I1322" i="9"/>
  <c r="I1321" i="9"/>
  <c r="I1320" i="9"/>
  <c r="I1319" i="9"/>
  <c r="I1318" i="9"/>
  <c r="I1317" i="9"/>
  <c r="I1316" i="9"/>
  <c r="I1315" i="9"/>
  <c r="I1314" i="9"/>
  <c r="I1313" i="9"/>
  <c r="I1312" i="9"/>
  <c r="I1311" i="9"/>
  <c r="I1310" i="9"/>
  <c r="I1309" i="9"/>
  <c r="I1308" i="9"/>
  <c r="I1307" i="9"/>
  <c r="I1306" i="9"/>
  <c r="I1305" i="9"/>
  <c r="I1304" i="9"/>
  <c r="I1303" i="9"/>
  <c r="I1302" i="9"/>
  <c r="I1301" i="9"/>
  <c r="I1300" i="9"/>
  <c r="I1299" i="9"/>
  <c r="I1298" i="9"/>
  <c r="I1297" i="9"/>
  <c r="I1296" i="9"/>
  <c r="I1295" i="9"/>
  <c r="I1294" i="9"/>
  <c r="I1293" i="9"/>
  <c r="I1292" i="9"/>
  <c r="I1291" i="9"/>
  <c r="I1290" i="9"/>
  <c r="I1289" i="9"/>
  <c r="I1288" i="9"/>
  <c r="I1287" i="9"/>
  <c r="I1286" i="9"/>
  <c r="I1285" i="9"/>
  <c r="I1284" i="9"/>
  <c r="I1283" i="9"/>
  <c r="I1282" i="9"/>
  <c r="I1281" i="9"/>
  <c r="I1280" i="9"/>
  <c r="I1279" i="9"/>
  <c r="I1278" i="9"/>
  <c r="I1277" i="9"/>
  <c r="I1276" i="9"/>
  <c r="I1275" i="9"/>
  <c r="I1274" i="9"/>
  <c r="I1273" i="9"/>
  <c r="I1272" i="9"/>
  <c r="I1271" i="9"/>
  <c r="I1270" i="9"/>
  <c r="I1269" i="9"/>
  <c r="I1268" i="9"/>
  <c r="I1267" i="9"/>
  <c r="I1266" i="9"/>
  <c r="I1265" i="9"/>
  <c r="I1264" i="9"/>
  <c r="I1263" i="9"/>
  <c r="I1262" i="9"/>
  <c r="I1261" i="9"/>
  <c r="I1260" i="9"/>
  <c r="I1259" i="9"/>
  <c r="I1258" i="9"/>
  <c r="I1257" i="9"/>
  <c r="I1256" i="9"/>
  <c r="I1255" i="9"/>
  <c r="I1254" i="9"/>
  <c r="I1253" i="9"/>
  <c r="I1252" i="9"/>
  <c r="I1251" i="9"/>
  <c r="I1250" i="9"/>
  <c r="I1249" i="9"/>
  <c r="I1248" i="9"/>
  <c r="I1247" i="9"/>
  <c r="I1246" i="9"/>
  <c r="I1245" i="9"/>
  <c r="I1244" i="9"/>
  <c r="I1243" i="9"/>
  <c r="I1242" i="9"/>
  <c r="I1241" i="9"/>
  <c r="I1240" i="9"/>
  <c r="I1239" i="9"/>
  <c r="I1238" i="9"/>
  <c r="I1237" i="9"/>
  <c r="I1236" i="9"/>
  <c r="I1235" i="9"/>
  <c r="I1234" i="9"/>
  <c r="I1233" i="9"/>
  <c r="I1232" i="9"/>
  <c r="I1231" i="9"/>
  <c r="I1230" i="9"/>
  <c r="I1229" i="9"/>
  <c r="I1228" i="9"/>
  <c r="I1227" i="9"/>
  <c r="I1226" i="9"/>
  <c r="I1225" i="9"/>
  <c r="I1224" i="9"/>
  <c r="I1223" i="9"/>
  <c r="I1222" i="9"/>
  <c r="I1221" i="9"/>
  <c r="I1220" i="9"/>
  <c r="I1219" i="9"/>
  <c r="I1218" i="9"/>
  <c r="I1217" i="9"/>
  <c r="I1216" i="9"/>
  <c r="I1215" i="9"/>
  <c r="I1214" i="9"/>
  <c r="I1213" i="9"/>
  <c r="I1212" i="9"/>
  <c r="I1211" i="9"/>
  <c r="I1210" i="9"/>
  <c r="I1209" i="9"/>
  <c r="I1208" i="9"/>
  <c r="I1207" i="9"/>
  <c r="I1206" i="9"/>
  <c r="I1205" i="9"/>
  <c r="I1204" i="9"/>
  <c r="I1203" i="9"/>
  <c r="I1202" i="9"/>
  <c r="I1201" i="9"/>
  <c r="I1200" i="9"/>
  <c r="I1199" i="9"/>
  <c r="I1198" i="9"/>
  <c r="I1197" i="9"/>
  <c r="I1196" i="9"/>
  <c r="I1195" i="9"/>
  <c r="I1194" i="9"/>
  <c r="I1193" i="9"/>
  <c r="I1192" i="9"/>
  <c r="I1191" i="9"/>
  <c r="I1190" i="9"/>
  <c r="I1189" i="9"/>
  <c r="I1188" i="9"/>
  <c r="I1187" i="9"/>
  <c r="I1186" i="9"/>
  <c r="I1185" i="9"/>
  <c r="I1184" i="9"/>
  <c r="I1183" i="9"/>
  <c r="I1182" i="9"/>
  <c r="I1181" i="9"/>
  <c r="I1180" i="9"/>
  <c r="I1179" i="9"/>
  <c r="I1178" i="9"/>
  <c r="I1177" i="9"/>
  <c r="I1176" i="9"/>
  <c r="I1175" i="9"/>
  <c r="I1174" i="9"/>
  <c r="I1173" i="9"/>
  <c r="I1172" i="9"/>
  <c r="I1171" i="9"/>
  <c r="I1170" i="9"/>
  <c r="I1169" i="9"/>
  <c r="I1168" i="9"/>
  <c r="I1167" i="9"/>
  <c r="I1166" i="9"/>
  <c r="I1165" i="9"/>
  <c r="I1164" i="9"/>
  <c r="I1163" i="9"/>
  <c r="I1162" i="9"/>
  <c r="I1161" i="9"/>
  <c r="I1160" i="9"/>
  <c r="I1159" i="9"/>
  <c r="I1158" i="9"/>
  <c r="I1157" i="9"/>
  <c r="I1156" i="9"/>
  <c r="I1155" i="9"/>
  <c r="I1154" i="9"/>
  <c r="I1153" i="9"/>
  <c r="I1152" i="9"/>
  <c r="I1151" i="9"/>
  <c r="I1150" i="9"/>
  <c r="I1149" i="9"/>
  <c r="I1148" i="9"/>
  <c r="I1147" i="9"/>
  <c r="I1146" i="9"/>
  <c r="I1145" i="9"/>
  <c r="I1144" i="9"/>
  <c r="I1143" i="9"/>
  <c r="I1142" i="9"/>
  <c r="I1141" i="9"/>
  <c r="I1140" i="9"/>
  <c r="I1139" i="9"/>
  <c r="I1138" i="9"/>
  <c r="I1137" i="9"/>
  <c r="I1136" i="9"/>
  <c r="I1135" i="9"/>
  <c r="I1134" i="9"/>
  <c r="I1133" i="9"/>
  <c r="I1132" i="9"/>
  <c r="I1131" i="9"/>
  <c r="I1130" i="9"/>
  <c r="I1129" i="9"/>
  <c r="I1128" i="9"/>
  <c r="I1127" i="9"/>
  <c r="I1126" i="9"/>
  <c r="I1125" i="9"/>
  <c r="I1124" i="9"/>
  <c r="I1123" i="9"/>
  <c r="I1122" i="9"/>
  <c r="I1121" i="9"/>
  <c r="I1120" i="9"/>
  <c r="I1119" i="9"/>
  <c r="I1118" i="9"/>
  <c r="I1117" i="9"/>
  <c r="I1116" i="9"/>
  <c r="I1115" i="9"/>
  <c r="I1114" i="9"/>
  <c r="I1113" i="9"/>
  <c r="I1112" i="9"/>
  <c r="I1111" i="9"/>
  <c r="I1110" i="9"/>
  <c r="I1109" i="9"/>
  <c r="I1108" i="9"/>
  <c r="I1107" i="9"/>
  <c r="I1106" i="9"/>
  <c r="I1105" i="9"/>
  <c r="I1104" i="9"/>
  <c r="I1103" i="9"/>
  <c r="I1102" i="9"/>
  <c r="I1101" i="9"/>
  <c r="I1100" i="9"/>
  <c r="I1099" i="9"/>
  <c r="I1098" i="9"/>
  <c r="I1097" i="9"/>
  <c r="I1096" i="9"/>
  <c r="I1095" i="9"/>
  <c r="I1094" i="9"/>
  <c r="I1093" i="9"/>
  <c r="I1092" i="9"/>
  <c r="I1091" i="9"/>
  <c r="I1090" i="9"/>
  <c r="I1089" i="9"/>
  <c r="I1088" i="9"/>
  <c r="I1087" i="9"/>
  <c r="I1086" i="9"/>
  <c r="I1085" i="9"/>
  <c r="I1084" i="9"/>
  <c r="I1083" i="9"/>
  <c r="I1082" i="9"/>
  <c r="I1081" i="9"/>
  <c r="I1080" i="9"/>
  <c r="I1079" i="9"/>
  <c r="I1078" i="9"/>
  <c r="I1077" i="9"/>
  <c r="I1076" i="9"/>
  <c r="I1075" i="9"/>
  <c r="I1074" i="9"/>
  <c r="I1073" i="9"/>
  <c r="I1072" i="9"/>
  <c r="I1071" i="9"/>
  <c r="I1070" i="9"/>
  <c r="I1069" i="9"/>
  <c r="I1068" i="9"/>
  <c r="I1067" i="9"/>
  <c r="I1066" i="9"/>
  <c r="I1065" i="9"/>
  <c r="I1064" i="9"/>
  <c r="I1063" i="9"/>
  <c r="I1062" i="9"/>
  <c r="I1061" i="9"/>
  <c r="I1060" i="9"/>
  <c r="I1059" i="9"/>
  <c r="I1058" i="9"/>
  <c r="I1057" i="9"/>
  <c r="I1056" i="9"/>
  <c r="I1055" i="9"/>
  <c r="I1054" i="9"/>
  <c r="I1053" i="9"/>
  <c r="I1052" i="9"/>
  <c r="I1051" i="9"/>
  <c r="I1050" i="9"/>
  <c r="I1049" i="9"/>
  <c r="I1048" i="9"/>
  <c r="I1047" i="9"/>
  <c r="I1046" i="9"/>
  <c r="I1045" i="9"/>
  <c r="I1044" i="9"/>
  <c r="I1043" i="9"/>
  <c r="I1042" i="9"/>
  <c r="I1041" i="9"/>
  <c r="I1040" i="9"/>
  <c r="I1039" i="9"/>
  <c r="I1038" i="9"/>
  <c r="I1037" i="9"/>
  <c r="I1036" i="9"/>
  <c r="I1035" i="9"/>
  <c r="I1034" i="9"/>
  <c r="I1033" i="9"/>
  <c r="I1032" i="9"/>
  <c r="I1031" i="9"/>
  <c r="I1030" i="9"/>
  <c r="I1029" i="9"/>
  <c r="I1028" i="9"/>
  <c r="I1027" i="9"/>
  <c r="I1026" i="9"/>
  <c r="I1025" i="9"/>
  <c r="I1024" i="9"/>
  <c r="I1023" i="9"/>
  <c r="I1022" i="9"/>
  <c r="I1021" i="9"/>
  <c r="I1020" i="9"/>
  <c r="I1019" i="9"/>
  <c r="I1018" i="9"/>
  <c r="I1017" i="9"/>
  <c r="I1016" i="9"/>
  <c r="I1015" i="9"/>
  <c r="I1014" i="9"/>
  <c r="I1013" i="9"/>
  <c r="I1012" i="9"/>
  <c r="I1011" i="9"/>
  <c r="I1010" i="9"/>
  <c r="I1009" i="9"/>
  <c r="I1008" i="9"/>
  <c r="I1007" i="9"/>
  <c r="I1006" i="9"/>
  <c r="I1005" i="9"/>
  <c r="I1004" i="9"/>
  <c r="I1003" i="9"/>
  <c r="I1002" i="9"/>
  <c r="I1001" i="9"/>
  <c r="I1000" i="9"/>
  <c r="I999" i="9"/>
  <c r="I998" i="9"/>
  <c r="I997" i="9"/>
  <c r="I996" i="9"/>
  <c r="I995" i="9"/>
  <c r="I994" i="9"/>
  <c r="I993" i="9"/>
  <c r="I992" i="9"/>
  <c r="I991" i="9"/>
  <c r="I990" i="9"/>
  <c r="I989" i="9"/>
  <c r="I988" i="9"/>
  <c r="I987" i="9"/>
  <c r="I986" i="9"/>
  <c r="I985" i="9"/>
  <c r="I984" i="9"/>
  <c r="I983" i="9"/>
  <c r="I982" i="9"/>
  <c r="I981" i="9"/>
  <c r="I980" i="9"/>
  <c r="I979" i="9"/>
  <c r="I978" i="9"/>
  <c r="I977" i="9"/>
  <c r="I976" i="9"/>
  <c r="I975" i="9"/>
  <c r="I974" i="9"/>
  <c r="I973" i="9"/>
  <c r="I972" i="9"/>
  <c r="I971" i="9"/>
  <c r="I970" i="9"/>
  <c r="I969" i="9"/>
  <c r="I968" i="9"/>
  <c r="I967" i="9"/>
  <c r="I966" i="9"/>
  <c r="I965" i="9"/>
  <c r="I964" i="9"/>
  <c r="I963" i="9"/>
  <c r="I962" i="9"/>
  <c r="I961" i="9"/>
  <c r="I960" i="9"/>
  <c r="I959" i="9"/>
  <c r="I958" i="9"/>
  <c r="I957" i="9"/>
  <c r="I956" i="9"/>
  <c r="I955" i="9"/>
  <c r="I954" i="9"/>
  <c r="I953" i="9"/>
  <c r="I952" i="9"/>
  <c r="I951" i="9"/>
  <c r="I950" i="9"/>
  <c r="I949" i="9"/>
  <c r="I948" i="9"/>
  <c r="I947" i="9"/>
  <c r="I946" i="9"/>
  <c r="I945" i="9"/>
  <c r="I944" i="9"/>
  <c r="I943" i="9"/>
  <c r="I942" i="9"/>
  <c r="I941" i="9"/>
  <c r="I940" i="9"/>
  <c r="I939" i="9"/>
  <c r="I938" i="9"/>
  <c r="I937" i="9"/>
  <c r="I936" i="9"/>
  <c r="I935" i="9"/>
  <c r="I934" i="9"/>
  <c r="I933" i="9"/>
  <c r="I932" i="9"/>
  <c r="I931" i="9"/>
  <c r="I930" i="9"/>
  <c r="I929" i="9"/>
  <c r="I928" i="9"/>
  <c r="I927" i="9"/>
  <c r="I926" i="9"/>
  <c r="I925" i="9"/>
  <c r="I924" i="9"/>
  <c r="I923" i="9"/>
  <c r="I922" i="9"/>
  <c r="I921" i="9"/>
  <c r="I920" i="9"/>
  <c r="I919" i="9"/>
  <c r="I918" i="9"/>
  <c r="I917" i="9"/>
  <c r="I916" i="9"/>
  <c r="I915" i="9"/>
  <c r="I914" i="9"/>
  <c r="I913" i="9"/>
  <c r="I912" i="9"/>
  <c r="I911" i="9"/>
  <c r="I910" i="9"/>
  <c r="I909" i="9"/>
  <c r="I908" i="9"/>
  <c r="I907" i="9"/>
  <c r="I906" i="9"/>
  <c r="I905" i="9"/>
  <c r="I904" i="9"/>
  <c r="I903" i="9"/>
  <c r="I902" i="9"/>
  <c r="I901" i="9"/>
  <c r="I900" i="9"/>
  <c r="I899" i="9"/>
  <c r="I898" i="9"/>
  <c r="I897" i="9"/>
  <c r="I896" i="9"/>
  <c r="I895" i="9"/>
  <c r="I894" i="9"/>
  <c r="I893" i="9"/>
  <c r="I892" i="9"/>
  <c r="I891" i="9"/>
  <c r="I890" i="9"/>
  <c r="I889" i="9"/>
  <c r="I888" i="9"/>
  <c r="I887" i="9"/>
  <c r="I886" i="9"/>
  <c r="I885" i="9"/>
  <c r="I884" i="9"/>
  <c r="I883" i="9"/>
  <c r="I882" i="9"/>
  <c r="I881" i="9"/>
  <c r="I880" i="9"/>
  <c r="I879" i="9"/>
  <c r="I878" i="9"/>
  <c r="I877" i="9"/>
  <c r="I876" i="9"/>
  <c r="I875" i="9"/>
  <c r="I874" i="9"/>
  <c r="I873" i="9"/>
  <c r="I872" i="9"/>
  <c r="I871" i="9"/>
  <c r="I870" i="9"/>
  <c r="I869" i="9"/>
  <c r="I868" i="9"/>
  <c r="I867" i="9"/>
  <c r="I866" i="9"/>
  <c r="I865" i="9"/>
  <c r="I864" i="9"/>
  <c r="I863" i="9"/>
  <c r="I862" i="9"/>
  <c r="I861" i="9"/>
  <c r="I860" i="9"/>
  <c r="I859" i="9"/>
  <c r="I858" i="9"/>
  <c r="I857" i="9"/>
  <c r="I856" i="9"/>
  <c r="I855" i="9"/>
  <c r="I854" i="9"/>
  <c r="I853" i="9"/>
  <c r="I852" i="9"/>
  <c r="I851" i="9"/>
  <c r="I850" i="9"/>
  <c r="I849" i="9"/>
  <c r="I848" i="9"/>
  <c r="I847" i="9"/>
  <c r="I846" i="9"/>
  <c r="I845" i="9"/>
  <c r="I844" i="9"/>
  <c r="I843" i="9"/>
  <c r="I842" i="9"/>
  <c r="I841" i="9"/>
  <c r="I840" i="9"/>
  <c r="I839" i="9"/>
  <c r="I838" i="9"/>
  <c r="I837" i="9"/>
  <c r="I836" i="9"/>
  <c r="I835" i="9"/>
  <c r="I834" i="9"/>
  <c r="I833" i="9"/>
  <c r="I832" i="9"/>
  <c r="I831" i="9"/>
  <c r="I830" i="9"/>
  <c r="I829" i="9"/>
  <c r="I828" i="9"/>
  <c r="I827" i="9"/>
  <c r="I826" i="9"/>
  <c r="I825" i="9"/>
  <c r="I824" i="9"/>
  <c r="I823" i="9"/>
  <c r="I822" i="9"/>
  <c r="I821" i="9"/>
  <c r="I820" i="9"/>
  <c r="I819" i="9"/>
  <c r="I818" i="9"/>
  <c r="I817" i="9"/>
  <c r="I816" i="9"/>
  <c r="I815" i="9"/>
  <c r="I814" i="9"/>
  <c r="I813" i="9"/>
  <c r="I812" i="9"/>
  <c r="I811" i="9"/>
  <c r="I810" i="9"/>
  <c r="I809" i="9"/>
  <c r="I808" i="9"/>
  <c r="I807" i="9"/>
  <c r="I806" i="9"/>
  <c r="I805" i="9"/>
  <c r="I804" i="9"/>
  <c r="I803" i="9"/>
  <c r="I802" i="9"/>
  <c r="I801" i="9"/>
  <c r="I800" i="9"/>
  <c r="I799" i="9"/>
  <c r="I798" i="9"/>
  <c r="I797" i="9"/>
  <c r="I796" i="9"/>
  <c r="I795" i="9"/>
  <c r="I794" i="9"/>
  <c r="I793" i="9"/>
  <c r="I792" i="9"/>
  <c r="I791" i="9"/>
  <c r="I790" i="9"/>
  <c r="I789" i="9"/>
  <c r="I788" i="9"/>
  <c r="I787" i="9"/>
  <c r="I786" i="9"/>
  <c r="I785" i="9"/>
  <c r="I784" i="9"/>
  <c r="I783" i="9"/>
  <c r="I782" i="9"/>
  <c r="I781" i="9"/>
  <c r="I780" i="9"/>
  <c r="I779" i="9"/>
  <c r="I778" i="9"/>
  <c r="I777" i="9"/>
  <c r="I776" i="9"/>
  <c r="I775" i="9"/>
  <c r="I774" i="9"/>
  <c r="I773" i="9"/>
  <c r="I772" i="9"/>
  <c r="I771" i="9"/>
  <c r="I770" i="9"/>
  <c r="I769" i="9"/>
  <c r="I768" i="9"/>
  <c r="I767" i="9"/>
  <c r="I766" i="9"/>
  <c r="I765" i="9"/>
  <c r="I764" i="9"/>
  <c r="I763" i="9"/>
  <c r="I762" i="9"/>
  <c r="I761" i="9"/>
  <c r="I760" i="9"/>
  <c r="I759" i="9"/>
  <c r="I758" i="9"/>
  <c r="I757" i="9"/>
  <c r="I756" i="9"/>
  <c r="I755" i="9"/>
  <c r="I754" i="9"/>
  <c r="I753" i="9"/>
  <c r="I752" i="9"/>
  <c r="I751" i="9"/>
  <c r="I750" i="9"/>
  <c r="I749" i="9"/>
  <c r="I748" i="9"/>
  <c r="I747" i="9"/>
  <c r="I746" i="9"/>
  <c r="I745" i="9"/>
  <c r="I744" i="9"/>
  <c r="I743" i="9"/>
  <c r="I742" i="9"/>
  <c r="I741" i="9"/>
  <c r="I740" i="9"/>
  <c r="I739" i="9"/>
  <c r="I738" i="9"/>
  <c r="I737" i="9"/>
  <c r="I736" i="9"/>
  <c r="I735" i="9"/>
  <c r="I734" i="9"/>
  <c r="I733" i="9"/>
  <c r="I732" i="9"/>
  <c r="I731" i="9"/>
  <c r="I730" i="9"/>
  <c r="I729" i="9"/>
  <c r="I728" i="9"/>
  <c r="I727" i="9"/>
  <c r="I726" i="9"/>
  <c r="I725" i="9"/>
  <c r="I724" i="9"/>
  <c r="I723" i="9"/>
  <c r="I722" i="9"/>
  <c r="I721" i="9"/>
  <c r="I720" i="9"/>
  <c r="I719" i="9"/>
  <c r="I718" i="9"/>
  <c r="I717" i="9"/>
  <c r="I716" i="9"/>
  <c r="I715" i="9"/>
  <c r="I714" i="9"/>
  <c r="I713" i="9"/>
  <c r="I712" i="9"/>
  <c r="I711" i="9"/>
  <c r="I710" i="9"/>
  <c r="I709" i="9"/>
  <c r="I708" i="9"/>
  <c r="I707" i="9"/>
  <c r="I706" i="9"/>
  <c r="I705" i="9"/>
  <c r="I704" i="9"/>
  <c r="I703" i="9"/>
  <c r="I702" i="9"/>
  <c r="I701" i="9"/>
  <c r="I700" i="9"/>
  <c r="I699" i="9"/>
  <c r="I698" i="9"/>
  <c r="I697" i="9"/>
  <c r="I696" i="9"/>
  <c r="I695" i="9"/>
  <c r="I694" i="9"/>
  <c r="I693" i="9"/>
  <c r="I692" i="9"/>
  <c r="I691" i="9"/>
  <c r="I690" i="9"/>
  <c r="I689" i="9"/>
  <c r="I688" i="9"/>
  <c r="I687" i="9"/>
  <c r="I686" i="9"/>
  <c r="I685" i="9"/>
  <c r="I684" i="9"/>
  <c r="I683" i="9"/>
  <c r="I682" i="9"/>
  <c r="I681" i="9"/>
  <c r="I680" i="9"/>
  <c r="I679" i="9"/>
  <c r="I678" i="9"/>
  <c r="I677" i="9"/>
  <c r="I676" i="9"/>
  <c r="I675" i="9"/>
  <c r="I674" i="9"/>
  <c r="I673" i="9"/>
  <c r="I672" i="9"/>
  <c r="I671" i="9"/>
  <c r="I670" i="9"/>
  <c r="I669" i="9"/>
  <c r="I668" i="9"/>
  <c r="I667" i="9"/>
  <c r="I666" i="9"/>
  <c r="I665" i="9"/>
  <c r="I664" i="9"/>
  <c r="I663" i="9"/>
  <c r="I662" i="9"/>
  <c r="I661" i="9"/>
  <c r="I660" i="9"/>
  <c r="I659" i="9"/>
  <c r="I658" i="9"/>
  <c r="I657" i="9"/>
  <c r="I656" i="9"/>
  <c r="I655" i="9"/>
  <c r="I654" i="9"/>
  <c r="I653" i="9"/>
  <c r="I652" i="9"/>
  <c r="I651" i="9"/>
  <c r="I650" i="9"/>
  <c r="I649" i="9"/>
  <c r="I648" i="9"/>
  <c r="I647" i="9"/>
  <c r="I646" i="9"/>
  <c r="I645" i="9"/>
  <c r="I644" i="9"/>
  <c r="I643" i="9"/>
  <c r="I642" i="9"/>
  <c r="I641" i="9"/>
  <c r="I640" i="9"/>
  <c r="I639" i="9"/>
  <c r="I638" i="9"/>
  <c r="I637" i="9"/>
  <c r="I636" i="9"/>
  <c r="I635" i="9"/>
  <c r="I634" i="9"/>
  <c r="I633" i="9"/>
  <c r="I632" i="9"/>
  <c r="I631" i="9"/>
  <c r="I630" i="9"/>
  <c r="I629" i="9"/>
  <c r="I628" i="9"/>
  <c r="I627" i="9"/>
  <c r="I626" i="9"/>
  <c r="I625" i="9"/>
  <c r="I624" i="9"/>
  <c r="I623" i="9"/>
  <c r="I622" i="9"/>
  <c r="I621" i="9"/>
  <c r="I620" i="9"/>
  <c r="I619" i="9"/>
  <c r="I618" i="9"/>
  <c r="I617" i="9"/>
  <c r="I616" i="9"/>
  <c r="I615" i="9"/>
  <c r="I614" i="9"/>
  <c r="I613" i="9"/>
  <c r="I612" i="9"/>
  <c r="I611" i="9"/>
  <c r="I610" i="9"/>
  <c r="I609" i="9"/>
  <c r="I608" i="9"/>
  <c r="I607" i="9"/>
  <c r="I606" i="9"/>
  <c r="I605" i="9"/>
  <c r="I604" i="9"/>
  <c r="I603" i="9"/>
  <c r="I602" i="9"/>
  <c r="I601" i="9"/>
  <c r="I600" i="9"/>
  <c r="I599" i="9"/>
  <c r="I598" i="9"/>
  <c r="I597" i="9"/>
  <c r="I596" i="9"/>
  <c r="I595" i="9"/>
  <c r="I594" i="9"/>
  <c r="I593" i="9"/>
  <c r="I592" i="9"/>
  <c r="I591" i="9"/>
  <c r="I590" i="9"/>
  <c r="I589" i="9"/>
  <c r="I588" i="9"/>
  <c r="I587" i="9"/>
  <c r="I586" i="9"/>
  <c r="I585" i="9"/>
  <c r="I584" i="9"/>
  <c r="I583" i="9"/>
  <c r="I582" i="9"/>
  <c r="I581" i="9"/>
  <c r="I580" i="9"/>
  <c r="I579" i="9"/>
  <c r="I578" i="9"/>
  <c r="I577" i="9"/>
  <c r="I576" i="9"/>
  <c r="I575" i="9"/>
  <c r="I574" i="9"/>
  <c r="I573" i="9"/>
  <c r="I572" i="9"/>
  <c r="I571" i="9"/>
  <c r="I570" i="9"/>
  <c r="I569" i="9"/>
  <c r="I568" i="9"/>
  <c r="I567" i="9"/>
  <c r="I566" i="9"/>
  <c r="I565" i="9"/>
  <c r="I564" i="9"/>
  <c r="I563" i="9"/>
  <c r="I562" i="9"/>
  <c r="I561" i="9"/>
  <c r="I560" i="9"/>
  <c r="I559" i="9"/>
  <c r="I558" i="9"/>
  <c r="I557" i="9"/>
  <c r="I556" i="9"/>
  <c r="I555" i="9"/>
  <c r="I554" i="9"/>
  <c r="I553" i="9"/>
  <c r="I552" i="9"/>
  <c r="I551" i="9"/>
  <c r="I550" i="9"/>
  <c r="I549" i="9"/>
  <c r="I548" i="9"/>
  <c r="I547" i="9"/>
  <c r="I546" i="9"/>
  <c r="I545" i="9"/>
  <c r="I544" i="9"/>
  <c r="I543" i="9"/>
  <c r="I542" i="9"/>
  <c r="I541" i="9"/>
  <c r="I540" i="9"/>
  <c r="I539" i="9"/>
  <c r="I538" i="9"/>
  <c r="I537" i="9"/>
  <c r="I536" i="9"/>
  <c r="I535" i="9"/>
  <c r="I534" i="9"/>
  <c r="I533" i="9"/>
  <c r="I532" i="9"/>
  <c r="I531" i="9"/>
  <c r="I530" i="9"/>
  <c r="I529" i="9"/>
  <c r="I528" i="9"/>
  <c r="I527" i="9"/>
  <c r="I526" i="9"/>
  <c r="I525" i="9"/>
  <c r="I524" i="9"/>
  <c r="I523" i="9"/>
  <c r="I522" i="9"/>
  <c r="I521" i="9"/>
  <c r="I520" i="9"/>
  <c r="I519" i="9"/>
  <c r="I518" i="9"/>
  <c r="I517" i="9"/>
  <c r="I516" i="9"/>
  <c r="I515" i="9"/>
  <c r="I514" i="9"/>
  <c r="I513" i="9"/>
  <c r="I512" i="9"/>
  <c r="I511" i="9"/>
  <c r="I510" i="9"/>
  <c r="I509" i="9"/>
  <c r="I508" i="9"/>
  <c r="I507" i="9"/>
  <c r="I506" i="9"/>
  <c r="I505" i="9"/>
  <c r="I504" i="9"/>
  <c r="I503" i="9"/>
  <c r="I502" i="9"/>
  <c r="I501" i="9"/>
  <c r="I500" i="9"/>
  <c r="I499" i="9"/>
  <c r="I498" i="9"/>
  <c r="I497" i="9"/>
  <c r="I496" i="9"/>
  <c r="I495" i="9"/>
  <c r="I494" i="9"/>
  <c r="I493" i="9"/>
  <c r="I492" i="9"/>
  <c r="I491" i="9"/>
  <c r="I490" i="9"/>
  <c r="I489" i="9"/>
  <c r="I488" i="9"/>
  <c r="I487" i="9"/>
  <c r="I486" i="9"/>
  <c r="I485" i="9"/>
  <c r="I484" i="9"/>
  <c r="I483" i="9"/>
  <c r="I482" i="9"/>
  <c r="I481" i="9"/>
  <c r="I480" i="9"/>
  <c r="I479" i="9"/>
  <c r="I478" i="9"/>
  <c r="I477" i="9"/>
  <c r="I476" i="9"/>
  <c r="I475" i="9"/>
  <c r="I474" i="9"/>
  <c r="I473" i="9"/>
  <c r="I472" i="9"/>
  <c r="I471" i="9"/>
  <c r="I470" i="9"/>
  <c r="I469" i="9"/>
  <c r="I468" i="9"/>
  <c r="I467" i="9"/>
  <c r="I466" i="9"/>
  <c r="I465" i="9"/>
  <c r="I464" i="9"/>
  <c r="I463" i="9"/>
  <c r="I462" i="9"/>
  <c r="I461" i="9"/>
  <c r="I460" i="9"/>
  <c r="I459" i="9"/>
  <c r="I458" i="9"/>
  <c r="I457" i="9"/>
  <c r="I456" i="9"/>
  <c r="I455" i="9"/>
  <c r="I454" i="9"/>
  <c r="I453" i="9"/>
  <c r="I452" i="9"/>
  <c r="I451" i="9"/>
  <c r="I450" i="9"/>
  <c r="I449" i="9"/>
  <c r="I448" i="9"/>
  <c r="I447" i="9"/>
  <c r="I446" i="9"/>
  <c r="I445" i="9"/>
  <c r="I444" i="9"/>
  <c r="I443" i="9"/>
  <c r="I442" i="9"/>
  <c r="I441" i="9"/>
  <c r="I440" i="9"/>
  <c r="I439" i="9"/>
  <c r="I438" i="9"/>
  <c r="I437" i="9"/>
  <c r="I436" i="9"/>
  <c r="I435" i="9"/>
  <c r="I434" i="9"/>
  <c r="I433" i="9"/>
  <c r="I432" i="9"/>
  <c r="I431" i="9"/>
  <c r="I430" i="9"/>
  <c r="I429" i="9"/>
  <c r="I428" i="9"/>
  <c r="I427" i="9"/>
  <c r="I426" i="9"/>
  <c r="I425" i="9"/>
  <c r="I424" i="9"/>
  <c r="I423" i="9"/>
  <c r="I422" i="9"/>
  <c r="I421" i="9"/>
  <c r="I420" i="9"/>
  <c r="I419" i="9"/>
  <c r="I418" i="9"/>
  <c r="I417" i="9"/>
  <c r="I416" i="9"/>
  <c r="I415" i="9"/>
  <c r="I414" i="9"/>
  <c r="I413" i="9"/>
  <c r="I412" i="9"/>
  <c r="I411" i="9"/>
  <c r="I410" i="9"/>
  <c r="I409" i="9"/>
  <c r="I408" i="9"/>
  <c r="I407" i="9"/>
  <c r="I406" i="9"/>
  <c r="I405" i="9"/>
  <c r="I404" i="9"/>
  <c r="I403" i="9"/>
  <c r="I402" i="9"/>
  <c r="I401" i="9"/>
  <c r="I400" i="9"/>
  <c r="I399" i="9"/>
  <c r="I398" i="9"/>
  <c r="I397" i="9"/>
  <c r="I396" i="9"/>
  <c r="I395" i="9"/>
  <c r="I394" i="9"/>
  <c r="I393" i="9"/>
  <c r="I392" i="9"/>
  <c r="I391" i="9"/>
  <c r="I390" i="9"/>
  <c r="I389" i="9"/>
  <c r="I388" i="9"/>
  <c r="I387" i="9"/>
  <c r="I386" i="9"/>
  <c r="I385" i="9"/>
  <c r="I384" i="9"/>
  <c r="I383" i="9"/>
  <c r="I382" i="9"/>
  <c r="I381" i="9"/>
  <c r="I380" i="9"/>
  <c r="I379" i="9"/>
  <c r="I378" i="9"/>
  <c r="I377" i="9"/>
  <c r="I376" i="9"/>
  <c r="I375" i="9"/>
  <c r="I374" i="9"/>
  <c r="I373" i="9"/>
  <c r="I372" i="9"/>
  <c r="I371" i="9"/>
  <c r="I370" i="9"/>
  <c r="I369" i="9"/>
  <c r="I368" i="9"/>
  <c r="I367" i="9"/>
  <c r="I366" i="9"/>
  <c r="I365" i="9"/>
  <c r="I364" i="9"/>
  <c r="I363" i="9"/>
  <c r="I362" i="9"/>
  <c r="I361" i="9"/>
  <c r="I360" i="9"/>
  <c r="I359" i="9"/>
  <c r="I358" i="9"/>
  <c r="I357" i="9"/>
  <c r="I356" i="9"/>
  <c r="I355" i="9"/>
  <c r="I354" i="9"/>
  <c r="I353" i="9"/>
  <c r="I352" i="9"/>
  <c r="I351" i="9"/>
  <c r="I350" i="9"/>
  <c r="I349" i="9"/>
  <c r="I348" i="9"/>
  <c r="I347" i="9"/>
  <c r="I346" i="9"/>
  <c r="I345" i="9"/>
  <c r="I344" i="9"/>
  <c r="I343" i="9"/>
  <c r="I342" i="9"/>
  <c r="I341" i="9"/>
  <c r="I340" i="9"/>
  <c r="I339" i="9"/>
  <c r="I338" i="9"/>
  <c r="I337" i="9"/>
  <c r="I336" i="9"/>
  <c r="I335" i="9"/>
  <c r="I334" i="9"/>
  <c r="I333" i="9"/>
  <c r="I332" i="9"/>
  <c r="I331" i="9"/>
  <c r="I330" i="9"/>
  <c r="I329" i="9"/>
  <c r="I328" i="9"/>
  <c r="I327" i="9"/>
  <c r="I326" i="9"/>
  <c r="I325" i="9"/>
  <c r="I324" i="9"/>
  <c r="I323" i="9"/>
  <c r="I322" i="9"/>
  <c r="I321" i="9"/>
  <c r="I320" i="9"/>
  <c r="I319" i="9"/>
  <c r="I318" i="9"/>
  <c r="I317" i="9"/>
  <c r="I316" i="9"/>
  <c r="I315" i="9"/>
  <c r="I314" i="9"/>
  <c r="I313" i="9"/>
  <c r="I312" i="9"/>
  <c r="I311" i="9"/>
  <c r="I310" i="9"/>
  <c r="I309" i="9"/>
  <c r="I308" i="9"/>
  <c r="I307" i="9"/>
  <c r="I306" i="9"/>
  <c r="I305" i="9"/>
  <c r="I304" i="9"/>
  <c r="I303" i="9"/>
  <c r="I302" i="9"/>
  <c r="I301" i="9"/>
  <c r="I300" i="9"/>
  <c r="I299" i="9"/>
  <c r="I298" i="9"/>
  <c r="I297" i="9"/>
  <c r="I296" i="9"/>
  <c r="I295" i="9"/>
  <c r="I294" i="9"/>
  <c r="I293" i="9"/>
  <c r="I292" i="9"/>
  <c r="I291" i="9"/>
  <c r="I290" i="9"/>
  <c r="I289" i="9"/>
  <c r="I288" i="9"/>
  <c r="I287" i="9"/>
  <c r="I286" i="9"/>
  <c r="I285" i="9"/>
  <c r="I284" i="9"/>
  <c r="I283" i="9"/>
  <c r="I282" i="9"/>
  <c r="I281" i="9"/>
  <c r="I280" i="9"/>
  <c r="I279" i="9"/>
  <c r="I278" i="9"/>
  <c r="I277" i="9"/>
  <c r="I276" i="9"/>
  <c r="I275" i="9"/>
  <c r="I274" i="9"/>
  <c r="I273" i="9"/>
  <c r="I272" i="9"/>
  <c r="I271" i="9"/>
  <c r="I270" i="9"/>
  <c r="I269" i="9"/>
  <c r="I268" i="9"/>
  <c r="I267" i="9"/>
  <c r="I266" i="9"/>
  <c r="I265" i="9"/>
  <c r="I264" i="9"/>
  <c r="I263" i="9"/>
  <c r="I262" i="9"/>
  <c r="I261" i="9"/>
  <c r="I260" i="9"/>
  <c r="I259" i="9"/>
  <c r="I258" i="9"/>
  <c r="I257" i="9"/>
  <c r="I256" i="9"/>
  <c r="I255" i="9"/>
  <c r="I254" i="9"/>
  <c r="I253" i="9"/>
  <c r="I252" i="9"/>
  <c r="I251" i="9"/>
  <c r="I250" i="9"/>
  <c r="I249" i="9"/>
  <c r="I248" i="9"/>
  <c r="I247" i="9"/>
  <c r="I246" i="9"/>
  <c r="I245" i="9"/>
  <c r="I244" i="9"/>
  <c r="I243" i="9"/>
  <c r="I242" i="9"/>
  <c r="I241" i="9"/>
  <c r="I240" i="9"/>
  <c r="I239" i="9"/>
  <c r="I238" i="9"/>
  <c r="I237" i="9"/>
  <c r="I236" i="9"/>
  <c r="I235" i="9"/>
  <c r="I234" i="9"/>
  <c r="I233" i="9"/>
  <c r="I232" i="9"/>
  <c r="I231" i="9"/>
  <c r="I230" i="9"/>
  <c r="I229" i="9"/>
  <c r="I228" i="9"/>
  <c r="I227" i="9"/>
  <c r="I226" i="9"/>
  <c r="I225" i="9"/>
  <c r="I224" i="9"/>
  <c r="I223" i="9"/>
  <c r="I222" i="9"/>
  <c r="I221" i="9"/>
  <c r="I220" i="9"/>
  <c r="I219" i="9"/>
  <c r="I218" i="9"/>
  <c r="I217" i="9"/>
  <c r="I216" i="9"/>
  <c r="I215" i="9"/>
  <c r="I214" i="9"/>
  <c r="I213" i="9"/>
  <c r="I212" i="9"/>
  <c r="I211" i="9"/>
  <c r="I210" i="9"/>
  <c r="I209" i="9"/>
  <c r="I208" i="9"/>
  <c r="I207" i="9"/>
  <c r="I206" i="9"/>
  <c r="I205" i="9"/>
  <c r="I204" i="9"/>
  <c r="I203" i="9"/>
  <c r="I202" i="9"/>
  <c r="I201" i="9"/>
  <c r="I200" i="9"/>
  <c r="I199" i="9"/>
  <c r="I198" i="9"/>
  <c r="I197" i="9"/>
  <c r="I196" i="9"/>
  <c r="I195" i="9"/>
  <c r="I194" i="9"/>
  <c r="I193" i="9"/>
  <c r="I192" i="9"/>
  <c r="I191" i="9"/>
  <c r="I190" i="9"/>
  <c r="I189" i="9"/>
  <c r="I188" i="9"/>
  <c r="I187" i="9"/>
  <c r="I186" i="9"/>
  <c r="I185" i="9"/>
  <c r="I184" i="9"/>
  <c r="I183" i="9"/>
  <c r="I182" i="9"/>
  <c r="I181" i="9"/>
  <c r="I180" i="9"/>
  <c r="I179" i="9"/>
  <c r="I178" i="9"/>
  <c r="I177" i="9"/>
  <c r="I176" i="9"/>
  <c r="I175" i="9"/>
  <c r="I174" i="9"/>
  <c r="I173" i="9"/>
  <c r="I172" i="9"/>
  <c r="I171" i="9"/>
  <c r="I170" i="9"/>
  <c r="I169" i="9"/>
  <c r="I168" i="9"/>
  <c r="I167" i="9"/>
  <c r="I166" i="9"/>
  <c r="I165" i="9"/>
  <c r="I164" i="9"/>
  <c r="I163" i="9"/>
  <c r="I162" i="9"/>
  <c r="I161" i="9"/>
  <c r="I160" i="9"/>
  <c r="I159" i="9"/>
  <c r="I158" i="9"/>
  <c r="I157" i="9"/>
  <c r="I156" i="9"/>
  <c r="I155" i="9"/>
  <c r="I154" i="9"/>
  <c r="I153" i="9"/>
  <c r="I152" i="9"/>
  <c r="I151" i="9"/>
  <c r="I150" i="9"/>
  <c r="I149" i="9"/>
  <c r="I148" i="9"/>
  <c r="I147" i="9"/>
  <c r="I146" i="9"/>
  <c r="I145" i="9"/>
  <c r="I144" i="9"/>
  <c r="I143" i="9"/>
  <c r="I142" i="9"/>
  <c r="I141" i="9"/>
  <c r="I140" i="9"/>
  <c r="I139" i="9"/>
  <c r="I138" i="9"/>
  <c r="I137" i="9"/>
  <c r="I136" i="9"/>
  <c r="I135" i="9"/>
  <c r="I134" i="9"/>
  <c r="I133" i="9"/>
  <c r="I132" i="9"/>
  <c r="I131" i="9"/>
  <c r="I130" i="9"/>
  <c r="I129" i="9"/>
  <c r="I128" i="9"/>
  <c r="I127" i="9"/>
  <c r="I126" i="9"/>
  <c r="I125" i="9"/>
  <c r="I124" i="9"/>
  <c r="I123" i="9"/>
  <c r="I122" i="9"/>
  <c r="I121" i="9"/>
  <c r="I120" i="9"/>
  <c r="I119" i="9"/>
  <c r="I118" i="9"/>
  <c r="I117" i="9"/>
  <c r="I116" i="9"/>
  <c r="I115" i="9"/>
  <c r="I114" i="9"/>
  <c r="I113" i="9"/>
  <c r="I112" i="9"/>
  <c r="I111" i="9"/>
  <c r="I110" i="9"/>
  <c r="I109" i="9"/>
  <c r="I108" i="9"/>
  <c r="I107" i="9"/>
  <c r="I106" i="9"/>
  <c r="I105" i="9"/>
  <c r="I104" i="9"/>
  <c r="I103" i="9"/>
  <c r="I102" i="9"/>
  <c r="I101" i="9"/>
  <c r="I100" i="9"/>
  <c r="I99" i="9"/>
  <c r="I98" i="9"/>
  <c r="I97" i="9"/>
  <c r="I96" i="9"/>
  <c r="I95" i="9"/>
  <c r="I94" i="9"/>
  <c r="I93" i="9"/>
  <c r="I92" i="9"/>
  <c r="I91" i="9"/>
  <c r="I90" i="9"/>
  <c r="I89" i="9"/>
  <c r="I88" i="9"/>
  <c r="I87" i="9"/>
  <c r="I86" i="9"/>
  <c r="I85" i="9"/>
  <c r="I84" i="9"/>
  <c r="I83" i="9"/>
  <c r="I82" i="9"/>
  <c r="I81" i="9"/>
  <c r="I80" i="9"/>
  <c r="I79" i="9"/>
  <c r="I78" i="9"/>
  <c r="I77" i="9"/>
  <c r="I76" i="9"/>
  <c r="I75" i="9"/>
  <c r="I74" i="9"/>
  <c r="I73" i="9"/>
  <c r="I72" i="9"/>
  <c r="I71" i="9"/>
  <c r="I70" i="9"/>
  <c r="I69" i="9"/>
  <c r="I68" i="9"/>
  <c r="I67" i="9"/>
  <c r="I66" i="9"/>
  <c r="I65" i="9"/>
  <c r="I64" i="9"/>
  <c r="I63" i="9"/>
  <c r="I62" i="9"/>
  <c r="I61" i="9"/>
  <c r="I60" i="9"/>
  <c r="I59" i="9"/>
  <c r="I58" i="9"/>
  <c r="I57" i="9"/>
  <c r="I56" i="9"/>
  <c r="I55" i="9"/>
  <c r="I54" i="9"/>
  <c r="I53" i="9"/>
  <c r="I52" i="9"/>
  <c r="I51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4" i="9"/>
  <c r="I33" i="9"/>
  <c r="I32" i="9"/>
  <c r="I31" i="9"/>
  <c r="I30" i="9"/>
  <c r="I29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N5" i="9"/>
  <c r="I5" i="9"/>
  <c r="N4" i="9"/>
  <c r="I4" i="9"/>
  <c r="N15" i="9" s="1"/>
  <c r="N6" i="9" l="1"/>
  <c r="N8" i="9"/>
  <c r="N10" i="9"/>
  <c r="N12" i="9"/>
  <c r="N14" i="9"/>
  <c r="N7" i="9"/>
  <c r="N9" i="9"/>
  <c r="N11" i="9"/>
  <c r="N13" i="9"/>
  <c r="G9" i="8"/>
  <c r="G7" i="8"/>
  <c r="B20" i="7" l="1"/>
  <c r="B19" i="7"/>
  <c r="B18" i="7"/>
  <c r="B17" i="7"/>
  <c r="B16" i="7"/>
  <c r="C9" i="7"/>
  <c r="B9" i="7"/>
  <c r="C8" i="7"/>
  <c r="B8" i="7"/>
  <c r="C7" i="7"/>
  <c r="B7" i="7"/>
  <c r="C6" i="7"/>
  <c r="B6" i="7"/>
  <c r="C5" i="7"/>
  <c r="B5" i="7"/>
  <c r="C55" i="6"/>
  <c r="M1904" i="5"/>
  <c r="M1903" i="5"/>
  <c r="M1902" i="5"/>
  <c r="M1901" i="5"/>
  <c r="M1900" i="5"/>
  <c r="M1899" i="5"/>
  <c r="M1898" i="5"/>
  <c r="M1897" i="5"/>
  <c r="M1896" i="5"/>
  <c r="M1895" i="5"/>
  <c r="M1894" i="5"/>
  <c r="M1893" i="5"/>
  <c r="M1892" i="5"/>
  <c r="M1891" i="5"/>
  <c r="M1890" i="5"/>
  <c r="M1889" i="5"/>
  <c r="M1888" i="5"/>
  <c r="M1887" i="5"/>
  <c r="M1886" i="5"/>
  <c r="M1885" i="5"/>
  <c r="M1884" i="5"/>
  <c r="M1883" i="5"/>
  <c r="M1882" i="5"/>
  <c r="M1881" i="5"/>
  <c r="M1880" i="5"/>
  <c r="M1879" i="5"/>
  <c r="M1878" i="5"/>
  <c r="M1877" i="5"/>
  <c r="M1876" i="5"/>
  <c r="M1875" i="5"/>
  <c r="M1874" i="5"/>
  <c r="M1873" i="5"/>
  <c r="M1872" i="5"/>
  <c r="M1871" i="5"/>
  <c r="M1870" i="5"/>
  <c r="M1869" i="5"/>
  <c r="M1868" i="5"/>
  <c r="M1867" i="5"/>
  <c r="M1866" i="5"/>
  <c r="M1865" i="5"/>
  <c r="M1864" i="5"/>
  <c r="M1863" i="5"/>
  <c r="M1862" i="5"/>
  <c r="M1861" i="5"/>
  <c r="M1860" i="5"/>
  <c r="M1859" i="5"/>
  <c r="M1858" i="5"/>
  <c r="M1857" i="5"/>
  <c r="M1856" i="5"/>
  <c r="M1855" i="5"/>
  <c r="M1854" i="5"/>
  <c r="M1853" i="5"/>
  <c r="M1852" i="5"/>
  <c r="M1851" i="5"/>
  <c r="M1850" i="5"/>
  <c r="M1849" i="5"/>
  <c r="M1848" i="5"/>
  <c r="M1847" i="5"/>
  <c r="M1846" i="5"/>
  <c r="M1845" i="5"/>
  <c r="M1844" i="5"/>
  <c r="M1843" i="5"/>
  <c r="M1842" i="5"/>
  <c r="M1841" i="5"/>
  <c r="M1840" i="5"/>
  <c r="M1839" i="5"/>
  <c r="M1838" i="5"/>
  <c r="M1837" i="5"/>
  <c r="M1836" i="5"/>
  <c r="M1835" i="5"/>
  <c r="M1834" i="5"/>
  <c r="M1833" i="5"/>
  <c r="M1832" i="5"/>
  <c r="M1831" i="5"/>
  <c r="M1830" i="5"/>
  <c r="M1829" i="5"/>
  <c r="M1828" i="5"/>
  <c r="M1827" i="5"/>
  <c r="M1826" i="5"/>
  <c r="M1825" i="5"/>
  <c r="M1824" i="5"/>
  <c r="M1823" i="5"/>
  <c r="M1822" i="5"/>
  <c r="M1821" i="5"/>
  <c r="M1820" i="5"/>
  <c r="M1819" i="5"/>
  <c r="M1818" i="5"/>
  <c r="M1817" i="5"/>
  <c r="M1816" i="5"/>
  <c r="M1815" i="5"/>
  <c r="M1814" i="5"/>
  <c r="M1813" i="5"/>
  <c r="M1812" i="5"/>
  <c r="M1811" i="5"/>
  <c r="M1810" i="5"/>
  <c r="M1809" i="5"/>
  <c r="M1808" i="5"/>
  <c r="M1807" i="5"/>
  <c r="M1806" i="5"/>
  <c r="M1805" i="5"/>
  <c r="M1804" i="5"/>
  <c r="M1803" i="5"/>
  <c r="M1802" i="5"/>
  <c r="M1801" i="5"/>
  <c r="M1800" i="5"/>
  <c r="M1799" i="5"/>
  <c r="M1798" i="5"/>
  <c r="M1797" i="5"/>
  <c r="M1796" i="5"/>
  <c r="M1795" i="5"/>
  <c r="M1794" i="5"/>
  <c r="M1793" i="5"/>
  <c r="M1792" i="5"/>
  <c r="M1791" i="5"/>
  <c r="M1790" i="5"/>
  <c r="M1789" i="5"/>
  <c r="M1788" i="5"/>
  <c r="M1787" i="5"/>
  <c r="M1786" i="5"/>
  <c r="M1785" i="5"/>
  <c r="M1784" i="5"/>
  <c r="M1783" i="5"/>
  <c r="M1782" i="5"/>
  <c r="M1781" i="5"/>
  <c r="M1780" i="5"/>
  <c r="M1779" i="5"/>
  <c r="M1778" i="5"/>
  <c r="M1777" i="5"/>
  <c r="M1776" i="5"/>
  <c r="M1775" i="5"/>
  <c r="M1774" i="5"/>
  <c r="M1773" i="5"/>
  <c r="M1772" i="5"/>
  <c r="M1771" i="5"/>
  <c r="M1770" i="5"/>
  <c r="M1769" i="5"/>
  <c r="M1768" i="5"/>
  <c r="M1767" i="5"/>
  <c r="M1766" i="5"/>
  <c r="M1765" i="5"/>
  <c r="M1764" i="5"/>
  <c r="M1763" i="5"/>
  <c r="M1762" i="5"/>
  <c r="M1761" i="5"/>
  <c r="M1760" i="5"/>
  <c r="M1759" i="5"/>
  <c r="M1758" i="5"/>
  <c r="M1757" i="5"/>
  <c r="M1756" i="5"/>
  <c r="M1755" i="5"/>
  <c r="M1754" i="5"/>
  <c r="M1753" i="5"/>
  <c r="M1752" i="5"/>
  <c r="M1751" i="5"/>
  <c r="M1750" i="5"/>
  <c r="M1749" i="5"/>
  <c r="M1748" i="5"/>
  <c r="M1747" i="5"/>
  <c r="M1746" i="5"/>
  <c r="M1745" i="5"/>
  <c r="M1744" i="5"/>
  <c r="M1743" i="5"/>
  <c r="M1742" i="5"/>
  <c r="M1741" i="5"/>
  <c r="M1740" i="5"/>
  <c r="M1739" i="5"/>
  <c r="M1738" i="5"/>
  <c r="M1737" i="5"/>
  <c r="M1736" i="5"/>
  <c r="M1735" i="5"/>
  <c r="M1734" i="5"/>
  <c r="M1733" i="5"/>
  <c r="M1732" i="5"/>
  <c r="M1731" i="5"/>
  <c r="M1730" i="5"/>
  <c r="M1729" i="5"/>
  <c r="M1728" i="5"/>
  <c r="M1727" i="5"/>
  <c r="M1726" i="5"/>
  <c r="M1725" i="5"/>
  <c r="M1724" i="5"/>
  <c r="M1723" i="5"/>
  <c r="M1722" i="5"/>
  <c r="M1721" i="5"/>
  <c r="M1720" i="5"/>
  <c r="M1719" i="5"/>
  <c r="M1718" i="5"/>
  <c r="M1717" i="5"/>
  <c r="M1716" i="5"/>
  <c r="M1715" i="5"/>
  <c r="M1714" i="5"/>
  <c r="M1713" i="5"/>
  <c r="M1712" i="5"/>
  <c r="M1711" i="5"/>
  <c r="M1710" i="5"/>
  <c r="M1709" i="5"/>
  <c r="M1708" i="5"/>
  <c r="M1707" i="5"/>
  <c r="M1706" i="5"/>
  <c r="M1705" i="5"/>
  <c r="M1704" i="5"/>
  <c r="M1703" i="5"/>
  <c r="M1702" i="5"/>
  <c r="M1701" i="5"/>
  <c r="M1700" i="5"/>
  <c r="M1699" i="5"/>
  <c r="M1698" i="5"/>
  <c r="M1697" i="5"/>
  <c r="M1696" i="5"/>
  <c r="M1695" i="5"/>
  <c r="M1694" i="5"/>
  <c r="M1693" i="5"/>
  <c r="M1692" i="5"/>
  <c r="M1691" i="5"/>
  <c r="M1690" i="5"/>
  <c r="M1689" i="5"/>
  <c r="M1688" i="5"/>
  <c r="M1687" i="5"/>
  <c r="M1686" i="5"/>
  <c r="M1685" i="5"/>
  <c r="M1684" i="5"/>
  <c r="M1683" i="5"/>
  <c r="M1682" i="5"/>
  <c r="M1681" i="5"/>
  <c r="M1680" i="5"/>
  <c r="M1679" i="5"/>
  <c r="M1678" i="5"/>
  <c r="M1677" i="5"/>
  <c r="M1676" i="5"/>
  <c r="M1675" i="5"/>
  <c r="M1674" i="5"/>
  <c r="M1673" i="5"/>
  <c r="M1672" i="5"/>
  <c r="M1671" i="5"/>
  <c r="M1670" i="5"/>
  <c r="M1669" i="5"/>
  <c r="M1668" i="5"/>
  <c r="M1667" i="5"/>
  <c r="M1666" i="5"/>
  <c r="M1665" i="5"/>
  <c r="M1664" i="5"/>
  <c r="M1663" i="5"/>
  <c r="M1662" i="5"/>
  <c r="M1661" i="5"/>
  <c r="M1660" i="5"/>
  <c r="M1659" i="5"/>
  <c r="M1658" i="5"/>
  <c r="M1657" i="5"/>
  <c r="M1656" i="5"/>
  <c r="M1655" i="5"/>
  <c r="M1654" i="5"/>
  <c r="M1653" i="5"/>
  <c r="M1652" i="5"/>
  <c r="M1651" i="5"/>
  <c r="M1650" i="5"/>
  <c r="M1649" i="5"/>
  <c r="M1648" i="5"/>
  <c r="M1647" i="5"/>
  <c r="M1646" i="5"/>
  <c r="M1645" i="5"/>
  <c r="M1644" i="5"/>
  <c r="M1643" i="5"/>
  <c r="M1642" i="5"/>
  <c r="M1641" i="5"/>
  <c r="M1640" i="5"/>
  <c r="M1639" i="5"/>
  <c r="M1638" i="5"/>
  <c r="M1637" i="5"/>
  <c r="M1636" i="5"/>
  <c r="M1635" i="5"/>
  <c r="M1634" i="5"/>
  <c r="M1633" i="5"/>
  <c r="M1632" i="5"/>
  <c r="M1631" i="5"/>
  <c r="M1630" i="5"/>
  <c r="M1629" i="5"/>
  <c r="M1628" i="5"/>
  <c r="M1627" i="5"/>
  <c r="M1626" i="5"/>
  <c r="M1625" i="5"/>
  <c r="M1624" i="5"/>
  <c r="M1623" i="5"/>
  <c r="M1622" i="5"/>
  <c r="M1621" i="5"/>
  <c r="M1620" i="5"/>
  <c r="M1619" i="5"/>
  <c r="M1618" i="5"/>
  <c r="M1617" i="5"/>
  <c r="M1616" i="5"/>
  <c r="M1615" i="5"/>
  <c r="M1614" i="5"/>
  <c r="M1613" i="5"/>
  <c r="M1612" i="5"/>
  <c r="M1611" i="5"/>
  <c r="M1610" i="5"/>
  <c r="M1609" i="5"/>
  <c r="M1608" i="5"/>
  <c r="M1607" i="5"/>
  <c r="M1606" i="5"/>
  <c r="M1605" i="5"/>
  <c r="M1604" i="5"/>
  <c r="M1603" i="5"/>
  <c r="M1602" i="5"/>
  <c r="M1601" i="5"/>
  <c r="M1600" i="5"/>
  <c r="M1599" i="5"/>
  <c r="M1598" i="5"/>
  <c r="M1597" i="5"/>
  <c r="M1596" i="5"/>
  <c r="M1595" i="5"/>
  <c r="M1594" i="5"/>
  <c r="M1593" i="5"/>
  <c r="M1592" i="5"/>
  <c r="M1591" i="5"/>
  <c r="M1590" i="5"/>
  <c r="M1589" i="5"/>
  <c r="M1588" i="5"/>
  <c r="M1587" i="5"/>
  <c r="M1586" i="5"/>
  <c r="M1585" i="5"/>
  <c r="M1584" i="5"/>
  <c r="M1583" i="5"/>
  <c r="M1582" i="5"/>
  <c r="M1581" i="5"/>
  <c r="M1580" i="5"/>
  <c r="M1579" i="5"/>
  <c r="M1578" i="5"/>
  <c r="M1577" i="5"/>
  <c r="M1576" i="5"/>
  <c r="M1575" i="5"/>
  <c r="M1574" i="5"/>
  <c r="M1573" i="5"/>
  <c r="M1572" i="5"/>
  <c r="M1571" i="5"/>
  <c r="M1570" i="5"/>
  <c r="M1569" i="5"/>
  <c r="M1568" i="5"/>
  <c r="M1567" i="5"/>
  <c r="M1566" i="5"/>
  <c r="M1565" i="5"/>
  <c r="M1564" i="5"/>
  <c r="M1563" i="5"/>
  <c r="M1562" i="5"/>
  <c r="M1561" i="5"/>
  <c r="M1560" i="5"/>
  <c r="M1559" i="5"/>
  <c r="M1558" i="5"/>
  <c r="M1557" i="5"/>
  <c r="M1556" i="5"/>
  <c r="M1555" i="5"/>
  <c r="M1554" i="5"/>
  <c r="M1553" i="5"/>
  <c r="M1552" i="5"/>
  <c r="M1551" i="5"/>
  <c r="M1550" i="5"/>
  <c r="M1549" i="5"/>
  <c r="M1548" i="5"/>
  <c r="M1547" i="5"/>
  <c r="M1546" i="5"/>
  <c r="M1545" i="5"/>
  <c r="M1544" i="5"/>
  <c r="M1543" i="5"/>
  <c r="M1542" i="5"/>
  <c r="M1541" i="5"/>
  <c r="M1540" i="5"/>
  <c r="M1539" i="5"/>
  <c r="M1538" i="5"/>
  <c r="M1537" i="5"/>
  <c r="M1536" i="5"/>
  <c r="M1535" i="5"/>
  <c r="M1534" i="5"/>
  <c r="M1533" i="5"/>
  <c r="M1532" i="5"/>
  <c r="M1531" i="5"/>
  <c r="M1530" i="5"/>
  <c r="M1529" i="5"/>
  <c r="M1528" i="5"/>
  <c r="M1527" i="5"/>
  <c r="M1526" i="5"/>
  <c r="M1525" i="5"/>
  <c r="M1524" i="5"/>
  <c r="M1523" i="5"/>
  <c r="M1522" i="5"/>
  <c r="M1521" i="5"/>
  <c r="M1520" i="5"/>
  <c r="M1519" i="5"/>
  <c r="M1518" i="5"/>
  <c r="M1517" i="5"/>
  <c r="M1516" i="5"/>
  <c r="M1515" i="5"/>
  <c r="M1514" i="5"/>
  <c r="M1513" i="5"/>
  <c r="M1512" i="5"/>
  <c r="M1511" i="5"/>
  <c r="M1510" i="5"/>
  <c r="M1509" i="5"/>
  <c r="M1508" i="5"/>
  <c r="M1507" i="5"/>
  <c r="M1506" i="5"/>
  <c r="M1505" i="5"/>
  <c r="M1504" i="5"/>
  <c r="M1503" i="5"/>
  <c r="M1502" i="5"/>
  <c r="M1501" i="5"/>
  <c r="M1500" i="5"/>
  <c r="M1499" i="5"/>
  <c r="M1498" i="5"/>
  <c r="M1497" i="5"/>
  <c r="M1496" i="5"/>
  <c r="M1495" i="5"/>
  <c r="M1494" i="5"/>
  <c r="M1493" i="5"/>
  <c r="M1492" i="5"/>
  <c r="M1491" i="5"/>
  <c r="M1490" i="5"/>
  <c r="M1489" i="5"/>
  <c r="M1488" i="5"/>
  <c r="M1487" i="5"/>
  <c r="M1486" i="5"/>
  <c r="M1485" i="5"/>
  <c r="M1484" i="5"/>
  <c r="M1483" i="5"/>
  <c r="M1482" i="5"/>
  <c r="M1481" i="5"/>
  <c r="M1480" i="5"/>
  <c r="M1479" i="5"/>
  <c r="M1478" i="5"/>
  <c r="M1477" i="5"/>
  <c r="M1476" i="5"/>
  <c r="M1475" i="5"/>
  <c r="M1474" i="5"/>
  <c r="M1473" i="5"/>
  <c r="M1472" i="5"/>
  <c r="M1471" i="5"/>
  <c r="M1470" i="5"/>
  <c r="M1469" i="5"/>
  <c r="M1468" i="5"/>
  <c r="M1467" i="5"/>
  <c r="M1466" i="5"/>
  <c r="M1465" i="5"/>
  <c r="M1464" i="5"/>
  <c r="M1463" i="5"/>
  <c r="M1462" i="5"/>
  <c r="M1461" i="5"/>
  <c r="M1460" i="5"/>
  <c r="M1459" i="5"/>
  <c r="M1458" i="5"/>
  <c r="M1457" i="5"/>
  <c r="M1456" i="5"/>
  <c r="M1455" i="5"/>
  <c r="M1454" i="5"/>
  <c r="M1453" i="5"/>
  <c r="M1452" i="5"/>
  <c r="M1451" i="5"/>
  <c r="M1450" i="5"/>
  <c r="M1449" i="5"/>
  <c r="M1448" i="5"/>
  <c r="M1447" i="5"/>
  <c r="M1446" i="5"/>
  <c r="M1445" i="5"/>
  <c r="M1444" i="5"/>
  <c r="M1443" i="5"/>
  <c r="M1442" i="5"/>
  <c r="M1441" i="5"/>
  <c r="M1440" i="5"/>
  <c r="M1439" i="5"/>
  <c r="M1438" i="5"/>
  <c r="M1437" i="5"/>
  <c r="M1436" i="5"/>
  <c r="M1435" i="5"/>
  <c r="M1434" i="5"/>
  <c r="M1433" i="5"/>
  <c r="M1432" i="5"/>
  <c r="M1431" i="5"/>
  <c r="M1430" i="5"/>
  <c r="M1429" i="5"/>
  <c r="M1428" i="5"/>
  <c r="M1427" i="5"/>
  <c r="M1426" i="5"/>
  <c r="M1425" i="5"/>
  <c r="M1424" i="5"/>
  <c r="M1423" i="5"/>
  <c r="M1422" i="5"/>
  <c r="M1421" i="5"/>
  <c r="M1420" i="5"/>
  <c r="M1419" i="5"/>
  <c r="M1418" i="5"/>
  <c r="M1417" i="5"/>
  <c r="M1416" i="5"/>
  <c r="M1415" i="5"/>
  <c r="M1414" i="5"/>
  <c r="M1413" i="5"/>
  <c r="M1412" i="5"/>
  <c r="M1411" i="5"/>
  <c r="M1410" i="5"/>
  <c r="M1409" i="5"/>
  <c r="M1408" i="5"/>
  <c r="M1407" i="5"/>
  <c r="M1406" i="5"/>
  <c r="M1405" i="5"/>
  <c r="M1404" i="5"/>
  <c r="M1403" i="5"/>
  <c r="M1402" i="5"/>
  <c r="M1401" i="5"/>
  <c r="M1400" i="5"/>
  <c r="M1399" i="5"/>
  <c r="M1398" i="5"/>
  <c r="M1397" i="5"/>
  <c r="M1396" i="5"/>
  <c r="M1395" i="5"/>
  <c r="M1394" i="5"/>
  <c r="M1393" i="5"/>
  <c r="M1392" i="5"/>
  <c r="M1391" i="5"/>
  <c r="M1390" i="5"/>
  <c r="M1389" i="5"/>
  <c r="M1388" i="5"/>
  <c r="M1387" i="5"/>
  <c r="M1386" i="5"/>
  <c r="M1385" i="5"/>
  <c r="M1384" i="5"/>
  <c r="M1383" i="5"/>
  <c r="M1382" i="5"/>
  <c r="M1381" i="5"/>
  <c r="M1380" i="5"/>
  <c r="M1379" i="5"/>
  <c r="M1378" i="5"/>
  <c r="M1377" i="5"/>
  <c r="M1376" i="5"/>
  <c r="M1375" i="5"/>
  <c r="M1374" i="5"/>
  <c r="M1373" i="5"/>
  <c r="M1372" i="5"/>
  <c r="M1371" i="5"/>
  <c r="M1370" i="5"/>
  <c r="M1369" i="5"/>
  <c r="M1368" i="5"/>
  <c r="M1367" i="5"/>
  <c r="M1366" i="5"/>
  <c r="M1365" i="5"/>
  <c r="M1364" i="5"/>
  <c r="M1363" i="5"/>
  <c r="M1362" i="5"/>
  <c r="M1361" i="5"/>
  <c r="M1360" i="5"/>
  <c r="M1359" i="5"/>
  <c r="M1358" i="5"/>
  <c r="M1357" i="5"/>
  <c r="M1356" i="5"/>
  <c r="M1355" i="5"/>
  <c r="M1354" i="5"/>
  <c r="M1353" i="5"/>
  <c r="M1352" i="5"/>
  <c r="M1351" i="5"/>
  <c r="M1350" i="5"/>
  <c r="M1349" i="5"/>
  <c r="M1348" i="5"/>
  <c r="M1347" i="5"/>
  <c r="M1346" i="5"/>
  <c r="M1345" i="5"/>
  <c r="M1344" i="5"/>
  <c r="M1343" i="5"/>
  <c r="M1342" i="5"/>
  <c r="M1341" i="5"/>
  <c r="M1340" i="5"/>
  <c r="M1339" i="5"/>
  <c r="M1338" i="5"/>
  <c r="M1337" i="5"/>
  <c r="M1336" i="5"/>
  <c r="M1335" i="5"/>
  <c r="M1334" i="5"/>
  <c r="M1333" i="5"/>
  <c r="M1332" i="5"/>
  <c r="M1331" i="5"/>
  <c r="M1330" i="5"/>
  <c r="M1329" i="5"/>
  <c r="M1328" i="5"/>
  <c r="M1327" i="5"/>
  <c r="M1326" i="5"/>
  <c r="M1325" i="5"/>
  <c r="M1324" i="5"/>
  <c r="M1323" i="5"/>
  <c r="M1322" i="5"/>
  <c r="M1321" i="5"/>
  <c r="M1320" i="5"/>
  <c r="M1319" i="5"/>
  <c r="M1318" i="5"/>
  <c r="M1317" i="5"/>
  <c r="M1316" i="5"/>
  <c r="M1315" i="5"/>
  <c r="M1314" i="5"/>
  <c r="M1313" i="5"/>
  <c r="M1312" i="5"/>
  <c r="M1311" i="5"/>
  <c r="M1310" i="5"/>
  <c r="M1309" i="5"/>
  <c r="M1308" i="5"/>
  <c r="M1307" i="5"/>
  <c r="M1306" i="5"/>
  <c r="M1305" i="5"/>
  <c r="M1304" i="5"/>
  <c r="M1303" i="5"/>
  <c r="M1302" i="5"/>
  <c r="M1301" i="5"/>
  <c r="M1300" i="5"/>
  <c r="M1299" i="5"/>
  <c r="M1298" i="5"/>
  <c r="M1297" i="5"/>
  <c r="M1296" i="5"/>
  <c r="M1295" i="5"/>
  <c r="M1294" i="5"/>
  <c r="M1293" i="5"/>
  <c r="M1292" i="5"/>
  <c r="M1291" i="5"/>
  <c r="M1290" i="5"/>
  <c r="M1289" i="5"/>
  <c r="M1288" i="5"/>
  <c r="M1287" i="5"/>
  <c r="M1286" i="5"/>
  <c r="M1285" i="5"/>
  <c r="M1284" i="5"/>
  <c r="M1283" i="5"/>
  <c r="M1282" i="5"/>
  <c r="M1281" i="5"/>
  <c r="M1280" i="5"/>
  <c r="M1279" i="5"/>
  <c r="M1278" i="5"/>
  <c r="M1277" i="5"/>
  <c r="M1276" i="5"/>
  <c r="M1275" i="5"/>
  <c r="M1274" i="5"/>
  <c r="M1273" i="5"/>
  <c r="M1272" i="5"/>
  <c r="M1271" i="5"/>
  <c r="M1270" i="5"/>
  <c r="M1269" i="5"/>
  <c r="M1268" i="5"/>
  <c r="M1267" i="5"/>
  <c r="M1266" i="5"/>
  <c r="M1265" i="5"/>
  <c r="M1264" i="5"/>
  <c r="M1263" i="5"/>
  <c r="M1262" i="5"/>
  <c r="M1261" i="5"/>
  <c r="M1260" i="5"/>
  <c r="M1259" i="5"/>
  <c r="M1258" i="5"/>
  <c r="M1257" i="5"/>
  <c r="M1256" i="5"/>
  <c r="M1255" i="5"/>
  <c r="M1254" i="5"/>
  <c r="M1253" i="5"/>
  <c r="M1252" i="5"/>
  <c r="M1251" i="5"/>
  <c r="M1250" i="5"/>
  <c r="M1249" i="5"/>
  <c r="M1248" i="5"/>
  <c r="M1247" i="5"/>
  <c r="M1246" i="5"/>
  <c r="M1245" i="5"/>
  <c r="M1244" i="5"/>
  <c r="M1243" i="5"/>
  <c r="M1242" i="5"/>
  <c r="M1241" i="5"/>
  <c r="M1240" i="5"/>
  <c r="M1239" i="5"/>
  <c r="M1238" i="5"/>
  <c r="M1237" i="5"/>
  <c r="M1236" i="5"/>
  <c r="M1235" i="5"/>
  <c r="M1234" i="5"/>
  <c r="M1233" i="5"/>
  <c r="M1232" i="5"/>
  <c r="M1231" i="5"/>
  <c r="M1230" i="5"/>
  <c r="M1229" i="5"/>
  <c r="M1228" i="5"/>
  <c r="M1227" i="5"/>
  <c r="M1226" i="5"/>
  <c r="M1225" i="5"/>
  <c r="M1224" i="5"/>
  <c r="M1223" i="5"/>
  <c r="M1222" i="5"/>
  <c r="M1221" i="5"/>
  <c r="M1220" i="5"/>
  <c r="M1219" i="5"/>
  <c r="M1218" i="5"/>
  <c r="M1217" i="5"/>
  <c r="M1216" i="5"/>
  <c r="M1215" i="5"/>
  <c r="M1214" i="5"/>
  <c r="M1213" i="5"/>
  <c r="M1212" i="5"/>
  <c r="M1211" i="5"/>
  <c r="M1210" i="5"/>
  <c r="M1209" i="5"/>
  <c r="M1208" i="5"/>
  <c r="M1207" i="5"/>
  <c r="M1206" i="5"/>
  <c r="M1205" i="5"/>
  <c r="M1204" i="5"/>
  <c r="M1203" i="5"/>
  <c r="M1202" i="5"/>
  <c r="M1201" i="5"/>
  <c r="M1200" i="5"/>
  <c r="M1199" i="5"/>
  <c r="M1198" i="5"/>
  <c r="M1197" i="5"/>
  <c r="M1196" i="5"/>
  <c r="M1195" i="5"/>
  <c r="M1194" i="5"/>
  <c r="M1193" i="5"/>
  <c r="M1192" i="5"/>
  <c r="M1191" i="5"/>
  <c r="M1190" i="5"/>
  <c r="M1189" i="5"/>
  <c r="M1188" i="5"/>
  <c r="M1187" i="5"/>
  <c r="M1186" i="5"/>
  <c r="M1185" i="5"/>
  <c r="M1184" i="5"/>
  <c r="M1183" i="5"/>
  <c r="M1182" i="5"/>
  <c r="M1181" i="5"/>
  <c r="M1180" i="5"/>
  <c r="M1179" i="5"/>
  <c r="M1178" i="5"/>
  <c r="M1177" i="5"/>
  <c r="M1176" i="5"/>
  <c r="M1175" i="5"/>
  <c r="M1174" i="5"/>
  <c r="M1173" i="5"/>
  <c r="M1172" i="5"/>
  <c r="M1171" i="5"/>
  <c r="M1170" i="5"/>
  <c r="M1169" i="5"/>
  <c r="M1168" i="5"/>
  <c r="M1167" i="5"/>
  <c r="M1166" i="5"/>
  <c r="M1165" i="5"/>
  <c r="M1164" i="5"/>
  <c r="M1163" i="5"/>
  <c r="M1162" i="5"/>
  <c r="M1161" i="5"/>
  <c r="M1160" i="5"/>
  <c r="M1159" i="5"/>
  <c r="M1158" i="5"/>
  <c r="M1157" i="5"/>
  <c r="M1156" i="5"/>
  <c r="M1155" i="5"/>
  <c r="M1154" i="5"/>
  <c r="M1153" i="5"/>
  <c r="M1152" i="5"/>
  <c r="M1151" i="5"/>
  <c r="M1150" i="5"/>
  <c r="M1149" i="5"/>
  <c r="M1148" i="5"/>
  <c r="M1147" i="5"/>
  <c r="M1146" i="5"/>
  <c r="M1145" i="5"/>
  <c r="M1144" i="5"/>
  <c r="M1143" i="5"/>
  <c r="M1142" i="5"/>
  <c r="M1141" i="5"/>
  <c r="M1140" i="5"/>
  <c r="M1139" i="5"/>
  <c r="M1138" i="5"/>
  <c r="M1137" i="5"/>
  <c r="M1136" i="5"/>
  <c r="M1135" i="5"/>
  <c r="M1134" i="5"/>
  <c r="M1133" i="5"/>
  <c r="M1132" i="5"/>
  <c r="M1131" i="5"/>
  <c r="M1130" i="5"/>
  <c r="M1129" i="5"/>
  <c r="M1128" i="5"/>
  <c r="M1127" i="5"/>
  <c r="M1126" i="5"/>
  <c r="M1125" i="5"/>
  <c r="M1124" i="5"/>
  <c r="M1123" i="5"/>
  <c r="M1122" i="5"/>
  <c r="M1121" i="5"/>
  <c r="M1120" i="5"/>
  <c r="M1119" i="5"/>
  <c r="M1118" i="5"/>
  <c r="M1117" i="5"/>
  <c r="M1116" i="5"/>
  <c r="M1115" i="5"/>
  <c r="M1114" i="5"/>
  <c r="M1113" i="5"/>
  <c r="M1112" i="5"/>
  <c r="M1111" i="5"/>
  <c r="M1110" i="5"/>
  <c r="M1109" i="5"/>
  <c r="M1108" i="5"/>
  <c r="M1107" i="5"/>
  <c r="M1106" i="5"/>
  <c r="M1105" i="5"/>
  <c r="M1104" i="5"/>
  <c r="M1103" i="5"/>
  <c r="M1102" i="5"/>
  <c r="M1101" i="5"/>
  <c r="M1100" i="5"/>
  <c r="M1099" i="5"/>
  <c r="M1098" i="5"/>
  <c r="M1097" i="5"/>
  <c r="M1096" i="5"/>
  <c r="M1095" i="5"/>
  <c r="M1094" i="5"/>
  <c r="M1093" i="5"/>
  <c r="M1092" i="5"/>
  <c r="M1091" i="5"/>
  <c r="M1090" i="5"/>
  <c r="M1089" i="5"/>
  <c r="M1088" i="5"/>
  <c r="M1087" i="5"/>
  <c r="M1086" i="5"/>
  <c r="M1085" i="5"/>
  <c r="M1084" i="5"/>
  <c r="M1083" i="5"/>
  <c r="M1082" i="5"/>
  <c r="M1081" i="5"/>
  <c r="M1080" i="5"/>
  <c r="M1079" i="5"/>
  <c r="M1078" i="5"/>
  <c r="M1077" i="5"/>
  <c r="M1076" i="5"/>
  <c r="M1075" i="5"/>
  <c r="M1074" i="5"/>
  <c r="M1073" i="5"/>
  <c r="M1072" i="5"/>
  <c r="M1071" i="5"/>
  <c r="M1070" i="5"/>
  <c r="M1069" i="5"/>
  <c r="M1068" i="5"/>
  <c r="M1067" i="5"/>
  <c r="M1066" i="5"/>
  <c r="M1065" i="5"/>
  <c r="M1064" i="5"/>
  <c r="M1063" i="5"/>
  <c r="M1062" i="5"/>
  <c r="M1061" i="5"/>
  <c r="M1060" i="5"/>
  <c r="M1059" i="5"/>
  <c r="M1058" i="5"/>
  <c r="M1057" i="5"/>
  <c r="M1056" i="5"/>
  <c r="M1055" i="5"/>
  <c r="M1054" i="5"/>
  <c r="M1053" i="5"/>
  <c r="M1052" i="5"/>
  <c r="M1051" i="5"/>
  <c r="M1050" i="5"/>
  <c r="M1049" i="5"/>
  <c r="M1048" i="5"/>
  <c r="M1047" i="5"/>
  <c r="M1046" i="5"/>
  <c r="M1045" i="5"/>
  <c r="M1044" i="5"/>
  <c r="M1043" i="5"/>
  <c r="M1042" i="5"/>
  <c r="M1041" i="5"/>
  <c r="M1040" i="5"/>
  <c r="M1039" i="5"/>
  <c r="M1038" i="5"/>
  <c r="M1037" i="5"/>
  <c r="M1036" i="5"/>
  <c r="M1035" i="5"/>
  <c r="M1034" i="5"/>
  <c r="M1033" i="5"/>
  <c r="M1032" i="5"/>
  <c r="M1031" i="5"/>
  <c r="M1030" i="5"/>
  <c r="M1029" i="5"/>
  <c r="M1028" i="5"/>
  <c r="M1027" i="5"/>
  <c r="M1026" i="5"/>
  <c r="M1025" i="5"/>
  <c r="M1024" i="5"/>
  <c r="M1023" i="5"/>
  <c r="M1022" i="5"/>
  <c r="M1021" i="5"/>
  <c r="M1020" i="5"/>
  <c r="M1019" i="5"/>
  <c r="M1018" i="5"/>
  <c r="M1017" i="5"/>
  <c r="M1016" i="5"/>
  <c r="M1015" i="5"/>
  <c r="M1014" i="5"/>
  <c r="M1013" i="5"/>
  <c r="M1012" i="5"/>
  <c r="M1011" i="5"/>
  <c r="M1010" i="5"/>
  <c r="M1009" i="5"/>
  <c r="M1008" i="5"/>
  <c r="M1007" i="5"/>
  <c r="M1006" i="5"/>
  <c r="M1005" i="5"/>
  <c r="M1004" i="5"/>
  <c r="M1003" i="5"/>
  <c r="M1002" i="5"/>
  <c r="M1001" i="5"/>
  <c r="M1000" i="5"/>
  <c r="M999" i="5"/>
  <c r="M998" i="5"/>
  <c r="M997" i="5"/>
  <c r="M996" i="5"/>
  <c r="M995" i="5"/>
  <c r="M994" i="5"/>
  <c r="M993" i="5"/>
  <c r="M992" i="5"/>
  <c r="M991" i="5"/>
  <c r="M990" i="5"/>
  <c r="M989" i="5"/>
  <c r="M988" i="5"/>
  <c r="M987" i="5"/>
  <c r="M986" i="5"/>
  <c r="M985" i="5"/>
  <c r="M984" i="5"/>
  <c r="M983" i="5"/>
  <c r="M982" i="5"/>
  <c r="M981" i="5"/>
  <c r="M980" i="5"/>
  <c r="M979" i="5"/>
  <c r="M978" i="5"/>
  <c r="M977" i="5"/>
  <c r="M976" i="5"/>
  <c r="M975" i="5"/>
  <c r="M974" i="5"/>
  <c r="M973" i="5"/>
  <c r="M972" i="5"/>
  <c r="M971" i="5"/>
  <c r="M970" i="5"/>
  <c r="M969" i="5"/>
  <c r="M968" i="5"/>
  <c r="M967" i="5"/>
  <c r="M966" i="5"/>
  <c r="M965" i="5"/>
  <c r="M964" i="5"/>
  <c r="M963" i="5"/>
  <c r="M962" i="5"/>
  <c r="M961" i="5"/>
  <c r="M960" i="5"/>
  <c r="M959" i="5"/>
  <c r="M958" i="5"/>
  <c r="M957" i="5"/>
  <c r="M956" i="5"/>
  <c r="M955" i="5"/>
  <c r="M954" i="5"/>
  <c r="M953" i="5"/>
  <c r="M952" i="5"/>
  <c r="M951" i="5"/>
  <c r="M950" i="5"/>
  <c r="M949" i="5"/>
  <c r="M948" i="5"/>
  <c r="M947" i="5"/>
  <c r="M946" i="5"/>
  <c r="M945" i="5"/>
  <c r="M944" i="5"/>
  <c r="M943" i="5"/>
  <c r="M942" i="5"/>
  <c r="M941" i="5"/>
  <c r="M940" i="5"/>
  <c r="M939" i="5"/>
  <c r="M938" i="5"/>
  <c r="M937" i="5"/>
  <c r="M936" i="5"/>
  <c r="M935" i="5"/>
  <c r="M934" i="5"/>
  <c r="M933" i="5"/>
  <c r="M932" i="5"/>
  <c r="M931" i="5"/>
  <c r="M930" i="5"/>
  <c r="M929" i="5"/>
  <c r="M928" i="5"/>
  <c r="M927" i="5"/>
  <c r="M926" i="5"/>
  <c r="M925" i="5"/>
  <c r="M924" i="5"/>
  <c r="M923" i="5"/>
  <c r="M922" i="5"/>
  <c r="M921" i="5"/>
  <c r="M920" i="5"/>
  <c r="M919" i="5"/>
  <c r="M918" i="5"/>
  <c r="M917" i="5"/>
  <c r="M916" i="5"/>
  <c r="M915" i="5"/>
  <c r="M914" i="5"/>
  <c r="M913" i="5"/>
  <c r="M912" i="5"/>
  <c r="M911" i="5"/>
  <c r="M910" i="5"/>
  <c r="M909" i="5"/>
  <c r="M908" i="5"/>
  <c r="M907" i="5"/>
  <c r="M906" i="5"/>
  <c r="M905" i="5"/>
  <c r="M904" i="5"/>
  <c r="M903" i="5"/>
  <c r="M902" i="5"/>
  <c r="M901" i="5"/>
  <c r="M900" i="5"/>
  <c r="M899" i="5"/>
  <c r="M898" i="5"/>
  <c r="M897" i="5"/>
  <c r="M896" i="5"/>
  <c r="M895" i="5"/>
  <c r="M894" i="5"/>
  <c r="M893" i="5"/>
  <c r="M892" i="5"/>
  <c r="M891" i="5"/>
  <c r="M890" i="5"/>
  <c r="M889" i="5"/>
  <c r="M888" i="5"/>
  <c r="M887" i="5"/>
  <c r="M886" i="5"/>
  <c r="M885" i="5"/>
  <c r="M884" i="5"/>
  <c r="M883" i="5"/>
  <c r="M882" i="5"/>
  <c r="M881" i="5"/>
  <c r="M880" i="5"/>
  <c r="M879" i="5"/>
  <c r="M878" i="5"/>
  <c r="M877" i="5"/>
  <c r="M876" i="5"/>
  <c r="M875" i="5"/>
  <c r="M874" i="5"/>
  <c r="M873" i="5"/>
  <c r="M872" i="5"/>
  <c r="M871" i="5"/>
  <c r="M870" i="5"/>
  <c r="M869" i="5"/>
  <c r="M868" i="5"/>
  <c r="M867" i="5"/>
  <c r="M866" i="5"/>
  <c r="M865" i="5"/>
  <c r="M864" i="5"/>
  <c r="M863" i="5"/>
  <c r="M862" i="5"/>
  <c r="M861" i="5"/>
  <c r="M860" i="5"/>
  <c r="M859" i="5"/>
  <c r="M858" i="5"/>
  <c r="M857" i="5"/>
  <c r="M856" i="5"/>
  <c r="M855" i="5"/>
  <c r="M854" i="5"/>
  <c r="M853" i="5"/>
  <c r="M852" i="5"/>
  <c r="M851" i="5"/>
  <c r="M850" i="5"/>
  <c r="M849" i="5"/>
  <c r="M848" i="5"/>
  <c r="M847" i="5"/>
  <c r="M846" i="5"/>
  <c r="M845" i="5"/>
  <c r="M844" i="5"/>
  <c r="M843" i="5"/>
  <c r="M842" i="5"/>
  <c r="M841" i="5"/>
  <c r="M840" i="5"/>
  <c r="M839" i="5"/>
  <c r="M838" i="5"/>
  <c r="M837" i="5"/>
  <c r="M836" i="5"/>
  <c r="M835" i="5"/>
  <c r="M834" i="5"/>
  <c r="M833" i="5"/>
  <c r="M832" i="5"/>
  <c r="M831" i="5"/>
  <c r="M830" i="5"/>
  <c r="M829" i="5"/>
  <c r="M828" i="5"/>
  <c r="M827" i="5"/>
  <c r="M826" i="5"/>
  <c r="M825" i="5"/>
  <c r="M824" i="5"/>
  <c r="M823" i="5"/>
  <c r="M822" i="5"/>
  <c r="M821" i="5"/>
  <c r="M820" i="5"/>
  <c r="M819" i="5"/>
  <c r="M818" i="5"/>
  <c r="M817" i="5"/>
  <c r="M816" i="5"/>
  <c r="M815" i="5"/>
  <c r="M814" i="5"/>
  <c r="M813" i="5"/>
  <c r="M812" i="5"/>
  <c r="M811" i="5"/>
  <c r="M810" i="5"/>
  <c r="M809" i="5"/>
  <c r="M808" i="5"/>
  <c r="M807" i="5"/>
  <c r="M806" i="5"/>
  <c r="M805" i="5"/>
  <c r="M804" i="5"/>
  <c r="M803" i="5"/>
  <c r="M802" i="5"/>
  <c r="M801" i="5"/>
  <c r="M800" i="5"/>
  <c r="M799" i="5"/>
  <c r="M798" i="5"/>
  <c r="M797" i="5"/>
  <c r="M796" i="5"/>
  <c r="M795" i="5"/>
  <c r="M794" i="5"/>
  <c r="M793" i="5"/>
  <c r="M792" i="5"/>
  <c r="M791" i="5"/>
  <c r="M790" i="5"/>
  <c r="M789" i="5"/>
  <c r="M788" i="5"/>
  <c r="M787" i="5"/>
  <c r="M786" i="5"/>
  <c r="M785" i="5"/>
  <c r="M784" i="5"/>
  <c r="M783" i="5"/>
  <c r="M782" i="5"/>
  <c r="M781" i="5"/>
  <c r="M780" i="5"/>
  <c r="M779" i="5"/>
  <c r="M778" i="5"/>
  <c r="M777" i="5"/>
  <c r="M776" i="5"/>
  <c r="M775" i="5"/>
  <c r="M774" i="5"/>
  <c r="M773" i="5"/>
  <c r="M772" i="5"/>
  <c r="M771" i="5"/>
  <c r="M770" i="5"/>
  <c r="M769" i="5"/>
  <c r="M768" i="5"/>
  <c r="M767" i="5"/>
  <c r="M766" i="5"/>
  <c r="M765" i="5"/>
  <c r="M764" i="5"/>
  <c r="M763" i="5"/>
  <c r="M762" i="5"/>
  <c r="M761" i="5"/>
  <c r="M760" i="5"/>
  <c r="M759" i="5"/>
  <c r="M758" i="5"/>
  <c r="M757" i="5"/>
  <c r="M756" i="5"/>
  <c r="M755" i="5"/>
  <c r="M754" i="5"/>
  <c r="M753" i="5"/>
  <c r="M752" i="5"/>
  <c r="M751" i="5"/>
  <c r="M750" i="5"/>
  <c r="M749" i="5"/>
  <c r="M748" i="5"/>
  <c r="M747" i="5"/>
  <c r="M746" i="5"/>
  <c r="M745" i="5"/>
  <c r="M744" i="5"/>
  <c r="M743" i="5"/>
  <c r="M742" i="5"/>
  <c r="M741" i="5"/>
  <c r="M740" i="5"/>
  <c r="M739" i="5"/>
  <c r="M738" i="5"/>
  <c r="M737" i="5"/>
  <c r="M736" i="5"/>
  <c r="M735" i="5"/>
  <c r="M734" i="5"/>
  <c r="M733" i="5"/>
  <c r="M732" i="5"/>
  <c r="M731" i="5"/>
  <c r="M730" i="5"/>
  <c r="M729" i="5"/>
  <c r="M728" i="5"/>
  <c r="M727" i="5"/>
  <c r="M726" i="5"/>
  <c r="M725" i="5"/>
  <c r="M724" i="5"/>
  <c r="M723" i="5"/>
  <c r="M722" i="5"/>
  <c r="M721" i="5"/>
  <c r="M720" i="5"/>
  <c r="M719" i="5"/>
  <c r="M718" i="5"/>
  <c r="M717" i="5"/>
  <c r="M716" i="5"/>
  <c r="M715" i="5"/>
  <c r="M714" i="5"/>
  <c r="M713" i="5"/>
  <c r="M712" i="5"/>
  <c r="M711" i="5"/>
  <c r="M710" i="5"/>
  <c r="M709" i="5"/>
  <c r="M708" i="5"/>
  <c r="M707" i="5"/>
  <c r="M706" i="5"/>
  <c r="M705" i="5"/>
  <c r="M704" i="5"/>
  <c r="M703" i="5"/>
  <c r="M702" i="5"/>
  <c r="M701" i="5"/>
  <c r="M700" i="5"/>
  <c r="M699" i="5"/>
  <c r="M698" i="5"/>
  <c r="M697" i="5"/>
  <c r="M696" i="5"/>
  <c r="M695" i="5"/>
  <c r="M694" i="5"/>
  <c r="M693" i="5"/>
  <c r="M692" i="5"/>
  <c r="M691" i="5"/>
  <c r="M690" i="5"/>
  <c r="M689" i="5"/>
  <c r="M688" i="5"/>
  <c r="M687" i="5"/>
  <c r="M686" i="5"/>
  <c r="M685" i="5"/>
  <c r="M684" i="5"/>
  <c r="M683" i="5"/>
  <c r="M682" i="5"/>
  <c r="M681" i="5"/>
  <c r="M680" i="5"/>
  <c r="M679" i="5"/>
  <c r="M678" i="5"/>
  <c r="M677" i="5"/>
  <c r="M676" i="5"/>
  <c r="M675" i="5"/>
  <c r="M674" i="5"/>
  <c r="M673" i="5"/>
  <c r="M672" i="5"/>
  <c r="M671" i="5"/>
  <c r="M670" i="5"/>
  <c r="M669" i="5"/>
  <c r="M668" i="5"/>
  <c r="M667" i="5"/>
  <c r="M666" i="5"/>
  <c r="M665" i="5"/>
  <c r="M664" i="5"/>
  <c r="M663" i="5"/>
  <c r="M662" i="5"/>
  <c r="M661" i="5"/>
  <c r="M660" i="5"/>
  <c r="M659" i="5"/>
  <c r="M658" i="5"/>
  <c r="M657" i="5"/>
  <c r="M656" i="5"/>
  <c r="M655" i="5"/>
  <c r="M654" i="5"/>
  <c r="M653" i="5"/>
  <c r="M652" i="5"/>
  <c r="M651" i="5"/>
  <c r="M650" i="5"/>
  <c r="M649" i="5"/>
  <c r="M648" i="5"/>
  <c r="M647" i="5"/>
  <c r="M646" i="5"/>
  <c r="M645" i="5"/>
  <c r="M644" i="5"/>
  <c r="M643" i="5"/>
  <c r="M642" i="5"/>
  <c r="M641" i="5"/>
  <c r="M640" i="5"/>
  <c r="M639" i="5"/>
  <c r="M638" i="5"/>
  <c r="M637" i="5"/>
  <c r="M636" i="5"/>
  <c r="M635" i="5"/>
  <c r="M634" i="5"/>
  <c r="M633" i="5"/>
  <c r="M632" i="5"/>
  <c r="M631" i="5"/>
  <c r="M630" i="5"/>
  <c r="M629" i="5"/>
  <c r="M628" i="5"/>
  <c r="M627" i="5"/>
  <c r="M626" i="5"/>
  <c r="M625" i="5"/>
  <c r="M624" i="5"/>
  <c r="M623" i="5"/>
  <c r="M622" i="5"/>
  <c r="M621" i="5"/>
  <c r="M620" i="5"/>
  <c r="M619" i="5"/>
  <c r="M618" i="5"/>
  <c r="M617" i="5"/>
  <c r="M616" i="5"/>
  <c r="M615" i="5"/>
  <c r="M614" i="5"/>
  <c r="M613" i="5"/>
  <c r="M612" i="5"/>
  <c r="M611" i="5"/>
  <c r="M610" i="5"/>
  <c r="M609" i="5"/>
  <c r="M608" i="5"/>
  <c r="M607" i="5"/>
  <c r="M606" i="5"/>
  <c r="M605" i="5"/>
  <c r="M604" i="5"/>
  <c r="M603" i="5"/>
  <c r="M602" i="5"/>
  <c r="M601" i="5"/>
  <c r="M600" i="5"/>
  <c r="M599" i="5"/>
  <c r="M598" i="5"/>
  <c r="M597" i="5"/>
  <c r="M596" i="5"/>
  <c r="M595" i="5"/>
  <c r="M594" i="5"/>
  <c r="M593" i="5"/>
  <c r="M592" i="5"/>
  <c r="M591" i="5"/>
  <c r="M590" i="5"/>
  <c r="M589" i="5"/>
  <c r="M588" i="5"/>
  <c r="M587" i="5"/>
  <c r="M586" i="5"/>
  <c r="M585" i="5"/>
  <c r="M584" i="5"/>
  <c r="M583" i="5"/>
  <c r="M582" i="5"/>
  <c r="M581" i="5"/>
  <c r="M580" i="5"/>
  <c r="M579" i="5"/>
  <c r="M578" i="5"/>
  <c r="M577" i="5"/>
  <c r="M576" i="5"/>
  <c r="M575" i="5"/>
  <c r="M574" i="5"/>
  <c r="M573" i="5"/>
  <c r="M572" i="5"/>
  <c r="M571" i="5"/>
  <c r="M570" i="5"/>
  <c r="M569" i="5"/>
  <c r="M568" i="5"/>
  <c r="M567" i="5"/>
  <c r="M566" i="5"/>
  <c r="M565" i="5"/>
  <c r="M564" i="5"/>
  <c r="M563" i="5"/>
  <c r="M562" i="5"/>
  <c r="M561" i="5"/>
  <c r="M560" i="5"/>
  <c r="M559" i="5"/>
  <c r="M558" i="5"/>
  <c r="M557" i="5"/>
  <c r="M556" i="5"/>
  <c r="M555" i="5"/>
  <c r="M554" i="5"/>
  <c r="M553" i="5"/>
  <c r="M552" i="5"/>
  <c r="M551" i="5"/>
  <c r="M550" i="5"/>
  <c r="M549" i="5"/>
  <c r="M548" i="5"/>
  <c r="M547" i="5"/>
  <c r="M546" i="5"/>
  <c r="M545" i="5"/>
  <c r="M544" i="5"/>
  <c r="M543" i="5"/>
  <c r="M542" i="5"/>
  <c r="M541" i="5"/>
  <c r="M540" i="5"/>
  <c r="M539" i="5"/>
  <c r="M538" i="5"/>
  <c r="M537" i="5"/>
  <c r="M536" i="5"/>
  <c r="M535" i="5"/>
  <c r="M534" i="5"/>
  <c r="M533" i="5"/>
  <c r="M532" i="5"/>
  <c r="M531" i="5"/>
  <c r="M530" i="5"/>
  <c r="M529" i="5"/>
  <c r="M528" i="5"/>
  <c r="M527" i="5"/>
  <c r="M526" i="5"/>
  <c r="M525" i="5"/>
  <c r="M524" i="5"/>
  <c r="M523" i="5"/>
  <c r="M522" i="5"/>
  <c r="M521" i="5"/>
  <c r="M520" i="5"/>
  <c r="M519" i="5"/>
  <c r="M518" i="5"/>
  <c r="M517" i="5"/>
  <c r="M516" i="5"/>
  <c r="M515" i="5"/>
  <c r="M514" i="5"/>
  <c r="M513" i="5"/>
  <c r="M512" i="5"/>
  <c r="M511" i="5"/>
  <c r="M510" i="5"/>
  <c r="M509" i="5"/>
  <c r="M508" i="5"/>
  <c r="M507" i="5"/>
  <c r="M506" i="5"/>
  <c r="M505" i="5"/>
  <c r="M504" i="5"/>
  <c r="M503" i="5"/>
  <c r="M502" i="5"/>
  <c r="M501" i="5"/>
  <c r="M500" i="5"/>
  <c r="M499" i="5"/>
  <c r="M498" i="5"/>
  <c r="M497" i="5"/>
  <c r="M496" i="5"/>
  <c r="M495" i="5"/>
  <c r="M494" i="5"/>
  <c r="M493" i="5"/>
  <c r="M492" i="5"/>
  <c r="M491" i="5"/>
  <c r="M490" i="5"/>
  <c r="M489" i="5"/>
  <c r="M488" i="5"/>
  <c r="M487" i="5"/>
  <c r="M486" i="5"/>
  <c r="M485" i="5"/>
  <c r="M484" i="5"/>
  <c r="M483" i="5"/>
  <c r="M482" i="5"/>
  <c r="M481" i="5"/>
  <c r="M480" i="5"/>
  <c r="M479" i="5"/>
  <c r="M478" i="5"/>
  <c r="M477" i="5"/>
  <c r="M476" i="5"/>
  <c r="M475" i="5"/>
  <c r="M474" i="5"/>
  <c r="M473" i="5"/>
  <c r="M472" i="5"/>
  <c r="M471" i="5"/>
  <c r="M470" i="5"/>
  <c r="M469" i="5"/>
  <c r="M468" i="5"/>
  <c r="M467" i="5"/>
  <c r="M466" i="5"/>
  <c r="M465" i="5"/>
  <c r="M464" i="5"/>
  <c r="M463" i="5"/>
  <c r="M462" i="5"/>
  <c r="M461" i="5"/>
  <c r="M460" i="5"/>
  <c r="M459" i="5"/>
  <c r="M458" i="5"/>
  <c r="M457" i="5"/>
  <c r="M456" i="5"/>
  <c r="M455" i="5"/>
  <c r="M454" i="5"/>
  <c r="M453" i="5"/>
  <c r="M452" i="5"/>
  <c r="M451" i="5"/>
  <c r="M450" i="5"/>
  <c r="M449" i="5"/>
  <c r="M448" i="5"/>
  <c r="M447" i="5"/>
  <c r="M446" i="5"/>
  <c r="M445" i="5"/>
  <c r="M444" i="5"/>
  <c r="M443" i="5"/>
  <c r="M442" i="5"/>
  <c r="M441" i="5"/>
  <c r="M440" i="5"/>
  <c r="M439" i="5"/>
  <c r="M438" i="5"/>
  <c r="M437" i="5"/>
  <c r="M436" i="5"/>
  <c r="M435" i="5"/>
  <c r="M434" i="5"/>
  <c r="M433" i="5"/>
  <c r="M432" i="5"/>
  <c r="M431" i="5"/>
  <c r="M430" i="5"/>
  <c r="M429" i="5"/>
  <c r="M428" i="5"/>
  <c r="M427" i="5"/>
  <c r="M426" i="5"/>
  <c r="M425" i="5"/>
  <c r="M424" i="5"/>
  <c r="M423" i="5"/>
  <c r="M422" i="5"/>
  <c r="M421" i="5"/>
  <c r="M420" i="5"/>
  <c r="M419" i="5"/>
  <c r="M418" i="5"/>
  <c r="M417" i="5"/>
  <c r="M416" i="5"/>
  <c r="M415" i="5"/>
  <c r="M414" i="5"/>
  <c r="M413" i="5"/>
  <c r="M412" i="5"/>
  <c r="M411" i="5"/>
  <c r="M410" i="5"/>
  <c r="M409" i="5"/>
  <c r="M408" i="5"/>
  <c r="M407" i="5"/>
  <c r="M406" i="5"/>
  <c r="M405" i="5"/>
  <c r="M404" i="5"/>
  <c r="M403" i="5"/>
  <c r="M402" i="5"/>
  <c r="M401" i="5"/>
  <c r="M400" i="5"/>
  <c r="M399" i="5"/>
  <c r="M398" i="5"/>
  <c r="M397" i="5"/>
  <c r="M396" i="5"/>
  <c r="M395" i="5"/>
  <c r="M394" i="5"/>
  <c r="M393" i="5"/>
  <c r="M392" i="5"/>
  <c r="M391" i="5"/>
  <c r="M390" i="5"/>
  <c r="M389" i="5"/>
  <c r="M388" i="5"/>
  <c r="M387" i="5"/>
  <c r="M386" i="5"/>
  <c r="M385" i="5"/>
  <c r="M384" i="5"/>
  <c r="M383" i="5"/>
  <c r="M382" i="5"/>
  <c r="M381" i="5"/>
  <c r="M380" i="5"/>
  <c r="M379" i="5"/>
  <c r="M378" i="5"/>
  <c r="M377" i="5"/>
  <c r="M376" i="5"/>
  <c r="M375" i="5"/>
  <c r="M374" i="5"/>
  <c r="M373" i="5"/>
  <c r="M372" i="5"/>
  <c r="M371" i="5"/>
  <c r="M370" i="5"/>
  <c r="M369" i="5"/>
  <c r="M368" i="5"/>
  <c r="M367" i="5"/>
  <c r="M366" i="5"/>
  <c r="M365" i="5"/>
  <c r="M364" i="5"/>
  <c r="M363" i="5"/>
  <c r="M362" i="5"/>
  <c r="M361" i="5"/>
  <c r="M360" i="5"/>
  <c r="M359" i="5"/>
  <c r="M358" i="5"/>
  <c r="M357" i="5"/>
  <c r="M356" i="5"/>
  <c r="M355" i="5"/>
  <c r="M354" i="5"/>
  <c r="M353" i="5"/>
  <c r="M352" i="5"/>
  <c r="M351" i="5"/>
  <c r="M350" i="5"/>
  <c r="M349" i="5"/>
  <c r="M348" i="5"/>
  <c r="M347" i="5"/>
  <c r="M346" i="5"/>
  <c r="M345" i="5"/>
  <c r="M344" i="5"/>
  <c r="M343" i="5"/>
  <c r="M342" i="5"/>
  <c r="M341" i="5"/>
  <c r="M340" i="5"/>
  <c r="M339" i="5"/>
  <c r="M338" i="5"/>
  <c r="M337" i="5"/>
  <c r="M336" i="5"/>
  <c r="M335" i="5"/>
  <c r="M334" i="5"/>
  <c r="M333" i="5"/>
  <c r="M332" i="5"/>
  <c r="M331" i="5"/>
  <c r="M330" i="5"/>
  <c r="M329" i="5"/>
  <c r="M328" i="5"/>
  <c r="M327" i="5"/>
  <c r="M326" i="5"/>
  <c r="M325" i="5"/>
  <c r="M324" i="5"/>
  <c r="M323" i="5"/>
  <c r="M322" i="5"/>
  <c r="M321" i="5"/>
  <c r="M320" i="5"/>
  <c r="M319" i="5"/>
  <c r="M318" i="5"/>
  <c r="M317" i="5"/>
  <c r="M316" i="5"/>
  <c r="M315" i="5"/>
  <c r="M314" i="5"/>
  <c r="M313" i="5"/>
  <c r="M312" i="5"/>
  <c r="M311" i="5"/>
  <c r="M310" i="5"/>
  <c r="M309" i="5"/>
  <c r="M308" i="5"/>
  <c r="M307" i="5"/>
  <c r="M306" i="5"/>
  <c r="M305" i="5"/>
  <c r="M304" i="5"/>
  <c r="M303" i="5"/>
  <c r="M302" i="5"/>
  <c r="M301" i="5"/>
  <c r="M300" i="5"/>
  <c r="M299" i="5"/>
  <c r="M298" i="5"/>
  <c r="M297" i="5"/>
  <c r="M296" i="5"/>
  <c r="M295" i="5"/>
  <c r="M294" i="5"/>
  <c r="M293" i="5"/>
  <c r="M292" i="5"/>
  <c r="M291" i="5"/>
  <c r="M290" i="5"/>
  <c r="M289" i="5"/>
  <c r="M288" i="5"/>
  <c r="M287" i="5"/>
  <c r="M286" i="5"/>
  <c r="M285" i="5"/>
  <c r="M284" i="5"/>
  <c r="M283" i="5"/>
  <c r="M282" i="5"/>
  <c r="M281" i="5"/>
  <c r="M280" i="5"/>
  <c r="M279" i="5"/>
  <c r="M278" i="5"/>
  <c r="M277" i="5"/>
  <c r="M276" i="5"/>
  <c r="M275" i="5"/>
  <c r="M274" i="5"/>
  <c r="M273" i="5"/>
  <c r="M272" i="5"/>
  <c r="M271" i="5"/>
  <c r="M270" i="5"/>
  <c r="M269" i="5"/>
  <c r="M268" i="5"/>
  <c r="M267" i="5"/>
  <c r="M266" i="5"/>
  <c r="M265" i="5"/>
  <c r="M264" i="5"/>
  <c r="M263" i="5"/>
  <c r="M262" i="5"/>
  <c r="M261" i="5"/>
  <c r="M260" i="5"/>
  <c r="M259" i="5"/>
  <c r="M258" i="5"/>
  <c r="M257" i="5"/>
  <c r="M256" i="5"/>
  <c r="M255" i="5"/>
  <c r="M254" i="5"/>
  <c r="M253" i="5"/>
  <c r="M252" i="5"/>
  <c r="M251" i="5"/>
  <c r="M250" i="5"/>
  <c r="M249" i="5"/>
  <c r="M248" i="5"/>
  <c r="M247" i="5"/>
  <c r="M246" i="5"/>
  <c r="M245" i="5"/>
  <c r="M244" i="5"/>
  <c r="M243" i="5"/>
  <c r="M242" i="5"/>
  <c r="M241" i="5"/>
  <c r="M240" i="5"/>
  <c r="M239" i="5"/>
  <c r="M238" i="5"/>
  <c r="M237" i="5"/>
  <c r="M236" i="5"/>
  <c r="M235" i="5"/>
  <c r="M234" i="5"/>
  <c r="M233" i="5"/>
  <c r="M232" i="5"/>
  <c r="M231" i="5"/>
  <c r="M230" i="5"/>
  <c r="M229" i="5"/>
  <c r="M228" i="5"/>
  <c r="M227" i="5"/>
  <c r="M226" i="5"/>
  <c r="M225" i="5"/>
  <c r="M224" i="5"/>
  <c r="M223" i="5"/>
  <c r="M222" i="5"/>
  <c r="M221" i="5"/>
  <c r="M220" i="5"/>
  <c r="M219" i="5"/>
  <c r="M218" i="5"/>
  <c r="M217" i="5"/>
  <c r="M216" i="5"/>
  <c r="M215" i="5"/>
  <c r="M214" i="5"/>
  <c r="M213" i="5"/>
  <c r="M212" i="5"/>
  <c r="M211" i="5"/>
  <c r="M210" i="5"/>
  <c r="M209" i="5"/>
  <c r="M208" i="5"/>
  <c r="M207" i="5"/>
  <c r="M206" i="5"/>
  <c r="M205" i="5"/>
  <c r="M204" i="5"/>
  <c r="M203" i="5"/>
  <c r="M202" i="5"/>
  <c r="M201" i="5"/>
  <c r="M200" i="5"/>
  <c r="M199" i="5"/>
  <c r="M198" i="5"/>
  <c r="M197" i="5"/>
  <c r="M196" i="5"/>
  <c r="M195" i="5"/>
  <c r="M194" i="5"/>
  <c r="M193" i="5"/>
  <c r="M192" i="5"/>
  <c r="M191" i="5"/>
  <c r="M190" i="5"/>
  <c r="M189" i="5"/>
  <c r="M188" i="5"/>
  <c r="M187" i="5"/>
  <c r="M186" i="5"/>
  <c r="M185" i="5"/>
  <c r="M184" i="5"/>
  <c r="M183" i="5"/>
  <c r="M182" i="5"/>
  <c r="M181" i="5"/>
  <c r="M180" i="5"/>
  <c r="M179" i="5"/>
  <c r="M178" i="5"/>
  <c r="M177" i="5"/>
  <c r="M176" i="5"/>
  <c r="M175" i="5"/>
  <c r="M174" i="5"/>
  <c r="M173" i="5"/>
  <c r="M172" i="5"/>
  <c r="M171" i="5"/>
  <c r="M170" i="5"/>
  <c r="M169" i="5"/>
  <c r="M168" i="5"/>
  <c r="M167" i="5"/>
  <c r="M166" i="5"/>
  <c r="M165" i="5"/>
  <c r="M164" i="5"/>
  <c r="M163" i="5"/>
  <c r="M162" i="5"/>
  <c r="M161" i="5"/>
  <c r="M160" i="5"/>
  <c r="M159" i="5"/>
  <c r="M158" i="5"/>
  <c r="M157" i="5"/>
  <c r="M156" i="5"/>
  <c r="M155" i="5"/>
  <c r="M154" i="5"/>
  <c r="M153" i="5"/>
  <c r="M152" i="5"/>
  <c r="M151" i="5"/>
  <c r="M150" i="5"/>
  <c r="M149" i="5"/>
  <c r="M148" i="5"/>
  <c r="M147" i="5"/>
  <c r="M146" i="5"/>
  <c r="M145" i="5"/>
  <c r="M144" i="5"/>
  <c r="M143" i="5"/>
  <c r="M142" i="5"/>
  <c r="M141" i="5"/>
  <c r="M140" i="5"/>
  <c r="M139" i="5"/>
  <c r="M138" i="5"/>
  <c r="M137" i="5"/>
  <c r="M136" i="5"/>
  <c r="M135" i="5"/>
  <c r="M134" i="5"/>
  <c r="M133" i="5"/>
  <c r="M132" i="5"/>
  <c r="M131" i="5"/>
  <c r="M130" i="5"/>
  <c r="M129" i="5"/>
  <c r="M128" i="5"/>
  <c r="M127" i="5"/>
  <c r="M126" i="5"/>
  <c r="M125" i="5"/>
  <c r="M124" i="5"/>
  <c r="M123" i="5"/>
  <c r="M122" i="5"/>
  <c r="M121" i="5"/>
  <c r="M120" i="5"/>
  <c r="M119" i="5"/>
  <c r="M118" i="5"/>
  <c r="M117" i="5"/>
  <c r="M116" i="5"/>
  <c r="M115" i="5"/>
  <c r="M114" i="5"/>
  <c r="M113" i="5"/>
  <c r="M112" i="5"/>
  <c r="M111" i="5"/>
  <c r="M110" i="5"/>
  <c r="M109" i="5"/>
  <c r="M108" i="5"/>
  <c r="M107" i="5"/>
  <c r="M106" i="5"/>
  <c r="M105" i="5"/>
  <c r="M104" i="5"/>
  <c r="M103" i="5"/>
  <c r="M102" i="5"/>
  <c r="M101" i="5"/>
  <c r="M100" i="5"/>
  <c r="M99" i="5"/>
  <c r="M98" i="5"/>
  <c r="M97" i="5"/>
  <c r="M96" i="5"/>
  <c r="M95" i="5"/>
  <c r="M94" i="5"/>
  <c r="M93" i="5"/>
  <c r="M92" i="5"/>
  <c r="M91" i="5"/>
  <c r="M90" i="5"/>
  <c r="M89" i="5"/>
  <c r="M88" i="5"/>
  <c r="M87" i="5"/>
  <c r="M86" i="5"/>
  <c r="M85" i="5"/>
  <c r="M84" i="5"/>
  <c r="M83" i="5"/>
  <c r="M82" i="5"/>
  <c r="M81" i="5"/>
  <c r="M80" i="5"/>
  <c r="M79" i="5"/>
  <c r="M78" i="5"/>
  <c r="M77" i="5"/>
  <c r="M76" i="5"/>
  <c r="M75" i="5"/>
  <c r="M74" i="5"/>
  <c r="M73" i="5"/>
  <c r="M72" i="5"/>
  <c r="M71" i="5"/>
  <c r="M70" i="5"/>
  <c r="M69" i="5"/>
  <c r="M68" i="5"/>
  <c r="M67" i="5"/>
  <c r="M66" i="5"/>
  <c r="M65" i="5"/>
  <c r="M64" i="5"/>
  <c r="M63" i="5"/>
  <c r="M62" i="5"/>
  <c r="M61" i="5"/>
  <c r="M60" i="5"/>
  <c r="M59" i="5"/>
  <c r="M58" i="5"/>
  <c r="M57" i="5"/>
  <c r="M56" i="5"/>
  <c r="M55" i="5"/>
  <c r="M54" i="5"/>
  <c r="M53" i="5"/>
  <c r="M52" i="5"/>
  <c r="M51" i="5"/>
  <c r="M50" i="5"/>
  <c r="M49" i="5"/>
  <c r="M48" i="5"/>
  <c r="M47" i="5"/>
  <c r="M46" i="5"/>
  <c r="M45" i="5"/>
  <c r="M44" i="5"/>
  <c r="M43" i="5"/>
  <c r="M42" i="5"/>
  <c r="M41" i="5"/>
  <c r="M40" i="5"/>
  <c r="M39" i="5"/>
  <c r="M38" i="5"/>
  <c r="M37" i="5"/>
  <c r="M36" i="5"/>
  <c r="M35" i="5"/>
  <c r="M34" i="5"/>
  <c r="M33" i="5"/>
  <c r="M32" i="5"/>
  <c r="M31" i="5"/>
  <c r="M30" i="5"/>
  <c r="M29" i="5"/>
  <c r="M28" i="5"/>
  <c r="M27" i="5"/>
  <c r="M26" i="5"/>
  <c r="M25" i="5"/>
  <c r="M24" i="5"/>
  <c r="M23" i="5"/>
  <c r="M22" i="5"/>
  <c r="M21" i="5"/>
  <c r="M20" i="5"/>
  <c r="M19" i="5"/>
  <c r="M18" i="5"/>
  <c r="M17" i="5"/>
  <c r="M16" i="5"/>
  <c r="A16" i="5"/>
  <c r="M15" i="5"/>
  <c r="M14" i="5"/>
  <c r="M13" i="5"/>
  <c r="M12" i="5"/>
  <c r="M11" i="5"/>
  <c r="M10" i="5"/>
  <c r="M9" i="5"/>
  <c r="M8" i="5"/>
  <c r="M7" i="5"/>
  <c r="M6" i="5"/>
  <c r="M5" i="5"/>
  <c r="A4" i="5"/>
  <c r="C55" i="4"/>
  <c r="B19" i="3"/>
  <c r="B18" i="3"/>
  <c r="B17" i="3"/>
  <c r="B16" i="3"/>
  <c r="B16" i="2"/>
  <c r="B12" i="2"/>
  <c r="B5" i="2"/>
  <c r="C55" i="1"/>
  <c r="B6" i="2"/>
  <c r="B7" i="2"/>
  <c r="B8" i="2"/>
  <c r="B9" i="2"/>
  <c r="B10" i="2"/>
  <c r="B11" i="2"/>
  <c r="B13" i="2"/>
</calcChain>
</file>

<file path=xl/sharedStrings.xml><?xml version="1.0" encoding="utf-8"?>
<sst xmlns="http://schemas.openxmlformats.org/spreadsheetml/2006/main" count="16462" uniqueCount="193">
  <si>
    <t>Jen</t>
  </si>
  <si>
    <t>Cristina</t>
  </si>
  <si>
    <t>Colleen</t>
  </si>
  <si>
    <t>Hallagan</t>
  </si>
  <si>
    <t>Zaret</t>
  </si>
  <si>
    <t>Emilee</t>
  </si>
  <si>
    <t>Ashley</t>
  </si>
  <si>
    <t>Cici</t>
  </si>
  <si>
    <t>Betsy</t>
  </si>
  <si>
    <t>foundation</t>
  </si>
  <si>
    <t>lip gloss</t>
  </si>
  <si>
    <t>eye liner</t>
  </si>
  <si>
    <t>mascara</t>
  </si>
  <si>
    <t>lipstick</t>
  </si>
  <si>
    <t>Name</t>
  </si>
  <si>
    <t>Date</t>
  </si>
  <si>
    <t>Product</t>
  </si>
  <si>
    <t>Units</t>
  </si>
  <si>
    <t>Dollar Volume</t>
  </si>
  <si>
    <t>Dollars</t>
  </si>
  <si>
    <t>Trans Number</t>
  </si>
  <si>
    <t>Quarter#</t>
  </si>
  <si>
    <t>Sales</t>
  </si>
  <si>
    <t>Sales in 1st and 2nd quarter</t>
  </si>
  <si>
    <t>Sales revenue when &gt;50 units are sold</t>
  </si>
  <si>
    <t>Problem</t>
  </si>
  <si>
    <t>Region</t>
  </si>
  <si>
    <t>east</t>
  </si>
  <si>
    <t>Problem 15</t>
  </si>
  <si>
    <t>Year</t>
  </si>
  <si>
    <t>Problem 16</t>
  </si>
  <si>
    <t>Problem 1</t>
  </si>
  <si>
    <t>Total between  5 and 15</t>
  </si>
  <si>
    <t>Average between 15 and 25</t>
  </si>
  <si>
    <t>Year and Month</t>
  </si>
  <si>
    <t>Temperature</t>
  </si>
  <si>
    <t>Month</t>
  </si>
  <si>
    <t>Dylan Panthers!!</t>
  </si>
  <si>
    <t>Clear Eyes Full Heart Can't Lose!!</t>
  </si>
  <si>
    <t>Team</t>
  </si>
  <si>
    <t>Play type</t>
  </si>
  <si>
    <t>Yards</t>
  </si>
  <si>
    <t>Green Bay Packers</t>
  </si>
  <si>
    <t>run</t>
  </si>
  <si>
    <t>Oakland Raiders</t>
  </si>
  <si>
    <t>Washington Redskins</t>
  </si>
  <si>
    <t>pass</t>
  </si>
  <si>
    <t>Houston Texans</t>
  </si>
  <si>
    <t>Jacksonville Jaguars</t>
  </si>
  <si>
    <t>New York Jets</t>
  </si>
  <si>
    <t>Run</t>
  </si>
  <si>
    <t>Pass</t>
  </si>
  <si>
    <t>Pittsburgh Steelers</t>
  </si>
  <si>
    <t>Atlanta Falcons</t>
  </si>
  <si>
    <t>Buffalo Bills</t>
  </si>
  <si>
    <t>Minnesota Vikings</t>
  </si>
  <si>
    <t>New York Giants</t>
  </si>
  <si>
    <t>Cleveland Browns</t>
  </si>
  <si>
    <t>PLAYER</t>
  </si>
  <si>
    <t>TEAM</t>
  </si>
  <si>
    <t>COMP</t>
  </si>
  <si>
    <t>ATT</t>
  </si>
  <si>
    <t>Aaron Rodgers, QB</t>
  </si>
  <si>
    <t>GB</t>
  </si>
  <si>
    <t>Completions</t>
  </si>
  <si>
    <t>Attempts</t>
  </si>
  <si>
    <t>Alex Smith, QB</t>
  </si>
  <si>
    <t>KC</t>
  </si>
  <si>
    <t>ARI</t>
  </si>
  <si>
    <t>Andrew Luck, QB</t>
  </si>
  <si>
    <t>IND</t>
  </si>
  <si>
    <t>ATL</t>
  </si>
  <si>
    <t>Andy Dalton, QB</t>
  </si>
  <si>
    <t>CIN</t>
  </si>
  <si>
    <t>BAL</t>
  </si>
  <si>
    <t>Ben Roethlisberger, QB</t>
  </si>
  <si>
    <t>PIT</t>
  </si>
  <si>
    <t>BUF</t>
  </si>
  <si>
    <t>Brandon Weeden, QB</t>
  </si>
  <si>
    <t>CLE</t>
  </si>
  <si>
    <t>CAR</t>
  </si>
  <si>
    <t>Cam Newton, QB</t>
  </si>
  <si>
    <t>CHI</t>
  </si>
  <si>
    <t>Carson Palmer, QB</t>
  </si>
  <si>
    <t>Case Keenum, QB</t>
  </si>
  <si>
    <t>HOU</t>
  </si>
  <si>
    <t>Chad Henne, QB</t>
  </si>
  <si>
    <t>JAX</t>
  </si>
  <si>
    <t>DAL</t>
  </si>
  <si>
    <t>Christian Ponder, QB</t>
  </si>
  <si>
    <t>MIN</t>
  </si>
  <si>
    <t>DEN</t>
  </si>
  <si>
    <t>Colin Kaepernick, QB</t>
  </si>
  <si>
    <t>SF</t>
  </si>
  <si>
    <t>DET</t>
  </si>
  <si>
    <t>Drew Brees, QB</t>
  </si>
  <si>
    <t>NO</t>
  </si>
  <si>
    <t>EJ Manuel, QB</t>
  </si>
  <si>
    <t>Eli Manning, QB</t>
  </si>
  <si>
    <t>NYG</t>
  </si>
  <si>
    <t>Geno Smith, QB</t>
  </si>
  <si>
    <t>NYJ</t>
  </si>
  <si>
    <t>Jake Locker, QB</t>
  </si>
  <si>
    <t>TEN</t>
  </si>
  <si>
    <t>Jason Campbell, QB</t>
  </si>
  <si>
    <t>MIA</t>
  </si>
  <si>
    <t>Jay Cutler, QB</t>
  </si>
  <si>
    <t>Joe Flacco, QB</t>
  </si>
  <si>
    <t>NE</t>
  </si>
  <si>
    <t>Josh McCown, QB</t>
  </si>
  <si>
    <t>Kellen Clemens, QB</t>
  </si>
  <si>
    <t>STL</t>
  </si>
  <si>
    <t>Matt Cassel, QB</t>
  </si>
  <si>
    <t>Matt McGloin, QB</t>
  </si>
  <si>
    <t>OAK</t>
  </si>
  <si>
    <t>Matt Ryan, QB</t>
  </si>
  <si>
    <t>PHI</t>
  </si>
  <si>
    <t>Matt Schaub, QB</t>
  </si>
  <si>
    <t>Matthew Stafford, QB</t>
  </si>
  <si>
    <t>SD</t>
  </si>
  <si>
    <t>Michael Vick, QB</t>
  </si>
  <si>
    <t>SEA</t>
  </si>
  <si>
    <t>Mike Glennon, QB</t>
  </si>
  <si>
    <t>TB</t>
  </si>
  <si>
    <t>Nick Foles, QB</t>
  </si>
  <si>
    <t>Peyton Manning, QB</t>
  </si>
  <si>
    <t>Philip Rivers, QB</t>
  </si>
  <si>
    <t>Robert Griffin, QB</t>
  </si>
  <si>
    <t>WSH</t>
  </si>
  <si>
    <t>Russell Wilson, QB</t>
  </si>
  <si>
    <t>Ryan Fitzpatrick, QB</t>
  </si>
  <si>
    <t>Ryan Tannehill, QB</t>
  </si>
  <si>
    <t>Sam Bradford, QB</t>
  </si>
  <si>
    <t>Terrelle Pryor, QB</t>
  </si>
  <si>
    <t>Tom Brady, QB</t>
  </si>
  <si>
    <t>Tony Romo, QB</t>
  </si>
  <si>
    <t>H</t>
  </si>
  <si>
    <t>A</t>
  </si>
  <si>
    <t>HS</t>
  </si>
  <si>
    <t>AS</t>
  </si>
  <si>
    <t>note we get total points scored or given up by adding up points from</t>
  </si>
  <si>
    <t>both home and away games</t>
  </si>
  <si>
    <t>Atl</t>
  </si>
  <si>
    <t>Bos</t>
  </si>
  <si>
    <t>Games</t>
  </si>
  <si>
    <t>Pts Scored</t>
  </si>
  <si>
    <t>Pts given up</t>
  </si>
  <si>
    <t>Mean for</t>
  </si>
  <si>
    <t>Mean against</t>
  </si>
  <si>
    <t>Charlotte</t>
  </si>
  <si>
    <t>Chicago</t>
  </si>
  <si>
    <t>Cleveland</t>
  </si>
  <si>
    <t>Dallas</t>
  </si>
  <si>
    <t>Denver</t>
  </si>
  <si>
    <t>Detroit</t>
  </si>
  <si>
    <t>Golden</t>
  </si>
  <si>
    <t>Houston</t>
  </si>
  <si>
    <t>Indiana</t>
  </si>
  <si>
    <t>LAC</t>
  </si>
  <si>
    <t>LAL</t>
  </si>
  <si>
    <t>Memphis</t>
  </si>
  <si>
    <t>Miami</t>
  </si>
  <si>
    <t>Milwaukee</t>
  </si>
  <si>
    <t>Minnesota</t>
  </si>
  <si>
    <t>NJN</t>
  </si>
  <si>
    <t>NYK</t>
  </si>
  <si>
    <t>Orlando</t>
  </si>
  <si>
    <t>Philadelphia</t>
  </si>
  <si>
    <t>Phoenix</t>
  </si>
  <si>
    <t>Portland</t>
  </si>
  <si>
    <t>Sacramento</t>
  </si>
  <si>
    <t>SAN</t>
  </si>
  <si>
    <t>Seattle</t>
  </si>
  <si>
    <t>Toronto</t>
  </si>
  <si>
    <t>Utah</t>
  </si>
  <si>
    <t>Washington</t>
  </si>
  <si>
    <t>Toys "R" US</t>
  </si>
  <si>
    <t>mean per quarter</t>
  </si>
  <si>
    <t>Quarter</t>
  </si>
  <si>
    <t>Number</t>
  </si>
  <si>
    <t>Total sales</t>
  </si>
  <si>
    <t>Seasonal index</t>
  </si>
  <si>
    <t>Q1</t>
  </si>
  <si>
    <t>Q2</t>
  </si>
  <si>
    <t>Q3</t>
  </si>
  <si>
    <t>Q4</t>
  </si>
  <si>
    <t>Winter</t>
  </si>
  <si>
    <t>Spring</t>
  </si>
  <si>
    <t>Summer</t>
  </si>
  <si>
    <t>Fall</t>
  </si>
  <si>
    <t># of quarters</t>
  </si>
  <si>
    <t>total sales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</si>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</sst>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0"/>
    <numFmt numFmtId="165" formatCode="&quot;$&quot;#,##0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name val="Arial"/>
      <family val="2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3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2" fillId="0" borderId="0"/>
    <xf numFmtId="0" fontId="1" fillId="0" borderId="0"/>
    <xf numFmtId="9" fontId="2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44" fontId="0" fillId="0" borderId="0" xfId="1" applyFont="1"/>
    <xf numFmtId="1" fontId="0" fillId="0" borderId="0" xfId="0" applyNumberFormat="1"/>
    <xf numFmtId="0" fontId="0" fillId="2" borderId="0" xfId="0" applyFill="1" applyAlignment="1">
      <alignment wrapText="1"/>
    </xf>
    <xf numFmtId="0" fontId="3" fillId="0" borderId="0" xfId="0" applyFont="1"/>
    <xf numFmtId="0" fontId="7" fillId="0" borderId="0" xfId="2" applyFont="1"/>
    <xf numFmtId="0" fontId="2" fillId="0" borderId="0" xfId="2"/>
    <xf numFmtId="14" fontId="2" fillId="0" borderId="0" xfId="2" applyNumberFormat="1"/>
    <xf numFmtId="1" fontId="2" fillId="0" borderId="0" xfId="2" applyNumberFormat="1"/>
    <xf numFmtId="0" fontId="2" fillId="0" borderId="0" xfId="2" applyAlignment="1">
      <alignment wrapText="1"/>
    </xf>
    <xf numFmtId="0" fontId="2" fillId="2" borderId="0" xfId="2" applyFill="1" applyAlignment="1">
      <alignment wrapText="1"/>
    </xf>
    <xf numFmtId="44" fontId="7" fillId="0" borderId="0" xfId="1" applyFont="1"/>
    <xf numFmtId="14" fontId="7" fillId="0" borderId="0" xfId="2" applyNumberFormat="1" applyFont="1"/>
    <xf numFmtId="1" fontId="7" fillId="0" borderId="0" xfId="2" applyNumberFormat="1" applyFont="1"/>
    <xf numFmtId="164" fontId="7" fillId="0" borderId="0" xfId="2" applyNumberFormat="1" applyFont="1"/>
    <xf numFmtId="0" fontId="2" fillId="3" borderId="0" xfId="2" applyFill="1" applyAlignment="1">
      <alignment wrapText="1"/>
    </xf>
    <xf numFmtId="165" fontId="8" fillId="0" borderId="0" xfId="2" applyNumberFormat="1" applyFont="1"/>
    <xf numFmtId="0" fontId="1" fillId="0" borderId="0" xfId="3"/>
    <xf numFmtId="0" fontId="5" fillId="0" borderId="0" xfId="3" applyFont="1"/>
    <xf numFmtId="0" fontId="6" fillId="0" borderId="0" xfId="3" applyFont="1"/>
    <xf numFmtId="2" fontId="1" fillId="4" borderId="0" xfId="3" applyNumberFormat="1" applyFill="1"/>
    <xf numFmtId="0" fontId="9" fillId="0" borderId="0" xfId="3" applyFont="1"/>
    <xf numFmtId="0" fontId="4" fillId="5" borderId="1" xfId="3" applyFont="1" applyFill="1" applyBorder="1"/>
    <xf numFmtId="0" fontId="4" fillId="5" borderId="2" xfId="3" applyFont="1" applyFill="1" applyBorder="1"/>
    <xf numFmtId="0" fontId="4" fillId="5" borderId="3" xfId="3" applyFont="1" applyFill="1" applyBorder="1"/>
    <xf numFmtId="0" fontId="1" fillId="6" borderId="1" xfId="3" applyFill="1" applyBorder="1"/>
    <xf numFmtId="0" fontId="1" fillId="6" borderId="2" xfId="3" applyFill="1" applyBorder="1"/>
    <xf numFmtId="0" fontId="1" fillId="6" borderId="3" xfId="3" applyFill="1" applyBorder="1"/>
    <xf numFmtId="0" fontId="1" fillId="0" borderId="1" xfId="3" applyBorder="1"/>
    <xf numFmtId="0" fontId="1" fillId="0" borderId="2" xfId="3" applyBorder="1"/>
    <xf numFmtId="0" fontId="1" fillId="0" borderId="3" xfId="3" applyBorder="1"/>
    <xf numFmtId="0" fontId="1" fillId="4" borderId="0" xfId="3" applyFill="1"/>
    <xf numFmtId="0" fontId="1" fillId="0" borderId="4" xfId="3" applyBorder="1"/>
    <xf numFmtId="0" fontId="1" fillId="0" borderId="5" xfId="3" applyBorder="1"/>
    <xf numFmtId="0" fontId="1" fillId="0" borderId="6" xfId="3" applyBorder="1"/>
    <xf numFmtId="2" fontId="2" fillId="0" borderId="0" xfId="2" applyNumberFormat="1"/>
    <xf numFmtId="9" fontId="0" fillId="0" borderId="0" xfId="4" applyFont="1"/>
  </cellXfs>
  <cellStyles count="5">
    <cellStyle name="Currency" xfId="1" builtinId="4"/>
    <cellStyle name="Normal" xfId="0" builtinId="0"/>
    <cellStyle name="Normal 2" xfId="2" xr:uid="{F678DB29-D17F-42A3-BCF1-03D70076B90C}"/>
    <cellStyle name="Normal 3" xfId="3" xr:uid="{902C7ADC-4B34-4DFC-8EB1-E0671AA28A34}"/>
    <cellStyle name="Percent 2" xfId="4" xr:uid="{6720AE5D-FAF7-4D63-B5BC-2EFEE8F9CF8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Page 345 #28</a:t>
            </a:r>
          </a:p>
        </c:rich>
      </c:tx>
      <c:layout>
        <c:manualLayout>
          <c:xMode val="edge"/>
          <c:yMode val="edge"/>
          <c:x val="0.39769452449567727"/>
          <c:y val="4.09836065573770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867435158501441"/>
          <c:y val="0.22541028714597042"/>
          <c:w val="0.41498559077809805"/>
          <c:h val="0.5163944760071322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0"/>
            <c:dispEq val="1"/>
            <c:trendlineLbl>
              <c:layout>
                <c:manualLayout>
                  <c:xMode val="edge"/>
                  <c:yMode val="edge"/>
                  <c:x val="0.2276657060518732"/>
                  <c:y val="2.0491844285997315E-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'S21_10-2'!$C$4:$C$10</c:f>
              <c:numCache>
                <c:formatCode>General</c:formatCode>
                <c:ptCount val="7"/>
              </c:numCache>
            </c:numRef>
          </c:xVal>
          <c:yVal>
            <c:numRef>
              <c:f>'S21_10-2'!$D$4:$D$10</c:f>
              <c:numCache>
                <c:formatCode>General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59-4D41-BC6D-76E9D2A76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951040"/>
        <c:axId val="88965504"/>
      </c:scatterChart>
      <c:valAx>
        <c:axId val="88951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Length</a:t>
                </a:r>
              </a:p>
            </c:rich>
          </c:tx>
          <c:layout>
            <c:manualLayout>
              <c:xMode val="edge"/>
              <c:yMode val="edge"/>
              <c:x val="0.32564841498559083"/>
              <c:y val="0.8524607374897810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8965504"/>
        <c:crosses val="autoZero"/>
        <c:crossBetween val="midCat"/>
      </c:valAx>
      <c:valAx>
        <c:axId val="889655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Weight</a:t>
                </a:r>
              </a:p>
            </c:rich>
          </c:tx>
          <c:layout>
            <c:manualLayout>
              <c:xMode val="edge"/>
              <c:yMode val="edge"/>
              <c:x val="4.6109510086455321E-2"/>
              <c:y val="0.397541844154726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8951040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65129682997118166"/>
          <c:y val="0.40573856546620191"/>
          <c:w val="0.9769452449567726"/>
          <c:h val="0.5655750613140569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Page 352 #58</a:t>
            </a:r>
          </a:p>
        </c:rich>
      </c:tx>
      <c:layout>
        <c:manualLayout>
          <c:xMode val="edge"/>
          <c:yMode val="edge"/>
          <c:x val="0.39353099730458235"/>
          <c:y val="3.831417624521072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711590296495957"/>
          <c:y val="0.21839162173589313"/>
          <c:w val="0.4528301886792454"/>
          <c:h val="0.5402319063993146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0"/>
            <c:dispEq val="1"/>
            <c:trendlineLbl>
              <c:layout>
                <c:manualLayout>
                  <c:xMode val="edge"/>
                  <c:yMode val="edge"/>
                  <c:x val="0.32884097035040449"/>
                  <c:y val="1.9157159801394135E-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'S21_10-2'!$C$20:$C$31</c:f>
              <c:numCache>
                <c:formatCode>General</c:formatCode>
                <c:ptCount val="12"/>
              </c:numCache>
            </c:numRef>
          </c:xVal>
          <c:yVal>
            <c:numRef>
              <c:f>'S21_10-2'!$D$20:$D$31</c:f>
              <c:numCache>
                <c:formatCode>General</c:formatCode>
                <c:ptCount val="1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0B-41FB-ABD6-3B81A81D98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986752"/>
        <c:axId val="88988672"/>
      </c:scatterChart>
      <c:valAx>
        <c:axId val="88986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weeks</a:t>
                </a:r>
              </a:p>
            </c:rich>
          </c:tx>
          <c:layout>
            <c:manualLayout>
              <c:xMode val="edge"/>
              <c:yMode val="edge"/>
              <c:x val="0.33692722371967671"/>
              <c:y val="0.862072183505797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8988672"/>
        <c:crosses val="autoZero"/>
        <c:crossBetween val="midCat"/>
      </c:valAx>
      <c:valAx>
        <c:axId val="889886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wpm</a:t>
                </a:r>
              </a:p>
            </c:rich>
          </c:tx>
          <c:layout>
            <c:manualLayout>
              <c:xMode val="edge"/>
              <c:yMode val="edge"/>
              <c:x val="4.3126684636118615E-2"/>
              <c:y val="0.4252889653161172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898675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6738544474393533"/>
          <c:y val="0.41379471244255389"/>
          <c:w val="0.97843665768194066"/>
          <c:h val="0.5632204020474453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Page 345 #28</a:t>
            </a:r>
          </a:p>
        </c:rich>
      </c:tx>
      <c:layout>
        <c:manualLayout>
          <c:xMode val="edge"/>
          <c:yMode val="edge"/>
          <c:x val="0.39769452449567733"/>
          <c:y val="4.098360655737706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867435158501441"/>
          <c:y val="0.22541028714597047"/>
          <c:w val="0.4149855907780981"/>
          <c:h val="0.5163944760071324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0"/>
            <c:dispEq val="1"/>
            <c:trendlineLbl>
              <c:layout>
                <c:manualLayout>
                  <c:xMode val="edge"/>
                  <c:yMode val="edge"/>
                  <c:x val="0.2276657060518732"/>
                  <c:y val="2.0491844285997318E-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'S21_11-14-2'!$C$4:$C$10</c:f>
              <c:numCache>
                <c:formatCode>General</c:formatCode>
                <c:ptCount val="7"/>
              </c:numCache>
            </c:numRef>
          </c:xVal>
          <c:yVal>
            <c:numRef>
              <c:f>'S21_11-14-2'!$D$4:$D$10</c:f>
              <c:numCache>
                <c:formatCode>General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25-40A8-8ABB-828610E18C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265088"/>
        <c:axId val="90267008"/>
      </c:scatterChart>
      <c:valAx>
        <c:axId val="90265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Length</a:t>
                </a:r>
              </a:p>
            </c:rich>
          </c:tx>
          <c:layout>
            <c:manualLayout>
              <c:xMode val="edge"/>
              <c:yMode val="edge"/>
              <c:x val="0.32564841498559088"/>
              <c:y val="0.8524607374897811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0267008"/>
        <c:crosses val="autoZero"/>
        <c:crossBetween val="midCat"/>
      </c:valAx>
      <c:valAx>
        <c:axId val="90267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Weight</a:t>
                </a:r>
              </a:p>
            </c:rich>
          </c:tx>
          <c:layout>
            <c:manualLayout>
              <c:xMode val="edge"/>
              <c:yMode val="edge"/>
              <c:x val="4.6109510086455308E-2"/>
              <c:y val="0.397541844154726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026508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5129682997118177"/>
          <c:y val="0.40573856546620191"/>
          <c:w val="0.32564841498559088"/>
          <c:h val="0.159836495847855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22" r="0.75000000000000022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Page 352 #58</a:t>
            </a:r>
          </a:p>
        </c:rich>
      </c:tx>
      <c:layout>
        <c:manualLayout>
          <c:xMode val="edge"/>
          <c:yMode val="edge"/>
          <c:x val="0.39353099730458246"/>
          <c:y val="3.831417624521072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711590296495957"/>
          <c:y val="0.21839162173589316"/>
          <c:w val="0.45283018867924546"/>
          <c:h val="0.5402319063993146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0"/>
            <c:dispEq val="1"/>
            <c:trendlineLbl>
              <c:layout>
                <c:manualLayout>
                  <c:xMode val="edge"/>
                  <c:yMode val="edge"/>
                  <c:x val="0.32884097035040466"/>
                  <c:y val="1.9157159801394135E-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'S21_11-14-2'!$C$20:$C$31</c:f>
              <c:numCache>
                <c:formatCode>General</c:formatCode>
                <c:ptCount val="12"/>
              </c:numCache>
            </c:numRef>
          </c:xVal>
          <c:yVal>
            <c:numRef>
              <c:f>'S21_11-14-2'!$D$20:$D$31</c:f>
              <c:numCache>
                <c:formatCode>General</c:formatCode>
                <c:ptCount val="1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E5-4D37-82C8-4ACBCFD7F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411520"/>
        <c:axId val="104413440"/>
      </c:scatterChart>
      <c:valAx>
        <c:axId val="104411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weeks</a:t>
                </a:r>
              </a:p>
            </c:rich>
          </c:tx>
          <c:layout>
            <c:manualLayout>
              <c:xMode val="edge"/>
              <c:yMode val="edge"/>
              <c:x val="0.33692722371967687"/>
              <c:y val="0.86207218350579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4413440"/>
        <c:crosses val="autoZero"/>
        <c:crossBetween val="midCat"/>
      </c:valAx>
      <c:valAx>
        <c:axId val="1044134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wpm</a:t>
                </a:r>
              </a:p>
            </c:rich>
          </c:tx>
          <c:layout>
            <c:manualLayout>
              <c:xMode val="edge"/>
              <c:yMode val="edge"/>
              <c:x val="4.3126684636118635E-2"/>
              <c:y val="0.4252889653161173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4411520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7385444743935352"/>
          <c:y val="0.41379471244255389"/>
          <c:w val="0.30458221024258775"/>
          <c:h val="0.149425689604891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22" r="0.75000000000000022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 vertOverflow="clip" wrap="square" lIns="91440" tIns="45720" rIns="91440" bIns="45720" anchor="ctr" upright="1"/>
          <a:lstStyle/>
          <a:p>
            <a:pPr algn="ctr" rtl="0">
              <a:defRPr sz="1000"/>
            </a:pPr>
            <a:r>
              <a:rPr lang="en-US" sz="850" b="1" i="0" strike="noStrike">
                <a:solidFill>
                  <a:srgbClr val="000000"/>
                </a:solidFill>
                <a:latin typeface="Arial"/>
                <a:cs typeface="Arial"/>
              </a:rPr>
              <a:t>Page 345 #28</a:t>
            </a:r>
            <a:endParaRPr lang="en-US"/>
          </a:p>
        </c:rich>
      </c:tx>
      <c:layout>
        <c:manualLayout>
          <c:xMode val="edge"/>
          <c:yMode val="edge"/>
          <c:x val="0.39655172413793138"/>
          <c:y val="4.08164078770885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103448275862102"/>
          <c:y val="0.22857188411169521"/>
          <c:w val="0.41379310344827575"/>
          <c:h val="0.51428673925131285"/>
        </c:manualLayout>
      </c:layout>
      <c:scatterChart>
        <c:scatterStyle val="lineMarker"/>
        <c:varyColors val="0"/>
        <c:ser>
          <c:idx val="0"/>
          <c:order val="0"/>
          <c:spPr>
            <a:ln w="2540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0"/>
            <c:dispEq val="1"/>
            <c:trendlineLbl>
              <c:layout>
                <c:manualLayout>
                  <c:xMode val="edge"/>
                  <c:yMode val="edge"/>
                  <c:x val="0.22701149425287381"/>
                  <c:y val="2.04082039385442E-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uFill>
                        <a:solidFill>
                          <a:srgbClr val="000000"/>
                        </a:solidFill>
                      </a:u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'S21_15-16-2'!$C$4:$C$10</c:f>
              <c:numCache>
                <c:formatCode>General</c:formatCode>
                <c:ptCount val="7"/>
              </c:numCache>
            </c:numRef>
          </c:xVal>
          <c:yVal>
            <c:numRef>
              <c:f>'S21_15-16-2'!$D$4:$D$10</c:f>
              <c:numCache>
                <c:formatCode>General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E0-44D7-9450-69362D831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565888"/>
        <c:axId val="103613184"/>
      </c:scatterChart>
      <c:valAx>
        <c:axId val="74565888"/>
        <c:scaling>
          <c:orientation val="minMax"/>
        </c:scaling>
        <c:delete val="0"/>
        <c:axPos val="b"/>
        <c:title>
          <c:tx>
            <c:rich>
              <a:bodyPr vertOverflow="clip" wrap="square" lIns="91440" tIns="45720" rIns="91440" bIns="45720" anchor="ctr" upright="1"/>
              <a:lstStyle/>
              <a:p>
                <a:pPr algn="ctr" rtl="0">
                  <a:defRPr sz="1000"/>
                </a:pPr>
                <a:r>
                  <a:rPr lang="en-US" sz="800" b="1" i="0" strike="noStrike">
                    <a:solidFill>
                      <a:srgbClr val="000000"/>
                    </a:solidFill>
                    <a:latin typeface="Arial"/>
                    <a:cs typeface="Arial"/>
                  </a:rPr>
                  <a:t>Length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2471264367816133"/>
              <c:y val="0.8489812838434387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uFill>
                  <a:solidFill>
                    <a:srgbClr val="000000"/>
                  </a:solidFill>
                </a:u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3613184"/>
        <c:crosses val="autoZero"/>
        <c:crossBetween val="midCat"/>
      </c:valAx>
      <c:valAx>
        <c:axId val="10361318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vertOverflow="clip" wrap="square" lIns="91440" tIns="45720" rIns="91440" bIns="45720" anchor="ctr" upright="1"/>
              <a:lstStyle/>
              <a:p>
                <a:pPr algn="ctr" rtl="0">
                  <a:defRPr sz="1000"/>
                </a:pPr>
                <a:r>
                  <a:rPr lang="en-US" sz="800" b="1" i="0" strike="noStrike">
                    <a:solidFill>
                      <a:srgbClr val="000000"/>
                    </a:solidFill>
                    <a:latin typeface="Arial"/>
                    <a:cs typeface="Arial"/>
                  </a:rPr>
                  <a:t>Weight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4.5977011494252866E-2"/>
              <c:y val="0.3959191564077578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uFill>
                  <a:solidFill>
                    <a:srgbClr val="000000"/>
                  </a:solidFill>
                </a:u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456588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5229885057471426"/>
          <c:y val="0.40816407877088445"/>
          <c:w val="0.32471264367816133"/>
          <c:h val="0.1591839907206447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uFill>
                <a:solidFill>
                  <a:srgbClr val="000000"/>
                </a:solidFill>
              </a:u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uFill>
            <a:solidFill>
              <a:srgbClr val="000000"/>
            </a:solidFill>
          </a:uFill>
          <a:latin typeface="Arial"/>
          <a:ea typeface="Arial"/>
          <a:cs typeface="Arial"/>
        </a:defRPr>
      </a:pPr>
      <a:endParaRPr lang="en-US"/>
    </a:p>
  </c:txPr>
  <c:printSettings>
    <c:headerFooter/>
    <c:pageMargins b="0.75000000000000089" l="0.70000000000000062" r="0.70000000000000062" t="0.75000000000000089" header="0.30000000000000032" footer="0.30000000000000032"/>
    <c:pageSetup paperSize="0" orientation="landscape" horizontalDpi="0" verticalDpi="0" copies="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 vertOverflow="clip" wrap="square" lIns="91440" tIns="45720" rIns="91440" bIns="45720" anchor="ctr" upright="1"/>
          <a:lstStyle/>
          <a:p>
            <a:pPr algn="ctr" rtl="0">
              <a:defRPr sz="1000"/>
            </a:pPr>
            <a:r>
              <a:rPr lang="en-US" sz="900" b="1" i="0" strike="noStrike">
                <a:solidFill>
                  <a:srgbClr val="000000"/>
                </a:solidFill>
                <a:latin typeface="Arial"/>
                <a:cs typeface="Arial"/>
              </a:rPr>
              <a:t>Page 352 #58</a:t>
            </a:r>
            <a:endParaRPr lang="en-US"/>
          </a:p>
        </c:rich>
      </c:tx>
      <c:layout>
        <c:manualLayout>
          <c:xMode val="edge"/>
          <c:yMode val="edge"/>
          <c:x val="0.39247311827957054"/>
          <c:y val="3.816808119662897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935483870967738"/>
          <c:y val="0.22137487094044789"/>
          <c:w val="0.45161290322580716"/>
          <c:h val="0.53816994487246739"/>
        </c:manualLayout>
      </c:layout>
      <c:scatterChart>
        <c:scatterStyle val="lineMarker"/>
        <c:varyColors val="0"/>
        <c:ser>
          <c:idx val="0"/>
          <c:order val="0"/>
          <c:spPr>
            <a:ln w="2540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0"/>
            <c:dispEq val="1"/>
            <c:trendlineLbl>
              <c:layout>
                <c:manualLayout>
                  <c:xMode val="edge"/>
                  <c:yMode val="edge"/>
                  <c:x val="0.32795698924731287"/>
                  <c:y val="1.9084040598314516E-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uFill>
                        <a:solidFill>
                          <a:srgbClr val="000000"/>
                        </a:solidFill>
                      </a:u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'S21_15-16-2'!$C$20:$C$31</c:f>
              <c:numCache>
                <c:formatCode>General</c:formatCode>
                <c:ptCount val="12"/>
              </c:numCache>
            </c:numRef>
          </c:xVal>
          <c:yVal>
            <c:numRef>
              <c:f>'S21_15-16-2'!$D$20:$D$31</c:f>
              <c:numCache>
                <c:formatCode>General</c:formatCode>
                <c:ptCount val="1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C4-485D-9381-973740F9C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780352"/>
        <c:axId val="103449728"/>
      </c:scatterChart>
      <c:valAx>
        <c:axId val="109780352"/>
        <c:scaling>
          <c:orientation val="minMax"/>
        </c:scaling>
        <c:delete val="0"/>
        <c:axPos val="b"/>
        <c:title>
          <c:tx>
            <c:rich>
              <a:bodyPr vertOverflow="clip" wrap="square" lIns="91440" tIns="45720" rIns="91440" bIns="45720" anchor="ctr" upright="1"/>
              <a:lstStyle/>
              <a:p>
                <a:pPr algn="ctr" rtl="0">
                  <a:defRPr sz="1000"/>
                </a:pPr>
                <a:r>
                  <a:rPr lang="en-US" sz="800" b="1" i="0" strike="noStrike">
                    <a:solidFill>
                      <a:srgbClr val="000000"/>
                    </a:solidFill>
                    <a:latin typeface="Arial"/>
                    <a:cs typeface="Arial"/>
                  </a:rPr>
                  <a:t>weeks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3602150537634495"/>
              <c:y val="0.858781826924153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uFill>
                  <a:solidFill>
                    <a:srgbClr val="000000"/>
                  </a:solidFill>
                </a:u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3449728"/>
        <c:crosses val="autoZero"/>
        <c:crossBetween val="midCat"/>
      </c:valAx>
      <c:valAx>
        <c:axId val="1034497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vertOverflow="clip" wrap="square" lIns="91440" tIns="45720" rIns="91440" bIns="45720" anchor="ctr" upright="1"/>
              <a:lstStyle/>
              <a:p>
                <a:pPr algn="ctr" rtl="0">
                  <a:defRPr sz="1000"/>
                </a:pPr>
                <a:r>
                  <a:rPr lang="en-US" sz="800" b="1" i="0" strike="noStrike">
                    <a:solidFill>
                      <a:srgbClr val="000000"/>
                    </a:solidFill>
                    <a:latin typeface="Arial"/>
                    <a:cs typeface="Arial"/>
                  </a:rPr>
                  <a:t>wpm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4.3010752688172046E-2"/>
              <c:y val="0.4236657012825821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uFill>
                  <a:solidFill>
                    <a:srgbClr val="000000"/>
                  </a:solidFill>
                </a:u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78035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7473118279569966"/>
          <c:y val="0.41603208504325634"/>
          <c:w val="0.30376344086021506"/>
          <c:h val="0.1488555166668528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uFill>
                <a:solidFill>
                  <a:srgbClr val="000000"/>
                </a:solidFill>
              </a:u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uFill>
            <a:solidFill>
              <a:srgbClr val="000000"/>
            </a:solidFill>
          </a:uFill>
          <a:latin typeface="Arial"/>
          <a:ea typeface="Arial"/>
          <a:cs typeface="Arial"/>
        </a:defRPr>
      </a:pPr>
      <a:endParaRPr lang="en-US"/>
    </a:p>
  </c:txPr>
  <c:printSettings>
    <c:headerFooter/>
    <c:pageMargins b="0.75000000000000089" l="0.70000000000000062" r="0.70000000000000062" t="0.75000000000000089" header="0.30000000000000032" footer="0.30000000000000032"/>
    <c:pageSetup paperSize="0" orientation="landscape" horizontalDpi="0" verticalDpi="0" copies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2</xdr:row>
      <xdr:rowOff>76200</xdr:rowOff>
    </xdr:from>
    <xdr:to>
      <xdr:col>12</xdr:col>
      <xdr:colOff>28575</xdr:colOff>
      <xdr:row>16</xdr:row>
      <xdr:rowOff>133350</xdr:rowOff>
    </xdr:to>
    <xdr:graphicFrame macro="">
      <xdr:nvGraphicFramePr>
        <xdr:cNvPr id="1029" name="Chart 1">
          <a:extLst>
            <a:ext uri="{FF2B5EF4-FFF2-40B4-BE49-F238E27FC236}">
              <a16:creationId xmlns:a16="http://schemas.microsoft.com/office/drawing/2014/main" id="{00000000-0008-0000-0100-000005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238125</xdr:colOff>
      <xdr:row>19</xdr:row>
      <xdr:rowOff>19050</xdr:rowOff>
    </xdr:from>
    <xdr:to>
      <xdr:col>13</xdr:col>
      <xdr:colOff>38100</xdr:colOff>
      <xdr:row>34</xdr:row>
      <xdr:rowOff>76200</xdr:rowOff>
    </xdr:to>
    <xdr:graphicFrame macro="">
      <xdr:nvGraphicFramePr>
        <xdr:cNvPr id="1030" name="Chart 2">
          <a:extLs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2</xdr:row>
      <xdr:rowOff>76200</xdr:rowOff>
    </xdr:from>
    <xdr:to>
      <xdr:col>12</xdr:col>
      <xdr:colOff>28575</xdr:colOff>
      <xdr:row>16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D21F83-B208-4196-9174-3EF5AE0C92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238125</xdr:colOff>
      <xdr:row>19</xdr:row>
      <xdr:rowOff>19050</xdr:rowOff>
    </xdr:from>
    <xdr:to>
      <xdr:col>13</xdr:col>
      <xdr:colOff>38100</xdr:colOff>
      <xdr:row>34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571884C-BDDA-4AEB-8545-EEBAC2D518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2</xdr:row>
      <xdr:rowOff>76200</xdr:rowOff>
    </xdr:from>
    <xdr:to>
      <xdr:col>12</xdr:col>
      <xdr:colOff>38100</xdr:colOff>
      <xdr:row>16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AB9659-C616-4258-B7A5-B7491CC168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238125</xdr:colOff>
      <xdr:row>19</xdr:row>
      <xdr:rowOff>19050</xdr:rowOff>
    </xdr:from>
    <xdr:to>
      <xdr:col>13</xdr:col>
      <xdr:colOff>47625</xdr:colOff>
      <xdr:row>34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270013-0348-4104-87F5-57BDD23B16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ston/AppData/Local/Temp/Temp2_BZANsampleexams1.zip/MondayFeb17exam1answerdonotpo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ston/AppData/Local/Temp/Temp2_BZANsampleexams1.zip/Sept30answersdonotpos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xlskills/Folder%2021/S21_11-1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xlskills/Folder%2021/S21_15-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me email and honor code"/>
      <sheetName val="Problem 1 data"/>
      <sheetName val="Problem 2 data"/>
      <sheetName val="Problem 3 data"/>
      <sheetName val="Problem 4 data"/>
      <sheetName val="Problem 5 data"/>
      <sheetName val="Problem 6 data"/>
      <sheetName val="Problem 7 data"/>
      <sheetName val="Problem 8 data"/>
    </sheetNames>
    <sheetDataSet>
      <sheetData sheetId="0"/>
      <sheetData sheetId="1"/>
      <sheetData sheetId="2"/>
      <sheetData sheetId="3">
        <row r="5">
          <cell r="D5" t="str">
            <v>Steve Nash</v>
          </cell>
          <cell r="E5">
            <v>9.6</v>
          </cell>
          <cell r="F5">
            <v>37</v>
          </cell>
        </row>
        <row r="6">
          <cell r="D6" t="str">
            <v>Maurice Taylor</v>
          </cell>
          <cell r="E6">
            <v>9.1</v>
          </cell>
          <cell r="F6">
            <v>40</v>
          </cell>
        </row>
        <row r="7">
          <cell r="D7" t="str">
            <v>Tyson Chandler</v>
          </cell>
          <cell r="E7">
            <v>9</v>
          </cell>
          <cell r="F7">
            <v>37</v>
          </cell>
        </row>
        <row r="8">
          <cell r="D8" t="str">
            <v>Jason Richardson</v>
          </cell>
          <cell r="E8">
            <v>8.8800000000000008</v>
          </cell>
          <cell r="F8">
            <v>27</v>
          </cell>
        </row>
        <row r="9">
          <cell r="D9" t="str">
            <v>Brad Miller</v>
          </cell>
          <cell r="E9">
            <v>8.75</v>
          </cell>
          <cell r="F9">
            <v>32</v>
          </cell>
        </row>
        <row r="10">
          <cell r="D10" t="str">
            <v>Zydrunas Ilguaskas</v>
          </cell>
          <cell r="E10">
            <v>8.74</v>
          </cell>
          <cell r="F10">
            <v>29</v>
          </cell>
        </row>
        <row r="11">
          <cell r="D11" t="str">
            <v>Erick Dampier</v>
          </cell>
          <cell r="E11">
            <v>8.66</v>
          </cell>
          <cell r="F11">
            <v>33</v>
          </cell>
        </row>
        <row r="12">
          <cell r="D12" t="str">
            <v>Kelvin Cato</v>
          </cell>
          <cell r="E12">
            <v>8.64</v>
          </cell>
          <cell r="F12">
            <v>34</v>
          </cell>
        </row>
        <row r="13">
          <cell r="D13" t="str">
            <v>Samuel Dalembert</v>
          </cell>
          <cell r="E13">
            <v>8.4700000000000006</v>
          </cell>
          <cell r="F13">
            <v>39</v>
          </cell>
        </row>
        <row r="14">
          <cell r="D14" t="str">
            <v>Richard Hamilton</v>
          </cell>
          <cell r="E14">
            <v>8.42</v>
          </cell>
          <cell r="F14">
            <v>36</v>
          </cell>
        </row>
        <row r="15">
          <cell r="D15" t="str">
            <v>Tony Parker</v>
          </cell>
          <cell r="E15">
            <v>8.4</v>
          </cell>
          <cell r="F15">
            <v>33</v>
          </cell>
        </row>
        <row r="16">
          <cell r="D16" t="str">
            <v>Jerry Stackhouse</v>
          </cell>
          <cell r="E16">
            <v>8.36</v>
          </cell>
          <cell r="F16">
            <v>28</v>
          </cell>
        </row>
        <row r="17">
          <cell r="D17" t="str">
            <v>Jamaal Magloire</v>
          </cell>
          <cell r="E17">
            <v>8.33</v>
          </cell>
          <cell r="F17">
            <v>35</v>
          </cell>
        </row>
        <row r="18">
          <cell r="D18" t="str">
            <v>Mehmet Okur</v>
          </cell>
          <cell r="E18">
            <v>8.25</v>
          </cell>
          <cell r="F18">
            <v>29</v>
          </cell>
        </row>
        <row r="19">
          <cell r="D19" t="str">
            <v>Andre Miller</v>
          </cell>
          <cell r="E19">
            <v>8.1</v>
          </cell>
          <cell r="F19">
            <v>30</v>
          </cell>
        </row>
        <row r="20">
          <cell r="D20" t="str">
            <v>Bobby Simmons</v>
          </cell>
          <cell r="E20">
            <v>8</v>
          </cell>
          <cell r="F20">
            <v>27</v>
          </cell>
        </row>
        <row r="21">
          <cell r="D21" t="str">
            <v>Bonzi Wells</v>
          </cell>
          <cell r="E21">
            <v>8</v>
          </cell>
          <cell r="F21">
            <v>32</v>
          </cell>
        </row>
        <row r="22">
          <cell r="D22" t="str">
            <v>P.J. Brown</v>
          </cell>
          <cell r="E22">
            <v>8</v>
          </cell>
          <cell r="F22">
            <v>32</v>
          </cell>
        </row>
        <row r="23">
          <cell r="D23" t="str">
            <v>Austin Croshere</v>
          </cell>
          <cell r="E23">
            <v>7.9</v>
          </cell>
          <cell r="F23">
            <v>32</v>
          </cell>
        </row>
        <row r="24">
          <cell r="D24" t="str">
            <v>Lorenzen Wright</v>
          </cell>
          <cell r="E24">
            <v>7.7</v>
          </cell>
          <cell r="F24">
            <v>37</v>
          </cell>
        </row>
        <row r="25">
          <cell r="D25" t="str">
            <v>Jason Williams</v>
          </cell>
          <cell r="E25">
            <v>7.56</v>
          </cell>
          <cell r="F25">
            <v>27</v>
          </cell>
        </row>
        <row r="26">
          <cell r="D26" t="str">
            <v>Peja Stojakovic</v>
          </cell>
          <cell r="E26">
            <v>7.52</v>
          </cell>
          <cell r="F26">
            <v>35</v>
          </cell>
        </row>
        <row r="27">
          <cell r="D27" t="str">
            <v>Kwame Brown</v>
          </cell>
          <cell r="E27">
            <v>7.5</v>
          </cell>
          <cell r="F27">
            <v>39</v>
          </cell>
        </row>
        <row r="28">
          <cell r="D28" t="str">
            <v>Manu Ginobili</v>
          </cell>
          <cell r="E28">
            <v>7.42</v>
          </cell>
          <cell r="F28">
            <v>36</v>
          </cell>
        </row>
        <row r="29">
          <cell r="D29" t="str">
            <v>Eddy Curry</v>
          </cell>
          <cell r="E29">
            <v>7.39</v>
          </cell>
          <cell r="F29">
            <v>40</v>
          </cell>
        </row>
        <row r="30">
          <cell r="D30" t="str">
            <v>Troy Murphy</v>
          </cell>
          <cell r="E30">
            <v>7.36</v>
          </cell>
          <cell r="F30">
            <v>28</v>
          </cell>
        </row>
        <row r="31">
          <cell r="D31" t="str">
            <v>Ben Wallace</v>
          </cell>
          <cell r="E31">
            <v>7.35</v>
          </cell>
          <cell r="F31">
            <v>29</v>
          </cell>
        </row>
        <row r="32">
          <cell r="D32" t="str">
            <v>Adonal Foyle</v>
          </cell>
          <cell r="E32">
            <v>7.31</v>
          </cell>
          <cell r="F32">
            <v>39</v>
          </cell>
        </row>
        <row r="33">
          <cell r="D33" t="str">
            <v>Darius Miles</v>
          </cell>
          <cell r="E33">
            <v>7.25</v>
          </cell>
          <cell r="F33">
            <v>34</v>
          </cell>
        </row>
        <row r="34">
          <cell r="D34" t="str">
            <v>Desmond Mason</v>
          </cell>
          <cell r="E34">
            <v>7.23</v>
          </cell>
          <cell r="F34">
            <v>32</v>
          </cell>
        </row>
        <row r="35">
          <cell r="D35" t="str">
            <v>Cuttino Mobley</v>
          </cell>
          <cell r="E35">
            <v>7.2</v>
          </cell>
          <cell r="F35">
            <v>28</v>
          </cell>
        </row>
        <row r="36">
          <cell r="D36" t="str">
            <v>Johnathan Bender</v>
          </cell>
          <cell r="E36">
            <v>7.17</v>
          </cell>
          <cell r="F36">
            <v>26</v>
          </cell>
        </row>
        <row r="37">
          <cell r="D37" t="str">
            <v>Kurt Thomas</v>
          </cell>
          <cell r="E37">
            <v>7.08</v>
          </cell>
          <cell r="F37">
            <v>35</v>
          </cell>
        </row>
        <row r="38">
          <cell r="D38" t="str">
            <v>Corey Maggette</v>
          </cell>
          <cell r="E38">
            <v>7</v>
          </cell>
          <cell r="F38">
            <v>34</v>
          </cell>
        </row>
        <row r="39">
          <cell r="D39" t="str">
            <v>Malik Rose</v>
          </cell>
          <cell r="E39">
            <v>6.97</v>
          </cell>
          <cell r="F39">
            <v>40</v>
          </cell>
        </row>
        <row r="40">
          <cell r="D40" t="str">
            <v>Al Harrington</v>
          </cell>
          <cell r="E40">
            <v>6.95</v>
          </cell>
          <cell r="F40">
            <v>35</v>
          </cell>
        </row>
        <row r="41">
          <cell r="D41" t="str">
            <v>Quentin Richardson</v>
          </cell>
          <cell r="E41">
            <v>6.94</v>
          </cell>
          <cell r="F41">
            <v>40</v>
          </cell>
        </row>
        <row r="42">
          <cell r="D42" t="str">
            <v>Antoine Walker</v>
          </cell>
          <cell r="E42">
            <v>6.88</v>
          </cell>
          <cell r="F42">
            <v>37</v>
          </cell>
        </row>
        <row r="43">
          <cell r="D43" t="str">
            <v>Mike Miller</v>
          </cell>
          <cell r="E43">
            <v>6.87</v>
          </cell>
          <cell r="F43">
            <v>35</v>
          </cell>
        </row>
        <row r="44">
          <cell r="D44" t="str">
            <v>Ron Artest</v>
          </cell>
          <cell r="E44">
            <v>6.84</v>
          </cell>
          <cell r="F44">
            <v>26</v>
          </cell>
        </row>
        <row r="45">
          <cell r="D45" t="str">
            <v>Rasho Nesterovic</v>
          </cell>
          <cell r="E45">
            <v>6.72</v>
          </cell>
          <cell r="F45">
            <v>40</v>
          </cell>
        </row>
        <row r="46">
          <cell r="D46" t="str">
            <v>Jason Terry</v>
          </cell>
          <cell r="E46">
            <v>6.66</v>
          </cell>
          <cell r="F46">
            <v>31</v>
          </cell>
        </row>
        <row r="47">
          <cell r="D47" t="str">
            <v>Kenny Thomas</v>
          </cell>
          <cell r="E47">
            <v>6.5</v>
          </cell>
          <cell r="F47">
            <v>39</v>
          </cell>
        </row>
        <row r="48">
          <cell r="D48" t="str">
            <v>Jamal Crawford</v>
          </cell>
          <cell r="E48">
            <v>6.48</v>
          </cell>
          <cell r="F48">
            <v>38</v>
          </cell>
        </row>
        <row r="49">
          <cell r="D49" t="str">
            <v>Joe Smith</v>
          </cell>
          <cell r="E49">
            <v>6.35</v>
          </cell>
          <cell r="F49">
            <v>36</v>
          </cell>
        </row>
        <row r="50">
          <cell r="D50" t="str">
            <v>Ruben Patterson</v>
          </cell>
          <cell r="E50">
            <v>6.35</v>
          </cell>
          <cell r="F50">
            <v>30</v>
          </cell>
        </row>
      </sheetData>
      <sheetData sheetId="4"/>
      <sheetData sheetId="5">
        <row r="1">
          <cell r="D1">
            <v>100</v>
          </cell>
        </row>
        <row r="2">
          <cell r="D2">
            <v>0.15</v>
          </cell>
        </row>
        <row r="3">
          <cell r="D3">
            <v>5</v>
          </cell>
        </row>
        <row r="4">
          <cell r="D4">
            <v>5</v>
          </cell>
        </row>
        <row r="5">
          <cell r="D5">
            <v>0.02</v>
          </cell>
        </row>
      </sheetData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and Honor code"/>
      <sheetName val="Problem 1"/>
      <sheetName val="Problem 3"/>
      <sheetName val="Problem 4"/>
      <sheetName val="Problem 5"/>
      <sheetName val="Problem 6"/>
      <sheetName val="Problem 7"/>
      <sheetName val="Problem 8"/>
    </sheetNames>
    <sheetDataSet>
      <sheetData sheetId="0"/>
      <sheetData sheetId="1"/>
      <sheetData sheetId="2"/>
      <sheetData sheetId="3">
        <row r="4">
          <cell r="F4" t="str">
            <v>AA</v>
          </cell>
          <cell r="G4">
            <v>9</v>
          </cell>
        </row>
        <row r="5">
          <cell r="F5" t="str">
            <v>BBB</v>
          </cell>
          <cell r="G5">
            <v>8.6999999999999993</v>
          </cell>
        </row>
        <row r="6">
          <cell r="F6" t="str">
            <v>CC</v>
          </cell>
          <cell r="G6">
            <v>14</v>
          </cell>
        </row>
        <row r="7">
          <cell r="F7" t="str">
            <v>DD</v>
          </cell>
          <cell r="G7">
            <v>2.9</v>
          </cell>
        </row>
        <row r="8">
          <cell r="F8" t="str">
            <v>FF</v>
          </cell>
          <cell r="G8">
            <v>11.9</v>
          </cell>
        </row>
        <row r="9">
          <cell r="F9">
            <v>1</v>
          </cell>
          <cell r="G9">
            <v>11.8</v>
          </cell>
        </row>
        <row r="10">
          <cell r="F10">
            <v>2</v>
          </cell>
          <cell r="G10">
            <v>10.199999999999999</v>
          </cell>
        </row>
        <row r="11">
          <cell r="F11">
            <v>3</v>
          </cell>
          <cell r="G11">
            <v>2</v>
          </cell>
        </row>
        <row r="12">
          <cell r="F12">
            <v>4</v>
          </cell>
          <cell r="G12">
            <v>3.6</v>
          </cell>
        </row>
        <row r="13">
          <cell r="F13">
            <v>5</v>
          </cell>
          <cell r="G13">
            <v>7.8</v>
          </cell>
        </row>
        <row r="14">
          <cell r="F14">
            <v>6</v>
          </cell>
          <cell r="G14">
            <v>11.2</v>
          </cell>
        </row>
        <row r="15">
          <cell r="F15">
            <v>7</v>
          </cell>
          <cell r="G15">
            <v>5.3</v>
          </cell>
        </row>
        <row r="16">
          <cell r="F16">
            <v>8</v>
          </cell>
          <cell r="G16">
            <v>19.3</v>
          </cell>
        </row>
        <row r="17">
          <cell r="F17">
            <v>9</v>
          </cell>
          <cell r="G17">
            <v>17.600000000000001</v>
          </cell>
        </row>
        <row r="18">
          <cell r="F18">
            <v>10</v>
          </cell>
          <cell r="G18">
            <v>3</v>
          </cell>
        </row>
        <row r="19">
          <cell r="F19">
            <v>11</v>
          </cell>
          <cell r="G19">
            <v>2.4</v>
          </cell>
        </row>
        <row r="20">
          <cell r="F20">
            <v>12</v>
          </cell>
          <cell r="G20">
            <v>16.100000000000001</v>
          </cell>
        </row>
        <row r="21">
          <cell r="F21">
            <v>13</v>
          </cell>
          <cell r="G21">
            <v>18.8</v>
          </cell>
        </row>
        <row r="22">
          <cell r="F22">
            <v>14</v>
          </cell>
          <cell r="G22">
            <v>14.2</v>
          </cell>
        </row>
        <row r="23">
          <cell r="F23">
            <v>15</v>
          </cell>
          <cell r="G23">
            <v>15</v>
          </cell>
        </row>
        <row r="24">
          <cell r="F24">
            <v>16</v>
          </cell>
          <cell r="G24">
            <v>8.6</v>
          </cell>
        </row>
        <row r="25">
          <cell r="F25">
            <v>17</v>
          </cell>
          <cell r="G25">
            <v>16.2</v>
          </cell>
        </row>
        <row r="26">
          <cell r="F26">
            <v>18</v>
          </cell>
          <cell r="G26">
            <v>10.6</v>
          </cell>
        </row>
        <row r="27">
          <cell r="F27">
            <v>19</v>
          </cell>
          <cell r="G27">
            <v>14.1</v>
          </cell>
        </row>
        <row r="28">
          <cell r="F28">
            <v>20</v>
          </cell>
          <cell r="G28">
            <v>15.7</v>
          </cell>
        </row>
        <row r="29">
          <cell r="F29">
            <v>21</v>
          </cell>
          <cell r="G29">
            <v>10.6</v>
          </cell>
        </row>
        <row r="30">
          <cell r="F30">
            <v>22</v>
          </cell>
          <cell r="G30">
            <v>13.3</v>
          </cell>
        </row>
        <row r="31">
          <cell r="F31">
            <v>23</v>
          </cell>
          <cell r="G31">
            <v>16.8</v>
          </cell>
        </row>
        <row r="32">
          <cell r="F32">
            <v>24</v>
          </cell>
          <cell r="G32">
            <v>19.3</v>
          </cell>
        </row>
        <row r="33">
          <cell r="F33">
            <v>25</v>
          </cell>
          <cell r="G33">
            <v>6.2</v>
          </cell>
        </row>
        <row r="34">
          <cell r="F34">
            <v>26</v>
          </cell>
          <cell r="G34">
            <v>8.5</v>
          </cell>
        </row>
        <row r="35">
          <cell r="F35">
            <v>27</v>
          </cell>
          <cell r="G35">
            <v>10.4</v>
          </cell>
        </row>
        <row r="36">
          <cell r="F36">
            <v>28</v>
          </cell>
          <cell r="G36">
            <v>4.5</v>
          </cell>
        </row>
        <row r="37">
          <cell r="F37">
            <v>29</v>
          </cell>
          <cell r="G37">
            <v>11.5</v>
          </cell>
        </row>
        <row r="38">
          <cell r="F38">
            <v>30</v>
          </cell>
          <cell r="G38">
            <v>18.899999999999999</v>
          </cell>
        </row>
        <row r="39">
          <cell r="F39">
            <v>31</v>
          </cell>
          <cell r="G39">
            <v>13.9</v>
          </cell>
        </row>
        <row r="40">
          <cell r="F40">
            <v>32</v>
          </cell>
          <cell r="G40">
            <v>16.2</v>
          </cell>
        </row>
        <row r="41">
          <cell r="F41">
            <v>33</v>
          </cell>
          <cell r="G41">
            <v>11.1</v>
          </cell>
        </row>
        <row r="42">
          <cell r="F42">
            <v>34</v>
          </cell>
          <cell r="G42">
            <v>12.6</v>
          </cell>
        </row>
        <row r="43">
          <cell r="F43">
            <v>35</v>
          </cell>
          <cell r="G43">
            <v>5.0999999999999996</v>
          </cell>
        </row>
        <row r="44">
          <cell r="F44">
            <v>36</v>
          </cell>
          <cell r="G44">
            <v>6.1</v>
          </cell>
        </row>
        <row r="45">
          <cell r="F45">
            <v>37</v>
          </cell>
          <cell r="G45">
            <v>9.6</v>
          </cell>
        </row>
        <row r="46">
          <cell r="F46">
            <v>38</v>
          </cell>
          <cell r="G46">
            <v>11.6</v>
          </cell>
        </row>
        <row r="47">
          <cell r="F47">
            <v>39</v>
          </cell>
          <cell r="G47">
            <v>9.8000000000000007</v>
          </cell>
        </row>
        <row r="48">
          <cell r="F48">
            <v>40</v>
          </cell>
          <cell r="G48">
            <v>10</v>
          </cell>
        </row>
        <row r="49">
          <cell r="F49">
            <v>41</v>
          </cell>
          <cell r="G49">
            <v>13.4</v>
          </cell>
        </row>
        <row r="50">
          <cell r="F50">
            <v>42</v>
          </cell>
          <cell r="G50">
            <v>19.600000000000001</v>
          </cell>
        </row>
        <row r="51">
          <cell r="F51">
            <v>43</v>
          </cell>
          <cell r="G51">
            <v>16.899999999999999</v>
          </cell>
        </row>
        <row r="52">
          <cell r="F52">
            <v>44</v>
          </cell>
          <cell r="G52">
            <v>19.3</v>
          </cell>
        </row>
        <row r="53">
          <cell r="F53">
            <v>45</v>
          </cell>
          <cell r="G53">
            <v>10.9</v>
          </cell>
        </row>
        <row r="54">
          <cell r="F54">
            <v>46</v>
          </cell>
          <cell r="G54">
            <v>20</v>
          </cell>
        </row>
        <row r="55">
          <cell r="F55">
            <v>47</v>
          </cell>
          <cell r="G55">
            <v>5.8</v>
          </cell>
        </row>
        <row r="56">
          <cell r="F56">
            <v>48</v>
          </cell>
          <cell r="G56">
            <v>19.2</v>
          </cell>
        </row>
        <row r="57">
          <cell r="F57">
            <v>49</v>
          </cell>
          <cell r="G57">
            <v>14.3</v>
          </cell>
        </row>
        <row r="58">
          <cell r="F58">
            <v>50</v>
          </cell>
          <cell r="G58">
            <v>19.399999999999999</v>
          </cell>
        </row>
        <row r="59">
          <cell r="F59">
            <v>51</v>
          </cell>
          <cell r="G59">
            <v>9.3000000000000007</v>
          </cell>
        </row>
        <row r="60">
          <cell r="F60">
            <v>52</v>
          </cell>
          <cell r="G60">
            <v>15.2</v>
          </cell>
        </row>
        <row r="61">
          <cell r="F61">
            <v>53</v>
          </cell>
          <cell r="G61">
            <v>4.8</v>
          </cell>
        </row>
        <row r="62">
          <cell r="F62">
            <v>54</v>
          </cell>
          <cell r="G62">
            <v>11.2</v>
          </cell>
        </row>
        <row r="63">
          <cell r="F63">
            <v>55</v>
          </cell>
          <cell r="G63">
            <v>16.899999999999999</v>
          </cell>
        </row>
        <row r="64">
          <cell r="F64">
            <v>56</v>
          </cell>
          <cell r="G64">
            <v>10.9</v>
          </cell>
        </row>
        <row r="65">
          <cell r="F65">
            <v>57</v>
          </cell>
          <cell r="G65">
            <v>12.1</v>
          </cell>
        </row>
        <row r="66">
          <cell r="F66">
            <v>58</v>
          </cell>
          <cell r="G66">
            <v>17.399999999999999</v>
          </cell>
        </row>
        <row r="67">
          <cell r="F67">
            <v>59</v>
          </cell>
          <cell r="G67">
            <v>7.9</v>
          </cell>
        </row>
        <row r="68">
          <cell r="F68">
            <v>60</v>
          </cell>
          <cell r="G68">
            <v>9.4</v>
          </cell>
        </row>
        <row r="69">
          <cell r="F69">
            <v>61</v>
          </cell>
          <cell r="G69">
            <v>7.6</v>
          </cell>
        </row>
        <row r="70">
          <cell r="F70">
            <v>62</v>
          </cell>
          <cell r="G70">
            <v>2.5</v>
          </cell>
        </row>
        <row r="71">
          <cell r="F71">
            <v>63</v>
          </cell>
          <cell r="G71">
            <v>2.2000000000000002</v>
          </cell>
        </row>
        <row r="72">
          <cell r="F72">
            <v>64</v>
          </cell>
          <cell r="G72">
            <v>11.7</v>
          </cell>
        </row>
        <row r="73">
          <cell r="F73">
            <v>65</v>
          </cell>
          <cell r="G73">
            <v>17.600000000000001</v>
          </cell>
        </row>
        <row r="74">
          <cell r="F74">
            <v>66</v>
          </cell>
          <cell r="G74">
            <v>2.5</v>
          </cell>
        </row>
        <row r="75">
          <cell r="F75">
            <v>67</v>
          </cell>
          <cell r="G75">
            <v>10.5</v>
          </cell>
        </row>
        <row r="76">
          <cell r="F76">
            <v>68</v>
          </cell>
          <cell r="G76">
            <v>7.7</v>
          </cell>
        </row>
        <row r="77">
          <cell r="F77">
            <v>69</v>
          </cell>
          <cell r="G77">
            <v>8.8000000000000007</v>
          </cell>
        </row>
        <row r="78">
          <cell r="F78">
            <v>70</v>
          </cell>
          <cell r="G78">
            <v>10.4</v>
          </cell>
        </row>
        <row r="79">
          <cell r="F79">
            <v>71</v>
          </cell>
          <cell r="G79">
            <v>18.7</v>
          </cell>
        </row>
        <row r="80">
          <cell r="F80">
            <v>72</v>
          </cell>
          <cell r="G80">
            <v>19.3</v>
          </cell>
        </row>
        <row r="81">
          <cell r="F81">
            <v>73</v>
          </cell>
          <cell r="G81">
            <v>13.6</v>
          </cell>
        </row>
        <row r="82">
          <cell r="F82">
            <v>74</v>
          </cell>
          <cell r="G82">
            <v>2.5</v>
          </cell>
        </row>
        <row r="83">
          <cell r="F83">
            <v>75</v>
          </cell>
          <cell r="G83">
            <v>13.3</v>
          </cell>
        </row>
        <row r="84">
          <cell r="F84">
            <v>76</v>
          </cell>
          <cell r="G84">
            <v>12.9</v>
          </cell>
        </row>
        <row r="85">
          <cell r="F85">
            <v>77</v>
          </cell>
          <cell r="G85">
            <v>14.1</v>
          </cell>
        </row>
        <row r="86">
          <cell r="F86">
            <v>78</v>
          </cell>
          <cell r="G86">
            <v>13.7</v>
          </cell>
        </row>
      </sheetData>
      <sheetData sheetId="4"/>
      <sheetData sheetId="5"/>
      <sheetData sheetId="6">
        <row r="1">
          <cell r="B1">
            <v>300</v>
          </cell>
        </row>
        <row r="2">
          <cell r="B2">
            <v>3.5</v>
          </cell>
        </row>
        <row r="3">
          <cell r="B3">
            <v>6</v>
          </cell>
        </row>
        <row r="4">
          <cell r="B4">
            <v>2</v>
          </cell>
        </row>
        <row r="5">
          <cell r="B5">
            <v>0.5</v>
          </cell>
        </row>
        <row r="6">
          <cell r="B6">
            <v>40</v>
          </cell>
        </row>
        <row r="7">
          <cell r="B7">
            <v>250</v>
          </cell>
        </row>
        <row r="10">
          <cell r="B10">
            <v>250</v>
          </cell>
        </row>
        <row r="11">
          <cell r="B11">
            <v>1500</v>
          </cell>
        </row>
        <row r="12">
          <cell r="B12">
            <v>50</v>
          </cell>
        </row>
        <row r="13">
          <cell r="B13">
            <v>85</v>
          </cell>
        </row>
        <row r="14">
          <cell r="B14">
            <v>1050</v>
          </cell>
        </row>
      </sheetData>
      <sheetData sheetId="7">
        <row r="5">
          <cell r="I5">
            <v>7.720020586721564E-2</v>
          </cell>
        </row>
        <row r="6">
          <cell r="I6">
            <v>6.4929126657521638E-2</v>
          </cell>
        </row>
        <row r="7">
          <cell r="I7">
            <v>6.5944881889763773E-2</v>
          </cell>
        </row>
        <row r="8">
          <cell r="I8">
            <v>0.19128205128205131</v>
          </cell>
        </row>
        <row r="9">
          <cell r="I9">
            <v>0.12588116817724068</v>
          </cell>
        </row>
        <row r="10">
          <cell r="I10">
            <v>8.0833333333333382E-2</v>
          </cell>
        </row>
        <row r="11">
          <cell r="I11">
            <v>0.29611467370803463</v>
          </cell>
        </row>
        <row r="12">
          <cell r="I12">
            <v>0.14104240612740515</v>
          </cell>
        </row>
        <row r="13">
          <cell r="I13">
            <v>7.2521051727100855E-2</v>
          </cell>
        </row>
        <row r="14">
          <cell r="I14">
            <v>-0.10986136541982726</v>
          </cell>
        </row>
        <row r="15">
          <cell r="I15">
            <v>-8.9039083161915986E-2</v>
          </cell>
        </row>
        <row r="16">
          <cell r="I16">
            <v>-9.6208085239736771E-2</v>
          </cell>
        </row>
        <row r="17">
          <cell r="I17">
            <v>-6.35135135135136E-2</v>
          </cell>
        </row>
        <row r="18">
          <cell r="I18">
            <v>-8.0403645833333301E-2</v>
          </cell>
        </row>
        <row r="19">
          <cell r="I19">
            <v>-8.4867075664621622E-2</v>
          </cell>
        </row>
        <row r="20">
          <cell r="I20">
            <v>-0.11694599627560523</v>
          </cell>
        </row>
        <row r="21">
          <cell r="I21">
            <v>-6.220302375809926E-2</v>
          </cell>
        </row>
        <row r="22">
          <cell r="I22">
            <v>-6.273584905660369E-2</v>
          </cell>
        </row>
        <row r="23">
          <cell r="I23">
            <v>-9.0551181102362224E-2</v>
          </cell>
        </row>
        <row r="24">
          <cell r="I24">
            <v>-6.6904196357878115E-2</v>
          </cell>
        </row>
        <row r="25">
          <cell r="I25">
            <v>-6.4884717404611297E-2</v>
          </cell>
        </row>
        <row r="26">
          <cell r="I26">
            <v>-6.9348127600554782E-2</v>
          </cell>
        </row>
        <row r="27">
          <cell r="I27">
            <v>3.2258064516129031E-2</v>
          </cell>
        </row>
        <row r="28">
          <cell r="I28">
            <v>3.2187500000000036E-2</v>
          </cell>
        </row>
        <row r="29">
          <cell r="I29">
            <v>-3.3908567968513499E-2</v>
          </cell>
        </row>
        <row r="30">
          <cell r="I30">
            <v>-2.2538141470180257E-2</v>
          </cell>
        </row>
        <row r="31">
          <cell r="I31">
            <v>5.0017736786094363E-2</v>
          </cell>
        </row>
        <row r="32">
          <cell r="I32">
            <v>-2.9581529581529594E-2</v>
          </cell>
        </row>
        <row r="33">
          <cell r="I33">
            <v>-3.8289962825278724E-2</v>
          </cell>
        </row>
        <row r="34">
          <cell r="I34">
            <v>3.6335523772709613E-2</v>
          </cell>
        </row>
        <row r="35">
          <cell r="I35">
            <v>-1.8649757553151809E-2</v>
          </cell>
        </row>
        <row r="36">
          <cell r="I36">
            <v>3.0026605853287827E-2</v>
          </cell>
        </row>
        <row r="37">
          <cell r="I37">
            <v>-3.3210332103320978E-3</v>
          </cell>
        </row>
        <row r="38">
          <cell r="I38">
            <v>1.4439096630877342E-2</v>
          </cell>
        </row>
        <row r="39">
          <cell r="I39">
            <v>-4.7445255474452197E-3</v>
          </cell>
        </row>
        <row r="40">
          <cell r="I40">
            <v>3.7403740374037389E-2</v>
          </cell>
        </row>
        <row r="41">
          <cell r="I41">
            <v>6.0798868858253891E-2</v>
          </cell>
        </row>
        <row r="42">
          <cell r="I42">
            <v>4.6651116294568425E-2</v>
          </cell>
        </row>
        <row r="43">
          <cell r="I43">
            <v>1.5918497293855461E-2</v>
          </cell>
        </row>
        <row r="44">
          <cell r="I44">
            <v>-9.7148229395173525E-3</v>
          </cell>
        </row>
        <row r="45">
          <cell r="I45">
            <v>7.5949367088607098E-3</v>
          </cell>
        </row>
        <row r="46">
          <cell r="I46">
            <v>3.8002512562813985E-2</v>
          </cell>
        </row>
        <row r="47">
          <cell r="I47">
            <v>-2.9954614220877307E-2</v>
          </cell>
        </row>
        <row r="48">
          <cell r="I48">
            <v>3.2439176543980007E-2</v>
          </cell>
        </row>
        <row r="49">
          <cell r="I49">
            <v>-2.6283987915407991E-2</v>
          </cell>
        </row>
        <row r="50">
          <cell r="I50">
            <v>-2.6993484331368212E-2</v>
          </cell>
        </row>
        <row r="51">
          <cell r="I51">
            <v>-8.2908163265305486E-3</v>
          </cell>
        </row>
        <row r="52">
          <cell r="I52">
            <v>-1.0610932475884302E-2</v>
          </cell>
        </row>
        <row r="53">
          <cell r="I53">
            <v>1.3974650633734148E-2</v>
          </cell>
        </row>
        <row r="54">
          <cell r="I54">
            <v>8.6538461538461404E-3</v>
          </cell>
        </row>
        <row r="55">
          <cell r="I55">
            <v>8.2618366698443465E-3</v>
          </cell>
        </row>
        <row r="56">
          <cell r="I56">
            <v>1.3867002836432439E-2</v>
          </cell>
        </row>
        <row r="57">
          <cell r="I57">
            <v>-2.1759403170655979E-2</v>
          </cell>
        </row>
        <row r="58">
          <cell r="I58">
            <v>-1.5888147442008262E-2</v>
          </cell>
        </row>
        <row r="59">
          <cell r="I59">
            <v>-5.1662899580238991E-3</v>
          </cell>
        </row>
        <row r="60">
          <cell r="I60">
            <v>-2.92112950340798E-3</v>
          </cell>
        </row>
        <row r="61">
          <cell r="I61">
            <v>-5.6637168141592973E-3</v>
          </cell>
        </row>
        <row r="62">
          <cell r="I62">
            <v>3.6311854752580974E-2</v>
          </cell>
        </row>
        <row r="63">
          <cell r="I63">
            <v>-3.7787701820679986E-3</v>
          </cell>
        </row>
        <row r="64">
          <cell r="I64">
            <v>-8.2758620689654637E-3</v>
          </cell>
        </row>
        <row r="65">
          <cell r="I65">
            <v>-3.4770514603621569E-4</v>
          </cell>
        </row>
        <row r="66">
          <cell r="I66">
            <v>-1.0434782608695677E-2</v>
          </cell>
        </row>
        <row r="67">
          <cell r="I67">
            <v>3.1282952548330425E-2</v>
          </cell>
        </row>
        <row r="68">
          <cell r="I68">
            <v>-2.3618726275833078E-2</v>
          </cell>
        </row>
        <row r="69">
          <cell r="I69">
            <v>-3.8231229847996401E-2</v>
          </cell>
        </row>
        <row r="70">
          <cell r="I70">
            <v>-4.0229885057471257E-2</v>
          </cell>
        </row>
        <row r="71">
          <cell r="I71">
            <v>5.2395209580838362E-2</v>
          </cell>
        </row>
        <row r="72">
          <cell r="I72">
            <v>3.9355144618302598E-2</v>
          </cell>
        </row>
        <row r="73">
          <cell r="I73">
            <v>-5.4744525547445383E-2</v>
          </cell>
        </row>
        <row r="74">
          <cell r="I74">
            <v>0</v>
          </cell>
        </row>
        <row r="75">
          <cell r="I75">
            <v>1.3996138996139128E-2</v>
          </cell>
        </row>
        <row r="76">
          <cell r="I76">
            <v>3.8077106139933224E-2</v>
          </cell>
        </row>
        <row r="77">
          <cell r="I77">
            <v>-9.6286107290232611E-3</v>
          </cell>
        </row>
        <row r="78">
          <cell r="I78">
            <v>-5.6481481481481591E-2</v>
          </cell>
        </row>
        <row r="79">
          <cell r="I79">
            <v>4.0235525024533876E-2</v>
          </cell>
        </row>
        <row r="80">
          <cell r="I80">
            <v>-4.1268243583291404E-2</v>
          </cell>
        </row>
        <row r="81">
          <cell r="I81">
            <v>5.0393700787401616E-2</v>
          </cell>
        </row>
        <row r="82">
          <cell r="I82">
            <v>-4.247876061969022E-2</v>
          </cell>
        </row>
        <row r="83">
          <cell r="I83">
            <v>1.4613778705636802E-2</v>
          </cell>
        </row>
        <row r="84">
          <cell r="I84">
            <v>0</v>
          </cell>
        </row>
        <row r="85">
          <cell r="I85">
            <v>-1.5432098765432683E-3</v>
          </cell>
        </row>
        <row r="86">
          <cell r="I86">
            <v>-1.3395157135497247E-2</v>
          </cell>
        </row>
        <row r="87">
          <cell r="I87">
            <v>9.9216710182768297E-3</v>
          </cell>
        </row>
        <row r="88">
          <cell r="I88">
            <v>-1.2409513960703125E-2</v>
          </cell>
        </row>
        <row r="89">
          <cell r="I89">
            <v>-5.2356020942416557E-4</v>
          </cell>
        </row>
        <row r="90">
          <cell r="I90">
            <v>-5.3954950235725573E-2</v>
          </cell>
        </row>
        <row r="91">
          <cell r="I91">
            <v>-1.8272425249169343E-2</v>
          </cell>
        </row>
        <row r="92">
          <cell r="I92">
            <v>4.7941342357585889E-2</v>
          </cell>
        </row>
        <row r="93">
          <cell r="I93">
            <v>2.0452099031216499E-2</v>
          </cell>
        </row>
        <row r="94">
          <cell r="I94">
            <v>1.0548523206750828E-3</v>
          </cell>
        </row>
        <row r="95">
          <cell r="I95">
            <v>-8.9567966280295949E-3</v>
          </cell>
        </row>
        <row r="96">
          <cell r="I96">
            <v>3.2961190855927754E-2</v>
          </cell>
        </row>
        <row r="97">
          <cell r="I97">
            <v>-1.0511227902532196E-2</v>
          </cell>
        </row>
        <row r="98">
          <cell r="I98">
            <v>6.2288749396426805E-2</v>
          </cell>
        </row>
        <row r="99">
          <cell r="I99">
            <v>-2.1818181818181837E-2</v>
          </cell>
        </row>
        <row r="100">
          <cell r="I100">
            <v>1.6263940520446163E-2</v>
          </cell>
        </row>
        <row r="101">
          <cell r="I101">
            <v>-3.0055817947616973E-2</v>
          </cell>
        </row>
        <row r="102">
          <cell r="I102">
            <v>1.1952191235059742E-2</v>
          </cell>
        </row>
        <row r="103">
          <cell r="I103">
            <v>-2.4531024531024435E-2</v>
          </cell>
        </row>
        <row r="104">
          <cell r="I104">
            <v>1.6765285996055219E-2</v>
          </cell>
        </row>
        <row r="105">
          <cell r="I105">
            <v>-1.4548981571290044E-2</v>
          </cell>
        </row>
        <row r="106">
          <cell r="I106">
            <v>1.5235457063711832E-2</v>
          </cell>
        </row>
        <row r="107">
          <cell r="I107">
            <v>1.2733060482037342E-2</v>
          </cell>
        </row>
        <row r="108">
          <cell r="I108">
            <v>-1.9757521329142401E-2</v>
          </cell>
        </row>
        <row r="109">
          <cell r="I109">
            <v>5.4970224461750343E-3</v>
          </cell>
        </row>
        <row r="110">
          <cell r="I110">
            <v>-4.7380410022779006E-2</v>
          </cell>
        </row>
        <row r="111">
          <cell r="I111">
            <v>-2.4390243902439098E-2</v>
          </cell>
        </row>
        <row r="112">
          <cell r="I112">
            <v>-8.333333333333243E-3</v>
          </cell>
        </row>
        <row r="113">
          <cell r="I113">
            <v>-2.9164607019278293E-2</v>
          </cell>
        </row>
        <row r="114">
          <cell r="I114">
            <v>5.6008146639510911E-3</v>
          </cell>
        </row>
        <row r="115">
          <cell r="I115">
            <v>-1.1645569620253185E-2</v>
          </cell>
        </row>
        <row r="116">
          <cell r="I116">
            <v>0</v>
          </cell>
        </row>
        <row r="117">
          <cell r="I117">
            <v>-2.0491803278688088E-3</v>
          </cell>
        </row>
        <row r="118">
          <cell r="I118">
            <v>2.0533880903490686E-2</v>
          </cell>
        </row>
        <row r="119">
          <cell r="I119">
            <v>-4.5271629778671961E-2</v>
          </cell>
        </row>
        <row r="120">
          <cell r="I120">
            <v>1.0537407797681546E-3</v>
          </cell>
        </row>
        <row r="121">
          <cell r="I121">
            <v>1.6842105263157908E-2</v>
          </cell>
        </row>
        <row r="122">
          <cell r="I122">
            <v>9.3167701863353884E-3</v>
          </cell>
        </row>
        <row r="123">
          <cell r="I123">
            <v>-2.8842014636246305E-2</v>
          </cell>
        </row>
        <row r="124">
          <cell r="I124">
            <v>-2.7482269503545986E-2</v>
          </cell>
        </row>
        <row r="125">
          <cell r="I125">
            <v>-3.7830446672743927E-2</v>
          </cell>
        </row>
        <row r="126">
          <cell r="I126">
            <v>4.7370914258645863E-3</v>
          </cell>
        </row>
        <row r="127">
          <cell r="I127">
            <v>-1.414427157001468E-3</v>
          </cell>
        </row>
        <row r="128">
          <cell r="I128">
            <v>3.3050047214353297E-3</v>
          </cell>
        </row>
        <row r="129">
          <cell r="I129">
            <v>-3.764705882352861E-3</v>
          </cell>
        </row>
        <row r="130">
          <cell r="I130">
            <v>-3.3065658951346374E-2</v>
          </cell>
        </row>
        <row r="131">
          <cell r="I131">
            <v>-2.3448949682462163E-2</v>
          </cell>
        </row>
        <row r="132">
          <cell r="I132">
            <v>-3.9019509754877321E-2</v>
          </cell>
        </row>
        <row r="133">
          <cell r="I133">
            <v>4.4768349817803199E-2</v>
          </cell>
        </row>
        <row r="134">
          <cell r="I134">
            <v>-1.0463378176382702E-2</v>
          </cell>
        </row>
        <row r="135">
          <cell r="I135">
            <v>-8.4973166368514184E-3</v>
          </cell>
        </row>
        <row r="136">
          <cell r="I136">
            <v>6.2697338746053086E-2</v>
          </cell>
        </row>
        <row r="137">
          <cell r="I137">
            <v>-2.716468590831906E-2</v>
          </cell>
        </row>
        <row r="138">
          <cell r="I138">
            <v>7.853403141361244E-3</v>
          </cell>
        </row>
        <row r="139">
          <cell r="I139">
            <v>5.2813852813852764E-2</v>
          </cell>
        </row>
        <row r="140">
          <cell r="I140">
            <v>-1.3157894736842117E-2</v>
          </cell>
        </row>
        <row r="141">
          <cell r="I141">
            <v>8.0956052428680526E-3</v>
          </cell>
        </row>
        <row r="142">
          <cell r="I142">
            <v>8.0305927342256538E-3</v>
          </cell>
        </row>
        <row r="143">
          <cell r="I143">
            <v>3.6418816388467411E-2</v>
          </cell>
        </row>
        <row r="144">
          <cell r="I144">
            <v>2.4890190336749624E-2</v>
          </cell>
        </row>
        <row r="145">
          <cell r="I145">
            <v>-3.4285714285714315E-2</v>
          </cell>
        </row>
        <row r="146">
          <cell r="I146">
            <v>1.5532544378698289E-2</v>
          </cell>
        </row>
        <row r="147">
          <cell r="I147">
            <v>9.1041514930808448E-3</v>
          </cell>
        </row>
        <row r="148">
          <cell r="I148">
            <v>-2.670516059184417E-2</v>
          </cell>
        </row>
        <row r="149">
          <cell r="I149">
            <v>1.9280682239525383E-2</v>
          </cell>
        </row>
        <row r="150">
          <cell r="I150">
            <v>1.273190251000369E-2</v>
          </cell>
        </row>
        <row r="151">
          <cell r="I151">
            <v>5.0287356321839288E-3</v>
          </cell>
        </row>
        <row r="152">
          <cell r="I152">
            <v>-1.4295925661186638E-2</v>
          </cell>
        </row>
        <row r="153">
          <cell r="I153">
            <v>2.3930384336475714E-2</v>
          </cell>
        </row>
        <row r="154">
          <cell r="I154">
            <v>-5.0637393767705374E-2</v>
          </cell>
        </row>
        <row r="155">
          <cell r="I155">
            <v>-2.2379709063781693E-3</v>
          </cell>
        </row>
        <row r="156">
          <cell r="I156">
            <v>3.5887850467289754E-2</v>
          </cell>
        </row>
        <row r="157">
          <cell r="I157">
            <v>-1.0826416456153039E-2</v>
          </cell>
        </row>
        <row r="158">
          <cell r="I158">
            <v>-1.8241517694272422E-3</v>
          </cell>
        </row>
        <row r="159">
          <cell r="I159">
            <v>-4.0204678362573021E-2</v>
          </cell>
        </row>
        <row r="160">
          <cell r="I160">
            <v>2.5514089870525444E-2</v>
          </cell>
        </row>
        <row r="161">
          <cell r="I161">
            <v>-1.559598960267353E-2</v>
          </cell>
        </row>
        <row r="162">
          <cell r="I162">
            <v>-1.7351942663146012E-2</v>
          </cell>
        </row>
        <row r="163">
          <cell r="I163">
            <v>-5.3742802303263174E-3</v>
          </cell>
        </row>
        <row r="164">
          <cell r="I164">
            <v>2.7402547279042875E-2</v>
          </cell>
        </row>
        <row r="165">
          <cell r="I165">
            <v>5.1840721262208823E-2</v>
          </cell>
        </row>
        <row r="166">
          <cell r="I166">
            <v>-8.2142857142857295E-3</v>
          </cell>
        </row>
        <row r="167">
          <cell r="I167">
            <v>3.5649981994958661E-2</v>
          </cell>
        </row>
        <row r="168">
          <cell r="I168">
            <v>2.2948539638386653E-2</v>
          </cell>
        </row>
        <row r="169">
          <cell r="I169">
            <v>-1.2236573759347483E-2</v>
          </cell>
        </row>
        <row r="170">
          <cell r="I170">
            <v>5.264969029593948E-2</v>
          </cell>
        </row>
        <row r="171">
          <cell r="I171">
            <v>2.3210199411572437E-2</v>
          </cell>
        </row>
        <row r="172">
          <cell r="I172">
            <v>1.3418530351437641E-2</v>
          </cell>
        </row>
        <row r="173">
          <cell r="I173">
            <v>-2.4274905422446393E-2</v>
          </cell>
        </row>
        <row r="174">
          <cell r="I174">
            <v>-2.7463651050080706E-2</v>
          </cell>
        </row>
        <row r="175">
          <cell r="I175">
            <v>-8.3056478405315604E-3</v>
          </cell>
        </row>
        <row r="176">
          <cell r="I176">
            <v>9.7152428810719973E-3</v>
          </cell>
        </row>
        <row r="177">
          <cell r="I177">
            <v>-1.5925680159256817E-2</v>
          </cell>
        </row>
        <row r="178">
          <cell r="I178">
            <v>3.6075522589345932E-2</v>
          </cell>
        </row>
        <row r="179">
          <cell r="I179">
            <v>2.9287341360234253E-3</v>
          </cell>
        </row>
        <row r="180">
          <cell r="I180">
            <v>8.4360804672290075E-3</v>
          </cell>
        </row>
        <row r="181">
          <cell r="I181">
            <v>1.4800514800514829E-2</v>
          </cell>
        </row>
        <row r="182">
          <cell r="I182">
            <v>2.9486366518706397E-2</v>
          </cell>
        </row>
        <row r="183">
          <cell r="I183">
            <v>-5.1740067754850627E-2</v>
          </cell>
        </row>
        <row r="184">
          <cell r="I184">
            <v>1.4615134784020763E-2</v>
          </cell>
        </row>
        <row r="185">
          <cell r="I185">
            <v>-8.322663252240653E-3</v>
          </cell>
        </row>
        <row r="186">
          <cell r="I186">
            <v>-4.0348612007746934E-2</v>
          </cell>
        </row>
        <row r="187">
          <cell r="I187">
            <v>-5.4490413723511634E-2</v>
          </cell>
        </row>
        <row r="188">
          <cell r="I188">
            <v>1.8854500177872685E-2</v>
          </cell>
        </row>
        <row r="189">
          <cell r="I189">
            <v>1.4315642458100563E-2</v>
          </cell>
        </row>
        <row r="190">
          <cell r="I190">
            <v>-1.3769363166953602E-2</v>
          </cell>
        </row>
        <row r="191">
          <cell r="I191">
            <v>-3.4904013961604844E-3</v>
          </cell>
        </row>
        <row r="192">
          <cell r="I192">
            <v>-1.0157618213660215E-2</v>
          </cell>
        </row>
        <row r="193">
          <cell r="I193">
            <v>-3.1493276716206671E-2</v>
          </cell>
        </row>
        <row r="194">
          <cell r="I194">
            <v>1.9729630982827883E-2</v>
          </cell>
        </row>
        <row r="195">
          <cell r="I195">
            <v>2.1139376567538511E-2</v>
          </cell>
        </row>
        <row r="196">
          <cell r="I196">
            <v>-6.3157894736842008E-3</v>
          </cell>
        </row>
        <row r="197">
          <cell r="I197">
            <v>2.1539548022598849E-2</v>
          </cell>
        </row>
        <row r="198">
          <cell r="I198">
            <v>-1.6246111303145485E-2</v>
          </cell>
        </row>
        <row r="199">
          <cell r="I199">
            <v>-4.1461700632466611E-2</v>
          </cell>
        </row>
        <row r="200">
          <cell r="I200">
            <v>-5.4985337243402535E-3</v>
          </cell>
        </row>
        <row r="201">
          <cell r="I201">
            <v>5.1603391079985466E-3</v>
          </cell>
        </row>
        <row r="202">
          <cell r="I202">
            <v>4.4004400440044366E-3</v>
          </cell>
        </row>
        <row r="203">
          <cell r="I203">
            <v>-1.8985031033223788E-2</v>
          </cell>
        </row>
        <row r="204">
          <cell r="I204">
            <v>1.4142165984369147E-2</v>
          </cell>
        </row>
        <row r="205">
          <cell r="I205">
            <v>1.9449541284403713E-2</v>
          </cell>
        </row>
        <row r="206">
          <cell r="I206">
            <v>-2.1598272138229758E-3</v>
          </cell>
        </row>
        <row r="207">
          <cell r="I207">
            <v>-7.2150072150071898E-3</v>
          </cell>
        </row>
        <row r="208">
          <cell r="I208">
            <v>-2.5436046511628009E-3</v>
          </cell>
        </row>
        <row r="209">
          <cell r="I209">
            <v>4.1165755919854247E-2</v>
          </cell>
        </row>
        <row r="210">
          <cell r="I210">
            <v>-2.1693491952414188E-2</v>
          </cell>
        </row>
        <row r="211">
          <cell r="I211">
            <v>6.4377682403433372E-3</v>
          </cell>
        </row>
        <row r="212">
          <cell r="I212">
            <v>-1.101634683724244E-2</v>
          </cell>
        </row>
        <row r="213">
          <cell r="I213">
            <v>-2.6949335249730508E-2</v>
          </cell>
        </row>
        <row r="214">
          <cell r="I214">
            <v>-1.4771048744460543E-3</v>
          </cell>
        </row>
        <row r="215">
          <cell r="I215">
            <v>-1.4423076923076945E-2</v>
          </cell>
        </row>
        <row r="216">
          <cell r="I216">
            <v>-6.0037523452157659E-3</v>
          </cell>
        </row>
        <row r="217">
          <cell r="I217">
            <v>2.2650056625142423E-3</v>
          </cell>
        </row>
        <row r="218">
          <cell r="I218">
            <v>-2.5988700564971799E-2</v>
          </cell>
        </row>
        <row r="219">
          <cell r="I219">
            <v>-4.6403712296984147E-3</v>
          </cell>
        </row>
        <row r="220">
          <cell r="I220">
            <v>-3.8850038850031125E-4</v>
          </cell>
        </row>
        <row r="221">
          <cell r="I221">
            <v>-2.3319082782743934E-2</v>
          </cell>
        </row>
        <row r="222">
          <cell r="I222">
            <v>3.1834460803820872E-3</v>
          </cell>
        </row>
        <row r="223">
          <cell r="I223">
            <v>3.4906783022610036E-2</v>
          </cell>
        </row>
        <row r="224">
          <cell r="I224">
            <v>-1.9547719432732907E-2</v>
          </cell>
        </row>
        <row r="225">
          <cell r="I225">
            <v>-1.9546520719310851E-3</v>
          </cell>
        </row>
        <row r="226">
          <cell r="I226">
            <v>-4.3086564825695036E-3</v>
          </cell>
        </row>
        <row r="227">
          <cell r="I227">
            <v>3.2651455546813465E-2</v>
          </cell>
        </row>
        <row r="228">
          <cell r="I228">
            <v>3.1238095238095249E-2</v>
          </cell>
        </row>
        <row r="229">
          <cell r="I229">
            <v>1.1821204285186564E-2</v>
          </cell>
        </row>
        <row r="230">
          <cell r="I230">
            <v>-1.9715224534501613E-2</v>
          </cell>
        </row>
        <row r="231">
          <cell r="I231">
            <v>-9.683426443203037E-3</v>
          </cell>
        </row>
        <row r="232">
          <cell r="I232">
            <v>3.6855960887551727E-2</v>
          </cell>
        </row>
        <row r="233">
          <cell r="I233">
            <v>1.6322089227421083E-2</v>
          </cell>
        </row>
        <row r="234">
          <cell r="I234">
            <v>-2.2127052105638867E-2</v>
          </cell>
        </row>
        <row r="235">
          <cell r="I235">
            <v>-3.211678832116785E-2</v>
          </cell>
        </row>
        <row r="236">
          <cell r="I236">
            <v>1.5082956259426928E-2</v>
          </cell>
        </row>
        <row r="237">
          <cell r="I237">
            <v>-1.0772659732540961E-2</v>
          </cell>
        </row>
        <row r="238">
          <cell r="I238">
            <v>-3.5298535486293567E-2</v>
          </cell>
        </row>
        <row r="239">
          <cell r="I239">
            <v>1.5570260801868099E-3</v>
          </cell>
        </row>
        <row r="240">
          <cell r="I240">
            <v>9.3276331130974898E-3</v>
          </cell>
        </row>
        <row r="241">
          <cell r="I241">
            <v>3.8505968425111913E-4</v>
          </cell>
        </row>
        <row r="242">
          <cell r="I242">
            <v>5.0038491147035794E-3</v>
          </cell>
        </row>
        <row r="243">
          <cell r="I243">
            <v>1.1489850631942221E-3</v>
          </cell>
        </row>
        <row r="244">
          <cell r="I244">
            <v>2.7161438408569275E-2</v>
          </cell>
        </row>
        <row r="245">
          <cell r="I245">
            <v>4.8417132216014526E-3</v>
          </cell>
        </row>
        <row r="246">
          <cell r="I246">
            <v>2.9280948851000708E-2</v>
          </cell>
        </row>
        <row r="247">
          <cell r="I247">
            <v>-1.2243428159884762E-2</v>
          </cell>
        </row>
        <row r="248">
          <cell r="I248">
            <v>5.6142909223477915E-2</v>
          </cell>
        </row>
        <row r="249">
          <cell r="I249">
            <v>-2.27821884708319E-2</v>
          </cell>
        </row>
        <row r="250">
          <cell r="I250">
            <v>-2.6139173436948021E-2</v>
          </cell>
        </row>
        <row r="251">
          <cell r="I251">
            <v>-2.4664490388102998E-2</v>
          </cell>
        </row>
        <row r="252">
          <cell r="I252">
            <v>8.5533655634064867E-3</v>
          </cell>
        </row>
        <row r="253">
          <cell r="I253">
            <v>-2.9498525073746993E-3</v>
          </cell>
        </row>
        <row r="254">
          <cell r="I254">
            <v>-1.3313609467455601E-2</v>
          </cell>
        </row>
        <row r="255">
          <cell r="I255">
            <v>5.2473763118440989E-3</v>
          </cell>
        </row>
        <row r="256">
          <cell r="I256">
            <v>9.3214019388516024E-3</v>
          </cell>
        </row>
        <row r="257">
          <cell r="I257">
            <v>-1.7362393793867708E-2</v>
          </cell>
        </row>
        <row r="258">
          <cell r="I258">
            <v>-1.7669172932330918E-2</v>
          </cell>
        </row>
        <row r="259">
          <cell r="I259">
            <v>4.5924225028703023E-3</v>
          </cell>
        </row>
        <row r="260">
          <cell r="I260">
            <v>-1.8666666666666606E-2</v>
          </cell>
        </row>
        <row r="261">
          <cell r="I261">
            <v>-3.8819875776398066E-3</v>
          </cell>
        </row>
        <row r="262">
          <cell r="I262">
            <v>-1.9485580670303974E-2</v>
          </cell>
        </row>
        <row r="263">
          <cell r="I263">
            <v>-3.9745627980922659E-3</v>
          </cell>
        </row>
        <row r="264">
          <cell r="I264">
            <v>-2.9928172386272947E-2</v>
          </cell>
        </row>
        <row r="265">
          <cell r="I265">
            <v>-8.6384204031261756E-3</v>
          </cell>
        </row>
        <row r="266">
          <cell r="I266">
            <v>-3.2365145228215812E-2</v>
          </cell>
        </row>
        <row r="267">
          <cell r="I267">
            <v>5.2744425385934837E-2</v>
          </cell>
        </row>
        <row r="268">
          <cell r="I268">
            <v>-8.1466395112016008E-3</v>
          </cell>
        </row>
        <row r="269">
          <cell r="I269">
            <v>-2.0533880903490759E-2</v>
          </cell>
        </row>
        <row r="270">
          <cell r="I270">
            <v>-1.383647798742146E-2</v>
          </cell>
        </row>
        <row r="271">
          <cell r="I271">
            <v>-2.6360544217687118E-2</v>
          </cell>
        </row>
        <row r="272">
          <cell r="I272">
            <v>3.0567685589519777E-3</v>
          </cell>
        </row>
        <row r="273">
          <cell r="I273">
            <v>1.3931214627775372E-2</v>
          </cell>
        </row>
        <row r="274">
          <cell r="I274">
            <v>4.4654358093602367E-2</v>
          </cell>
        </row>
        <row r="275">
          <cell r="I275">
            <v>-1.2330456226880279E-2</v>
          </cell>
        </row>
        <row r="276">
          <cell r="I276">
            <v>-1.0819808572617625E-2</v>
          </cell>
        </row>
        <row r="277">
          <cell r="I277">
            <v>-1.6827934371055593E-3</v>
          </cell>
        </row>
        <row r="278">
          <cell r="I278">
            <v>-4.2140750105352474E-3</v>
          </cell>
        </row>
        <row r="279">
          <cell r="I279">
            <v>1.6504443504020336E-2</v>
          </cell>
        </row>
        <row r="280">
          <cell r="I280">
            <v>7.9100749375520928E-3</v>
          </cell>
        </row>
        <row r="281">
          <cell r="I281">
            <v>4.1305245766211423E-3</v>
          </cell>
        </row>
        <row r="282">
          <cell r="I282">
            <v>-1.6865487453722756E-2</v>
          </cell>
        </row>
        <row r="283">
          <cell r="I283">
            <v>2.6359832635983373E-2</v>
          </cell>
        </row>
        <row r="284">
          <cell r="I284">
            <v>-2.4052181002853643E-2</v>
          </cell>
        </row>
        <row r="285">
          <cell r="I285">
            <v>1.2949039264828684E-2</v>
          </cell>
        </row>
        <row r="286">
          <cell r="I286">
            <v>-3.7113402061855613E-3</v>
          </cell>
        </row>
        <row r="287">
          <cell r="I287">
            <v>2.0695364238410598E-2</v>
          </cell>
        </row>
        <row r="288">
          <cell r="I288">
            <v>8.9213300892132547E-3</v>
          </cell>
        </row>
        <row r="289">
          <cell r="I289">
            <v>-2.8135048231511368E-3</v>
          </cell>
        </row>
        <row r="290">
          <cell r="I290">
            <v>-1.6122531237404217E-2</v>
          </cell>
        </row>
        <row r="291">
          <cell r="I291">
            <v>4.5063498566161172E-3</v>
          </cell>
        </row>
        <row r="292">
          <cell r="I292">
            <v>-6.1174551386622587E-3</v>
          </cell>
        </row>
        <row r="293">
          <cell r="I293">
            <v>1.3951579811243326E-2</v>
          </cell>
        </row>
        <row r="294">
          <cell r="I294">
            <v>3.1161473087818678E-2</v>
          </cell>
        </row>
        <row r="295">
          <cell r="I295">
            <v>1.2558869701726856E-2</v>
          </cell>
        </row>
        <row r="296">
          <cell r="I296">
            <v>3.8759689922472906E-4</v>
          </cell>
        </row>
        <row r="297">
          <cell r="I297">
            <v>3.8744672607517018E-3</v>
          </cell>
        </row>
        <row r="298">
          <cell r="I298">
            <v>1.4280200694712504E-2</v>
          </cell>
        </row>
        <row r="299">
          <cell r="I299">
            <v>1.5220700152206675E-3</v>
          </cell>
        </row>
        <row r="300">
          <cell r="I300">
            <v>1.253799392097258E-2</v>
          </cell>
        </row>
        <row r="301">
          <cell r="I301">
            <v>-1.7636022514071252E-2</v>
          </cell>
        </row>
        <row r="302">
          <cell r="I302">
            <v>-1.1459129106187956E-2</v>
          </cell>
        </row>
        <row r="303">
          <cell r="I303">
            <v>6.5687789799073306E-3</v>
          </cell>
        </row>
        <row r="304">
          <cell r="I304">
            <v>3.0710172744721036E-3</v>
          </cell>
        </row>
        <row r="305">
          <cell r="I305">
            <v>1.4542671259089267E-2</v>
          </cell>
        </row>
        <row r="306">
          <cell r="I306">
            <v>-1.0186263096624022E-2</v>
          </cell>
        </row>
        <row r="307">
          <cell r="I307">
            <v>4.1752425757130306E-2</v>
          </cell>
        </row>
        <row r="308">
          <cell r="I308">
            <v>6.2094270392322973E-2</v>
          </cell>
        </row>
        <row r="309">
          <cell r="I309">
            <v>-2.2056869519000939E-2</v>
          </cell>
        </row>
        <row r="310">
          <cell r="I310">
            <v>1.8750000000000131E-2</v>
          </cell>
        </row>
        <row r="311">
          <cell r="I311">
            <v>1.4937316617764608E-2</v>
          </cell>
        </row>
        <row r="312">
          <cell r="I312">
            <v>2.9960578186596601E-2</v>
          </cell>
        </row>
        <row r="313">
          <cell r="I313">
            <v>-1.6330696606277128E-2</v>
          </cell>
        </row>
        <row r="314">
          <cell r="I314">
            <v>8.3009079118028621E-3</v>
          </cell>
        </row>
        <row r="315">
          <cell r="I315">
            <v>-8.4898379212760052E-3</v>
          </cell>
        </row>
        <row r="316">
          <cell r="I316">
            <v>-1.0378827192527023E-3</v>
          </cell>
        </row>
        <row r="317">
          <cell r="I317">
            <v>-7.2727272727273022E-3</v>
          </cell>
        </row>
        <row r="318">
          <cell r="I318">
            <v>-3.1397174254316998E-2</v>
          </cell>
        </row>
        <row r="319">
          <cell r="I319">
            <v>-9.9945975148569566E-3</v>
          </cell>
        </row>
        <row r="320">
          <cell r="I320">
            <v>-2.4556616643928051E-3</v>
          </cell>
        </row>
        <row r="321">
          <cell r="I321">
            <v>1.4223194748358753E-2</v>
          </cell>
        </row>
        <row r="322">
          <cell r="I322">
            <v>1.9687162891046495E-2</v>
          </cell>
        </row>
        <row r="323">
          <cell r="I323">
            <v>1.5868817773075753E-2</v>
          </cell>
        </row>
        <row r="324">
          <cell r="I324">
            <v>-2.3431398073417422E-3</v>
          </cell>
        </row>
        <row r="325">
          <cell r="I325">
            <v>6.002087682672152E-3</v>
          </cell>
        </row>
        <row r="326">
          <cell r="I326">
            <v>5.1880674448767837E-2</v>
          </cell>
        </row>
        <row r="327">
          <cell r="I327">
            <v>1.948212083847118E-2</v>
          </cell>
        </row>
        <row r="328">
          <cell r="I328">
            <v>-4.1122399612965717E-2</v>
          </cell>
        </row>
        <row r="329">
          <cell r="I329">
            <v>2.2956609485368228E-2</v>
          </cell>
        </row>
        <row r="330">
          <cell r="I330">
            <v>1.8002466091245475E-2</v>
          </cell>
        </row>
        <row r="331">
          <cell r="I331">
            <v>2.4224806201545568E-4</v>
          </cell>
        </row>
        <row r="332">
          <cell r="I332">
            <v>1.4046984742068256E-2</v>
          </cell>
        </row>
        <row r="333">
          <cell r="I333">
            <v>-2.1495103893001267E-3</v>
          </cell>
        </row>
        <row r="334">
          <cell r="I334">
            <v>2.1062709430349338E-2</v>
          </cell>
        </row>
        <row r="335">
          <cell r="I335">
            <v>3.0239099859353174E-2</v>
          </cell>
        </row>
        <row r="336">
          <cell r="I336">
            <v>2.0477815699657862E-3</v>
          </cell>
        </row>
        <row r="337">
          <cell r="I337">
            <v>-9.9909173478655248E-3</v>
          </cell>
        </row>
        <row r="338">
          <cell r="I338">
            <v>3.3027522935779763E-2</v>
          </cell>
        </row>
        <row r="339">
          <cell r="I339">
            <v>-6.4387211367672994E-3</v>
          </cell>
        </row>
        <row r="340">
          <cell r="I340">
            <v>-9.8324022346368209E-3</v>
          </cell>
        </row>
        <row r="341">
          <cell r="I341">
            <v>-4.0622884224780054E-2</v>
          </cell>
        </row>
        <row r="342">
          <cell r="I342">
            <v>6.0221124441307984E-2</v>
          </cell>
        </row>
        <row r="343">
          <cell r="I343">
            <v>3.5500332815619389E-3</v>
          </cell>
        </row>
        <row r="344">
          <cell r="I344">
            <v>1.658191465841256E-2</v>
          </cell>
        </row>
        <row r="345">
          <cell r="I345">
            <v>3.2840365376250659E-2</v>
          </cell>
        </row>
        <row r="346">
          <cell r="I346">
            <v>-6.3171193935566278E-3</v>
          </cell>
        </row>
        <row r="347">
          <cell r="I347">
            <v>2.670057215511772E-2</v>
          </cell>
        </row>
        <row r="348">
          <cell r="I348">
            <v>2.0846233230134115E-2</v>
          </cell>
        </row>
        <row r="349">
          <cell r="I349">
            <v>1.8803073190456928E-2</v>
          </cell>
        </row>
        <row r="350">
          <cell r="I350">
            <v>1.6868426275054603E-2</v>
          </cell>
        </row>
        <row r="351">
          <cell r="I351">
            <v>-1.9711163153786203E-2</v>
          </cell>
        </row>
        <row r="352">
          <cell r="I352">
            <v>3.7826000398169389E-3</v>
          </cell>
        </row>
        <row r="353">
          <cell r="I353">
            <v>-2.7766759222530852E-3</v>
          </cell>
        </row>
        <row r="354">
          <cell r="I354">
            <v>-2.1877486077963432E-2</v>
          </cell>
        </row>
        <row r="355">
          <cell r="I355">
            <v>3.7820252135014221E-2</v>
          </cell>
        </row>
        <row r="356">
          <cell r="I356">
            <v>-1.0188087774294594E-2</v>
          </cell>
        </row>
        <row r="357">
          <cell r="I357">
            <v>-7.8489605430631625E-3</v>
          </cell>
        </row>
        <row r="358">
          <cell r="I358">
            <v>4.874919820397678E-2</v>
          </cell>
        </row>
        <row r="359">
          <cell r="I359">
            <v>1.2232415902141136E-3</v>
          </cell>
        </row>
        <row r="360">
          <cell r="I360">
            <v>8.1449806556709147E-3</v>
          </cell>
        </row>
        <row r="361">
          <cell r="I361">
            <v>-2.0197939810135348E-4</v>
          </cell>
        </row>
        <row r="362">
          <cell r="I362">
            <v>3.3131313131313143E-2</v>
          </cell>
        </row>
        <row r="363">
          <cell r="I363">
            <v>2.0922956589753624E-2</v>
          </cell>
        </row>
        <row r="364">
          <cell r="I364">
            <v>3.8498371959394713E-2</v>
          </cell>
        </row>
        <row r="365">
          <cell r="I365">
            <v>-6.824050165990362E-3</v>
          </cell>
        </row>
        <row r="366">
          <cell r="I366">
            <v>-2.1727019498607274E-2</v>
          </cell>
        </row>
        <row r="367">
          <cell r="I367">
            <v>-1.4806378132118473E-2</v>
          </cell>
        </row>
        <row r="368">
          <cell r="I368">
            <v>1.0597302504817038E-2</v>
          </cell>
        </row>
        <row r="369">
          <cell r="I369">
            <v>-9.5328884652049559E-3</v>
          </cell>
        </row>
        <row r="370">
          <cell r="I370">
            <v>-3.3108758421559303E-2</v>
          </cell>
        </row>
        <row r="371">
          <cell r="I371">
            <v>-1.6523989647620911E-2</v>
          </cell>
        </row>
        <row r="372">
          <cell r="I372">
            <v>-7.8947368421052756E-3</v>
          </cell>
        </row>
        <row r="373">
          <cell r="I373">
            <v>2.4484799020608097E-2</v>
          </cell>
        </row>
        <row r="374">
          <cell r="I374">
            <v>-9.1615216092412032E-3</v>
          </cell>
        </row>
        <row r="375">
          <cell r="I375">
            <v>-3.0753768844221128E-2</v>
          </cell>
        </row>
        <row r="376">
          <cell r="I376">
            <v>3.9195354624637094E-2</v>
          </cell>
        </row>
        <row r="377">
          <cell r="I377">
            <v>-1.9756535621632449E-2</v>
          </cell>
        </row>
        <row r="378">
          <cell r="I378">
            <v>-3.175895765472303E-2</v>
          </cell>
        </row>
        <row r="379">
          <cell r="I379">
            <v>-6.307821698906883E-4</v>
          </cell>
        </row>
        <row r="380">
          <cell r="I380">
            <v>-2.7982326951399079E-2</v>
          </cell>
        </row>
        <row r="381">
          <cell r="I381">
            <v>8.8744588744588005E-3</v>
          </cell>
        </row>
        <row r="382">
          <cell r="I382">
            <v>4.5054709289851995E-2</v>
          </cell>
        </row>
        <row r="383">
          <cell r="I383">
            <v>5.7483063026072907E-3</v>
          </cell>
        </row>
        <row r="384">
          <cell r="I384">
            <v>4.0824658093480343E-4</v>
          </cell>
        </row>
        <row r="385">
          <cell r="I385">
            <v>1.1564477416539411E-2</v>
          </cell>
        </row>
        <row r="386">
          <cell r="I386">
            <v>1.5099223468507394E-3</v>
          </cell>
        </row>
        <row r="387">
          <cell r="I387">
            <v>5.8152056859789606E-3</v>
          </cell>
        </row>
        <row r="388">
          <cell r="I388">
            <v>-1.0064239828693918E-2</v>
          </cell>
        </row>
        <row r="389">
          <cell r="I389">
            <v>-3.0499675535366574E-2</v>
          </cell>
        </row>
        <row r="390">
          <cell r="I390">
            <v>2.3873270861222675E-2</v>
          </cell>
        </row>
        <row r="391">
          <cell r="I391">
            <v>1.3074743952930953E-2</v>
          </cell>
        </row>
        <row r="392">
          <cell r="I392">
            <v>1.1185201118520026E-2</v>
          </cell>
        </row>
        <row r="393">
          <cell r="I393">
            <v>1.0636034886195335E-3</v>
          </cell>
        </row>
        <row r="394">
          <cell r="I394">
            <v>-7.012324691882817E-3</v>
          </cell>
        </row>
        <row r="395">
          <cell r="I395">
            <v>4.0445110207575449E-2</v>
          </cell>
        </row>
        <row r="396">
          <cell r="I396">
            <v>-5.7589469354174016E-3</v>
          </cell>
        </row>
        <row r="397">
          <cell r="I397">
            <v>-8.2747207281755417E-3</v>
          </cell>
        </row>
        <row r="398">
          <cell r="I398">
            <v>1.8773466833542047E-2</v>
          </cell>
        </row>
        <row r="399">
          <cell r="I399">
            <v>2.8869778869778796E-2</v>
          </cell>
        </row>
        <row r="400">
          <cell r="I400">
            <v>-1.7313432835820843E-2</v>
          </cell>
        </row>
        <row r="401">
          <cell r="I401">
            <v>4.9615228837585977E-2</v>
          </cell>
        </row>
        <row r="402">
          <cell r="I402">
            <v>2.8747829442407911E-2</v>
          </cell>
        </row>
        <row r="403">
          <cell r="I403">
            <v>9.1897974493623785E-3</v>
          </cell>
        </row>
        <row r="404">
          <cell r="I404">
            <v>1.9513101653967611E-2</v>
          </cell>
        </row>
        <row r="405">
          <cell r="I405">
            <v>1.2942034269048502E-2</v>
          </cell>
        </row>
        <row r="406">
          <cell r="I406">
            <v>-9.3575670325715885E-3</v>
          </cell>
        </row>
        <row r="407">
          <cell r="I407">
            <v>1.2715712988192606E-3</v>
          </cell>
        </row>
        <row r="408">
          <cell r="I408">
            <v>4.8076923076923184E-2</v>
          </cell>
        </row>
        <row r="409">
          <cell r="I409">
            <v>3.2889042755755186E-3</v>
          </cell>
        </row>
        <row r="410">
          <cell r="I410">
            <v>-3.9682539682540366E-3</v>
          </cell>
        </row>
        <row r="411">
          <cell r="I411">
            <v>-3.9667417287372241E-2</v>
          </cell>
        </row>
        <row r="412">
          <cell r="I412">
            <v>-3.1204906204906149E-2</v>
          </cell>
        </row>
        <row r="413">
          <cell r="I413">
            <v>1.7501396388009641E-2</v>
          </cell>
        </row>
        <row r="414">
          <cell r="I414">
            <v>1.0978956999085504E-3</v>
          </cell>
        </row>
        <row r="415">
          <cell r="I415">
            <v>-2.7417291171631985E-3</v>
          </cell>
        </row>
        <row r="416">
          <cell r="I416">
            <v>4.8387096774193554E-2</v>
          </cell>
        </row>
        <row r="417">
          <cell r="I417">
            <v>1.2587412587412567E-2</v>
          </cell>
        </row>
        <row r="418">
          <cell r="I418">
            <v>5.3522099447512973E-3</v>
          </cell>
        </row>
        <row r="419">
          <cell r="I419">
            <v>-1.7345011162630913E-2</v>
          </cell>
        </row>
        <row r="420">
          <cell r="I420">
            <v>1.2583012932541051E-2</v>
          </cell>
        </row>
        <row r="421">
          <cell r="I421">
            <v>-3.5036244390749073E-2</v>
          </cell>
        </row>
        <row r="422">
          <cell r="I422">
            <v>3.2731175102843957E-2</v>
          </cell>
        </row>
        <row r="423">
          <cell r="I423">
            <v>-2.4246622791825522E-3</v>
          </cell>
        </row>
        <row r="424">
          <cell r="I424">
            <v>-7.1180555555556196E-3</v>
          </cell>
        </row>
        <row r="425">
          <cell r="I425">
            <v>-1.5562161216995989E-2</v>
          </cell>
        </row>
        <row r="426">
          <cell r="I426">
            <v>3.9253996447602149E-2</v>
          </cell>
        </row>
        <row r="427">
          <cell r="I427">
            <v>-1.7091095539224065E-2</v>
          </cell>
        </row>
        <row r="428">
          <cell r="I428">
            <v>-1.5301686663188933E-2</v>
          </cell>
        </row>
        <row r="429">
          <cell r="I429">
            <v>-3.8495497086349986E-2</v>
          </cell>
        </row>
        <row r="430">
          <cell r="I430">
            <v>-1.6528925619834815E-2</v>
          </cell>
        </row>
        <row r="431">
          <cell r="I431">
            <v>2.9691876750700345E-2</v>
          </cell>
        </row>
        <row r="432">
          <cell r="I432">
            <v>-2.9198404062386642E-2</v>
          </cell>
        </row>
        <row r="433">
          <cell r="I433">
            <v>2.4394237066142795E-2</v>
          </cell>
        </row>
        <row r="434">
          <cell r="I434">
            <v>-1.7420489052261522E-2</v>
          </cell>
        </row>
        <row r="435">
          <cell r="I435">
            <v>2.0657124268054702E-2</v>
          </cell>
        </row>
        <row r="436">
          <cell r="I436">
            <v>-8.9243027888446583E-3</v>
          </cell>
        </row>
        <row r="437">
          <cell r="I437">
            <v>-4.8239266763147029E-4</v>
          </cell>
        </row>
        <row r="438">
          <cell r="I438">
            <v>3.4749034749034693E-2</v>
          </cell>
        </row>
        <row r="439">
          <cell r="I439">
            <v>-1.1971393034825809E-2</v>
          </cell>
        </row>
        <row r="440">
          <cell r="I440">
            <v>2.0456333595593977E-2</v>
          </cell>
        </row>
        <row r="441">
          <cell r="I441">
            <v>-6.1680801850422743E-3</v>
          </cell>
        </row>
        <row r="442">
          <cell r="I442">
            <v>4.4685802948021651E-2</v>
          </cell>
        </row>
        <row r="443">
          <cell r="I443">
            <v>-3.5645328976681256E-3</v>
          </cell>
        </row>
        <row r="444">
          <cell r="I444">
            <v>3.1301237144133812E-3</v>
          </cell>
        </row>
        <row r="445">
          <cell r="I445">
            <v>1.129271916790498E-2</v>
          </cell>
        </row>
        <row r="446">
          <cell r="I446">
            <v>2.3067881281222349E-2</v>
          </cell>
        </row>
        <row r="447">
          <cell r="I447">
            <v>-1.4936090765474539E-2</v>
          </cell>
        </row>
        <row r="448">
          <cell r="I448">
            <v>3.1928852602420142E-2</v>
          </cell>
        </row>
        <row r="449">
          <cell r="I449">
            <v>-1.3139304888386646E-2</v>
          </cell>
        </row>
        <row r="450">
          <cell r="I450">
            <v>-8.4466714387972687E-3</v>
          </cell>
        </row>
        <row r="451">
          <cell r="I451">
            <v>-4.6202714409472618E-3</v>
          </cell>
        </row>
        <row r="452">
          <cell r="I452">
            <v>-6.9625761531767333E-3</v>
          </cell>
        </row>
        <row r="453">
          <cell r="I453">
            <v>-1.5337423312883396E-2</v>
          </cell>
        </row>
        <row r="454">
          <cell r="I454">
            <v>2.0620086040646798E-2</v>
          </cell>
        </row>
        <row r="455">
          <cell r="I455">
            <v>4.0261627906976689E-2</v>
          </cell>
        </row>
        <row r="456">
          <cell r="I456">
            <v>-1.0199804387312978E-2</v>
          </cell>
        </row>
        <row r="457">
          <cell r="I457">
            <v>-1.4680971202710421E-2</v>
          </cell>
        </row>
        <row r="458">
          <cell r="I458">
            <v>3.1948424068767967E-2</v>
          </cell>
        </row>
        <row r="459">
          <cell r="I459">
            <v>-2.6794391225878202E-2</v>
          </cell>
        </row>
        <row r="460">
          <cell r="I460">
            <v>1.1126961483594882E-2</v>
          </cell>
        </row>
        <row r="461">
          <cell r="I461">
            <v>-2.892212189616249E-2</v>
          </cell>
        </row>
        <row r="462">
          <cell r="I462">
            <v>-1.612668894377451E-2</v>
          </cell>
        </row>
        <row r="463">
          <cell r="I463">
            <v>1.5062020082693386E-2</v>
          </cell>
        </row>
        <row r="464">
          <cell r="I464">
            <v>6.5464067500727793E-3</v>
          </cell>
        </row>
        <row r="465">
          <cell r="I465">
            <v>-1.3730307847954948E-2</v>
          </cell>
        </row>
        <row r="466">
          <cell r="I466">
            <v>-1.8610785463071454E-2</v>
          </cell>
        </row>
        <row r="467">
          <cell r="I467">
            <v>4.0316559653575633E-3</v>
          </cell>
        </row>
        <row r="468">
          <cell r="I468">
            <v>-4.6698393813206437E-2</v>
          </cell>
        </row>
        <row r="469">
          <cell r="I469">
            <v>1.2324492979719288E-2</v>
          </cell>
        </row>
        <row r="470">
          <cell r="I470">
            <v>9.604239112435806E-3</v>
          </cell>
        </row>
        <row r="471">
          <cell r="I471">
            <v>-1.574544858126949E-2</v>
          </cell>
        </row>
        <row r="472">
          <cell r="I472">
            <v>3.8326945509082485E-3</v>
          </cell>
        </row>
        <row r="473">
          <cell r="I473">
            <v>3.9508632138114133E-2</v>
          </cell>
        </row>
        <row r="474">
          <cell r="I474">
            <v>1.5969338869371037E-3</v>
          </cell>
        </row>
        <row r="475">
          <cell r="I475">
            <v>-5.1498724489795866E-2</v>
          </cell>
        </row>
        <row r="476">
          <cell r="I476">
            <v>-4.6058161035468177E-2</v>
          </cell>
        </row>
        <row r="477">
          <cell r="I477">
            <v>3.5242290748899179E-3</v>
          </cell>
        </row>
        <row r="478">
          <cell r="I478">
            <v>2.1773485513608339E-2</v>
          </cell>
        </row>
        <row r="479">
          <cell r="I479">
            <v>-5.2074987982695081E-2</v>
          </cell>
        </row>
        <row r="480">
          <cell r="I480">
            <v>-1.0649087221095258E-2</v>
          </cell>
        </row>
        <row r="481">
          <cell r="I481">
            <v>6.1506919528446849E-3</v>
          </cell>
        </row>
        <row r="482">
          <cell r="I482">
            <v>3.3961623365597357E-3</v>
          </cell>
        </row>
        <row r="483">
          <cell r="I483">
            <v>1.0661702487730502E-2</v>
          </cell>
        </row>
        <row r="484">
          <cell r="I484">
            <v>-1.306095110515742E-2</v>
          </cell>
        </row>
        <row r="485">
          <cell r="I485">
            <v>3.9022734984730308E-2</v>
          </cell>
        </row>
        <row r="486">
          <cell r="I486">
            <v>2.9229261920313505E-2</v>
          </cell>
        </row>
        <row r="487">
          <cell r="I487">
            <v>-2.6495319689036994E-2</v>
          </cell>
        </row>
        <row r="488">
          <cell r="I488">
            <v>-7.9856584093872546E-3</v>
          </cell>
        </row>
        <row r="489">
          <cell r="I489">
            <v>-5.1913914900607802E-2</v>
          </cell>
        </row>
        <row r="490">
          <cell r="I490">
            <v>-2.7204990469589331E-2</v>
          </cell>
        </row>
        <row r="491">
          <cell r="I491">
            <v>3.5803348770929784E-2</v>
          </cell>
        </row>
        <row r="492">
          <cell r="I492">
            <v>2.8030954428202966E-2</v>
          </cell>
        </row>
        <row r="493">
          <cell r="I493">
            <v>2.2917363666778143E-2</v>
          </cell>
        </row>
        <row r="494">
          <cell r="I494">
            <v>-1.1283728536385899E-2</v>
          </cell>
        </row>
        <row r="495">
          <cell r="I495">
            <v>1.2570294409526927E-2</v>
          </cell>
        </row>
        <row r="496">
          <cell r="I496">
            <v>-4.3939888925187812E-2</v>
          </cell>
        </row>
        <row r="497">
          <cell r="I497">
            <v>-1.9477191184008209E-2</v>
          </cell>
        </row>
        <row r="498">
          <cell r="I498">
            <v>-1.0977522216414053E-2</v>
          </cell>
        </row>
        <row r="499">
          <cell r="I499">
            <v>8.4566596194503869E-3</v>
          </cell>
        </row>
        <row r="500">
          <cell r="I500">
            <v>4.5248078266946122E-2</v>
          </cell>
        </row>
        <row r="501">
          <cell r="I501">
            <v>0</v>
          </cell>
        </row>
        <row r="502">
          <cell r="I502">
            <v>-1.0028413839211122E-2</v>
          </cell>
        </row>
        <row r="503">
          <cell r="I503">
            <v>-2.2117170352861645E-2</v>
          </cell>
        </row>
        <row r="504">
          <cell r="I504">
            <v>1.726519337016599E-3</v>
          </cell>
        </row>
        <row r="505">
          <cell r="I505">
            <v>2.0510168907273314E-2</v>
          </cell>
        </row>
        <row r="506">
          <cell r="I506">
            <v>-1.0977875358892055E-2</v>
          </cell>
        </row>
        <row r="507">
          <cell r="I507">
            <v>3.2957650273224039E-2</v>
          </cell>
        </row>
        <row r="508">
          <cell r="I508">
            <v>4.9594974375931778E-4</v>
          </cell>
        </row>
        <row r="509">
          <cell r="I509">
            <v>1.3714474553866462E-2</v>
          </cell>
        </row>
        <row r="510">
          <cell r="I510">
            <v>3.4718826405867896E-2</v>
          </cell>
        </row>
        <row r="511">
          <cell r="I511">
            <v>4.7258979206050945E-4</v>
          </cell>
        </row>
        <row r="512">
          <cell r="I512">
            <v>5.0385766021099083E-3</v>
          </cell>
        </row>
        <row r="513">
          <cell r="I513">
            <v>-8.3033056556478333E-3</v>
          </cell>
        </row>
        <row r="514">
          <cell r="I514">
            <v>-3.4755134281200454E-3</v>
          </cell>
        </row>
        <row r="515">
          <cell r="I515">
            <v>-3.3291058972733174E-3</v>
          </cell>
        </row>
        <row r="516">
          <cell r="I516">
            <v>7.4757435979005251E-3</v>
          </cell>
        </row>
        <row r="517">
          <cell r="I517">
            <v>-2.3681717713925745E-3</v>
          </cell>
        </row>
        <row r="518">
          <cell r="I518">
            <v>-1.0919449279949324E-2</v>
          </cell>
        </row>
        <row r="519">
          <cell r="I519">
            <v>6.0800000000000411E-3</v>
          </cell>
        </row>
        <row r="520">
          <cell r="I520">
            <v>4.5960559796437553E-2</v>
          </cell>
        </row>
        <row r="521">
          <cell r="I521">
            <v>1.5204500532165299E-4</v>
          </cell>
        </row>
        <row r="522">
          <cell r="I522">
            <v>-2.2651261781696488E-2</v>
          </cell>
        </row>
        <row r="523">
          <cell r="I523">
            <v>3.2664489034063418E-3</v>
          </cell>
        </row>
        <row r="524">
          <cell r="I524">
            <v>-4.8062015503876326E-3</v>
          </cell>
        </row>
        <row r="525">
          <cell r="I525">
            <v>3.2715376226827848E-3</v>
          </cell>
        </row>
        <row r="526">
          <cell r="I526">
            <v>1.8633540372670631E-2</v>
          </cell>
        </row>
        <row r="527">
          <cell r="I527">
            <v>-1.9207317073170596E-2</v>
          </cell>
        </row>
        <row r="528">
          <cell r="I528">
            <v>2.4867889337891916E-3</v>
          </cell>
        </row>
        <row r="529">
          <cell r="I529">
            <v>1.3488372093023327E-2</v>
          </cell>
        </row>
        <row r="530">
          <cell r="I530">
            <v>5.3541379837845236E-3</v>
          </cell>
        </row>
        <row r="531">
          <cell r="I531">
            <v>2.617163724893486E-2</v>
          </cell>
        </row>
        <row r="532">
          <cell r="I532">
            <v>-4.5966785290629045E-3</v>
          </cell>
        </row>
        <row r="533">
          <cell r="I533">
            <v>7.0013406822582881E-3</v>
          </cell>
        </row>
        <row r="534">
          <cell r="I534">
            <v>-4.5857988165678709E-3</v>
          </cell>
        </row>
        <row r="535">
          <cell r="I535">
            <v>1.144300787635601E-2</v>
          </cell>
        </row>
        <row r="536">
          <cell r="I536">
            <v>-2.3655598001763142E-2</v>
          </cell>
        </row>
        <row r="537">
          <cell r="I537">
            <v>-2.4078254326560808E-3</v>
          </cell>
        </row>
        <row r="538">
          <cell r="I538">
            <v>-1.5085231558304419E-2</v>
          </cell>
        </row>
        <row r="539">
          <cell r="I539">
            <v>-3.8750191453515208E-2</v>
          </cell>
        </row>
        <row r="540">
          <cell r="I540">
            <v>3.5213511790949663E-2</v>
          </cell>
        </row>
        <row r="541">
          <cell r="I541">
            <v>-1.5391719255039914E-3</v>
          </cell>
        </row>
        <row r="542">
          <cell r="I542">
            <v>2.2660706027439477E-2</v>
          </cell>
        </row>
        <row r="543">
          <cell r="I543">
            <v>2.3515224600542693E-2</v>
          </cell>
        </row>
        <row r="544">
          <cell r="I544">
            <v>-1.0751104565537612E-2</v>
          </cell>
        </row>
        <row r="545">
          <cell r="I545">
            <v>7.2949233288669771E-3</v>
          </cell>
        </row>
        <row r="546">
          <cell r="I546">
            <v>-1.8474726574046706E-2</v>
          </cell>
        </row>
        <row r="547">
          <cell r="I547">
            <v>3.0266526125583577E-2</v>
          </cell>
        </row>
        <row r="548">
          <cell r="I548">
            <v>1.4323297281496696E-2</v>
          </cell>
        </row>
        <row r="549">
          <cell r="I549">
            <v>-1.8731988472623869E-3</v>
          </cell>
        </row>
        <row r="550">
          <cell r="I550">
            <v>2.9161253067706228E-2</v>
          </cell>
        </row>
        <row r="551">
          <cell r="I551">
            <v>5.1760415205498629E-2</v>
          </cell>
        </row>
        <row r="552">
          <cell r="I552">
            <v>2.8007468658308048E-3</v>
          </cell>
        </row>
        <row r="553">
          <cell r="I553">
            <v>-3.5909030456177157E-3</v>
          </cell>
        </row>
        <row r="554">
          <cell r="I554">
            <v>-1.6150560597971274E-2</v>
          </cell>
        </row>
        <row r="555">
          <cell r="I555">
            <v>1.3159679826346672E-2</v>
          </cell>
        </row>
        <row r="556">
          <cell r="I556">
            <v>-2.7182645956079284E-2</v>
          </cell>
        </row>
        <row r="557">
          <cell r="I557">
            <v>-3.991741225051703E-3</v>
          </cell>
        </row>
        <row r="558">
          <cell r="I558">
            <v>1.5892758430071943E-2</v>
          </cell>
        </row>
        <row r="559">
          <cell r="I559">
            <v>-1.115494490545514E-2</v>
          </cell>
        </row>
        <row r="560">
          <cell r="I560">
            <v>-3.0265511074425489E-3</v>
          </cell>
        </row>
        <row r="561">
          <cell r="I561">
            <v>9.659169311439255E-3</v>
          </cell>
        </row>
        <row r="562">
          <cell r="I562">
            <v>-1.5033483668169937E-3</v>
          </cell>
        </row>
        <row r="563">
          <cell r="I563">
            <v>5.2012044894606552E-3</v>
          </cell>
        </row>
        <row r="564">
          <cell r="I564">
            <v>-8.3061002178649156E-3</v>
          </cell>
        </row>
        <row r="565">
          <cell r="I565">
            <v>1.2906769188521183E-2</v>
          </cell>
        </row>
        <row r="566">
          <cell r="I566">
            <v>7.1844923410600671E-3</v>
          </cell>
        </row>
        <row r="567">
          <cell r="I567">
            <v>-9.0174966352624727E-3</v>
          </cell>
        </row>
        <row r="568">
          <cell r="I568">
            <v>1.3038163791932745E-2</v>
          </cell>
        </row>
        <row r="569">
          <cell r="I569">
            <v>9.3846360101890718E-3</v>
          </cell>
        </row>
        <row r="570">
          <cell r="I570">
            <v>-6.3753486518794518E-3</v>
          </cell>
        </row>
        <row r="571">
          <cell r="I571">
            <v>-3.2081272557145982E-3</v>
          </cell>
        </row>
        <row r="572">
          <cell r="I572">
            <v>0</v>
          </cell>
        </row>
        <row r="573">
          <cell r="I573">
            <v>6.0345983639533713E-3</v>
          </cell>
        </row>
        <row r="574">
          <cell r="I574">
            <v>1.2529992002132735E-2</v>
          </cell>
        </row>
        <row r="575">
          <cell r="I575">
            <v>-1.7509215376513933E-2</v>
          </cell>
        </row>
        <row r="576">
          <cell r="I576">
            <v>-1.0317566662200135E-2</v>
          </cell>
        </row>
        <row r="577">
          <cell r="I577">
            <v>1.2997562956945489E-2</v>
          </cell>
        </row>
        <row r="578">
          <cell r="I578">
            <v>2.4859663191660167E-2</v>
          </cell>
        </row>
        <row r="579">
          <cell r="I579">
            <v>-1.1085028690662604E-2</v>
          </cell>
        </row>
        <row r="580">
          <cell r="I580">
            <v>1.5824871422920289E-3</v>
          </cell>
        </row>
        <row r="581">
          <cell r="I581">
            <v>1.7248189598420043E-2</v>
          </cell>
        </row>
        <row r="582">
          <cell r="I582">
            <v>8.1542842350504196E-3</v>
          </cell>
        </row>
        <row r="583">
          <cell r="I583">
            <v>-1.5663114648863767E-2</v>
          </cell>
        </row>
        <row r="584">
          <cell r="I584">
            <v>9.9126124951089741E-3</v>
          </cell>
        </row>
        <row r="585">
          <cell r="I585">
            <v>6.3282965258942897E-3</v>
          </cell>
        </row>
        <row r="586">
          <cell r="I586">
            <v>-5.6468172484599299E-3</v>
          </cell>
        </row>
        <row r="587">
          <cell r="I587">
            <v>-3.7429013939081122E-2</v>
          </cell>
        </row>
        <row r="588">
          <cell r="I588">
            <v>2.0112630732099759E-2</v>
          </cell>
        </row>
        <row r="589">
          <cell r="I589">
            <v>4.6004206098844442E-3</v>
          </cell>
        </row>
        <row r="590">
          <cell r="I590">
            <v>7.4578045270180969E-3</v>
          </cell>
        </row>
        <row r="591">
          <cell r="I591">
            <v>1.1818181818181775E-2</v>
          </cell>
        </row>
        <row r="592">
          <cell r="I592">
            <v>-1.4247208317289173E-2</v>
          </cell>
        </row>
        <row r="593">
          <cell r="I593">
            <v>1.9401041666666785E-2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21_11-14-1"/>
      <sheetName val="S21_11-14-2"/>
    </sheetNames>
    <sheetDataSet>
      <sheetData sheetId="0">
        <row r="5">
          <cell r="H5" t="str">
            <v>Betsy</v>
          </cell>
          <cell r="I5">
            <v>38078</v>
          </cell>
          <cell r="J5" t="str">
            <v>lip gloss</v>
          </cell>
          <cell r="K5">
            <v>45</v>
          </cell>
          <cell r="L5">
            <v>137.20455832336393</v>
          </cell>
        </row>
        <row r="6">
          <cell r="H6" t="str">
            <v>Hallagan</v>
          </cell>
          <cell r="I6">
            <v>38056</v>
          </cell>
          <cell r="J6" t="str">
            <v>foundation</v>
          </cell>
          <cell r="K6">
            <v>50</v>
          </cell>
          <cell r="L6">
            <v>152.00730307485438</v>
          </cell>
        </row>
        <row r="7">
          <cell r="H7" t="str">
            <v>Ashley</v>
          </cell>
          <cell r="I7">
            <v>38408</v>
          </cell>
          <cell r="J7" t="str">
            <v>lipstick</v>
          </cell>
          <cell r="K7">
            <v>9</v>
          </cell>
          <cell r="L7">
            <v>28.719483117139745</v>
          </cell>
        </row>
        <row r="8">
          <cell r="H8" t="str">
            <v>Hallagan</v>
          </cell>
          <cell r="I8">
            <v>38859</v>
          </cell>
          <cell r="J8" t="str">
            <v>lip gloss</v>
          </cell>
          <cell r="K8">
            <v>55</v>
          </cell>
          <cell r="L8">
            <v>167.07532251655616</v>
          </cell>
        </row>
        <row r="9">
          <cell r="H9" t="str">
            <v>Zaret</v>
          </cell>
          <cell r="I9">
            <v>38155</v>
          </cell>
          <cell r="J9" t="str">
            <v>lip gloss</v>
          </cell>
          <cell r="K9">
            <v>43</v>
          </cell>
          <cell r="L9">
            <v>130.60287243901442</v>
          </cell>
        </row>
        <row r="10">
          <cell r="H10" t="str">
            <v>Colleen</v>
          </cell>
          <cell r="I10">
            <v>38683</v>
          </cell>
          <cell r="J10" t="str">
            <v>eye liner</v>
          </cell>
          <cell r="K10">
            <v>58</v>
          </cell>
          <cell r="L10">
            <v>175.99097407072162</v>
          </cell>
        </row>
        <row r="11">
          <cell r="H11" t="str">
            <v>Cristina</v>
          </cell>
          <cell r="I11">
            <v>38067</v>
          </cell>
          <cell r="J11" t="str">
            <v>eye liner</v>
          </cell>
          <cell r="K11">
            <v>8</v>
          </cell>
          <cell r="L11">
            <v>25.800692176216739</v>
          </cell>
        </row>
        <row r="12">
          <cell r="H12" t="str">
            <v>Colleen</v>
          </cell>
          <cell r="I12">
            <v>39068</v>
          </cell>
          <cell r="J12" t="str">
            <v>lip gloss</v>
          </cell>
          <cell r="K12">
            <v>72</v>
          </cell>
          <cell r="L12">
            <v>217.83965386113226</v>
          </cell>
        </row>
        <row r="13">
          <cell r="H13" t="str">
            <v>Ashley</v>
          </cell>
          <cell r="I13">
            <v>38903</v>
          </cell>
          <cell r="J13" t="str">
            <v>eye liner</v>
          </cell>
          <cell r="K13">
            <v>75</v>
          </cell>
          <cell r="L13">
            <v>226.64232685518837</v>
          </cell>
        </row>
        <row r="14">
          <cell r="H14" t="str">
            <v>Betsy</v>
          </cell>
          <cell r="I14">
            <v>38936</v>
          </cell>
          <cell r="J14" t="str">
            <v>lip gloss</v>
          </cell>
          <cell r="K14">
            <v>24</v>
          </cell>
          <cell r="L14">
            <v>73.502342173405509</v>
          </cell>
        </row>
        <row r="15">
          <cell r="H15" t="str">
            <v>Ashley</v>
          </cell>
          <cell r="I15">
            <v>38320</v>
          </cell>
          <cell r="J15" t="str">
            <v>mascara</v>
          </cell>
          <cell r="K15">
            <v>43</v>
          </cell>
          <cell r="L15">
            <v>130.83536844241408</v>
          </cell>
        </row>
        <row r="16">
          <cell r="H16" t="str">
            <v>Ashley</v>
          </cell>
          <cell r="I16">
            <v>38309</v>
          </cell>
          <cell r="J16" t="str">
            <v>lip gloss</v>
          </cell>
          <cell r="K16">
            <v>23</v>
          </cell>
          <cell r="L16">
            <v>71.034367691096961</v>
          </cell>
        </row>
        <row r="17">
          <cell r="H17" t="str">
            <v>Emilee</v>
          </cell>
          <cell r="I17">
            <v>38595</v>
          </cell>
          <cell r="J17" t="str">
            <v>lip gloss</v>
          </cell>
          <cell r="K17">
            <v>49</v>
          </cell>
          <cell r="L17">
            <v>149.59279694174981</v>
          </cell>
        </row>
        <row r="18">
          <cell r="H18" t="str">
            <v>Hallagan</v>
          </cell>
          <cell r="I18">
            <v>38353</v>
          </cell>
          <cell r="J18" t="str">
            <v>eye liner</v>
          </cell>
          <cell r="K18">
            <v>18</v>
          </cell>
          <cell r="L18">
            <v>56.471999230139573</v>
          </cell>
        </row>
        <row r="19">
          <cell r="H19" t="str">
            <v>Zaret</v>
          </cell>
          <cell r="I19">
            <v>38980</v>
          </cell>
          <cell r="J19" t="str">
            <v>foundation</v>
          </cell>
          <cell r="K19">
            <v>-8</v>
          </cell>
          <cell r="L19">
            <v>-21.993044717303864</v>
          </cell>
        </row>
        <row r="20">
          <cell r="H20" t="str">
            <v>Emilee</v>
          </cell>
          <cell r="I20">
            <v>38089</v>
          </cell>
          <cell r="J20" t="str">
            <v>mascara</v>
          </cell>
          <cell r="K20">
            <v>45</v>
          </cell>
          <cell r="L20">
            <v>137.39037590916232</v>
          </cell>
        </row>
        <row r="21">
          <cell r="H21" t="str">
            <v>Colleen</v>
          </cell>
          <cell r="I21">
            <v>38837</v>
          </cell>
          <cell r="J21" t="str">
            <v>mascara</v>
          </cell>
          <cell r="K21">
            <v>66</v>
          </cell>
          <cell r="L21">
            <v>199.65433473774931</v>
          </cell>
        </row>
        <row r="22">
          <cell r="H22" t="str">
            <v>Jen</v>
          </cell>
          <cell r="I22">
            <v>38595</v>
          </cell>
          <cell r="J22" t="str">
            <v>lip gloss</v>
          </cell>
          <cell r="K22">
            <v>88</v>
          </cell>
          <cell r="L22">
            <v>265.18755145539586</v>
          </cell>
        </row>
        <row r="23">
          <cell r="H23" t="str">
            <v>Jen</v>
          </cell>
          <cell r="I23">
            <v>38287</v>
          </cell>
          <cell r="J23" t="str">
            <v>eye liner</v>
          </cell>
          <cell r="K23">
            <v>78</v>
          </cell>
          <cell r="L23">
            <v>236.14697789113248</v>
          </cell>
        </row>
        <row r="24">
          <cell r="H24" t="str">
            <v>Zaret</v>
          </cell>
          <cell r="I24">
            <v>38683</v>
          </cell>
          <cell r="J24" t="str">
            <v>lip gloss</v>
          </cell>
          <cell r="K24">
            <v>57</v>
          </cell>
          <cell r="L24">
            <v>173.11529461915569</v>
          </cell>
        </row>
        <row r="25">
          <cell r="H25" t="str">
            <v>Zaret</v>
          </cell>
          <cell r="I25">
            <v>38870</v>
          </cell>
          <cell r="J25" t="str">
            <v>mascara</v>
          </cell>
          <cell r="K25">
            <v>12</v>
          </cell>
          <cell r="L25">
            <v>38.081435709433634</v>
          </cell>
        </row>
        <row r="26">
          <cell r="H26" t="str">
            <v>Betsy</v>
          </cell>
          <cell r="I26">
            <v>38254</v>
          </cell>
          <cell r="J26" t="str">
            <v>eye liner</v>
          </cell>
          <cell r="K26">
            <v>28</v>
          </cell>
          <cell r="L26">
            <v>86.512775700642493</v>
          </cell>
        </row>
        <row r="27">
          <cell r="H27" t="str">
            <v>Colleen</v>
          </cell>
          <cell r="I27">
            <v>38749</v>
          </cell>
          <cell r="J27" t="str">
            <v>mascara</v>
          </cell>
          <cell r="K27">
            <v>25</v>
          </cell>
          <cell r="L27">
            <v>77.307151643363554</v>
          </cell>
        </row>
        <row r="28">
          <cell r="H28" t="str">
            <v>Hallagan</v>
          </cell>
          <cell r="I28">
            <v>38474</v>
          </cell>
          <cell r="J28" t="str">
            <v>foundation</v>
          </cell>
          <cell r="K28">
            <v>29</v>
          </cell>
          <cell r="L28">
            <v>88.222745876339161</v>
          </cell>
        </row>
        <row r="29">
          <cell r="H29" t="str">
            <v>Jen</v>
          </cell>
          <cell r="I29">
            <v>38298</v>
          </cell>
          <cell r="J29" t="str">
            <v>mascara</v>
          </cell>
          <cell r="K29">
            <v>-4</v>
          </cell>
          <cell r="L29">
            <v>-9.9439491268532194</v>
          </cell>
        </row>
        <row r="30">
          <cell r="H30" t="str">
            <v>Emilee</v>
          </cell>
          <cell r="I30">
            <v>39057</v>
          </cell>
          <cell r="J30" t="str">
            <v>lip gloss</v>
          </cell>
          <cell r="K30">
            <v>24</v>
          </cell>
          <cell r="L30">
            <v>74.622434460070465</v>
          </cell>
        </row>
        <row r="31">
          <cell r="H31" t="str">
            <v>Jen</v>
          </cell>
          <cell r="I31">
            <v>38089</v>
          </cell>
          <cell r="J31" t="str">
            <v>lipstick</v>
          </cell>
          <cell r="K31">
            <v>38</v>
          </cell>
          <cell r="L31">
            <v>115.98517718889856</v>
          </cell>
        </row>
        <row r="32">
          <cell r="H32" t="str">
            <v>Cristina</v>
          </cell>
          <cell r="I32">
            <v>38617</v>
          </cell>
          <cell r="J32" t="str">
            <v>foundation</v>
          </cell>
          <cell r="K32">
            <v>77</v>
          </cell>
          <cell r="L32">
            <v>233.05438870487612</v>
          </cell>
        </row>
        <row r="33">
          <cell r="H33" t="str">
            <v>Betsy</v>
          </cell>
          <cell r="I33">
            <v>39013</v>
          </cell>
          <cell r="J33" t="str">
            <v>foundation</v>
          </cell>
          <cell r="K33">
            <v>77</v>
          </cell>
          <cell r="L33">
            <v>233.35651970431758</v>
          </cell>
        </row>
        <row r="34">
          <cell r="H34" t="str">
            <v>Hallagan</v>
          </cell>
          <cell r="I34">
            <v>38672</v>
          </cell>
          <cell r="J34" t="str">
            <v>foundation</v>
          </cell>
          <cell r="K34">
            <v>60</v>
          </cell>
          <cell r="L34">
            <v>182.24664750326718</v>
          </cell>
        </row>
        <row r="35">
          <cell r="H35" t="str">
            <v>Zaret</v>
          </cell>
          <cell r="I35">
            <v>38606</v>
          </cell>
          <cell r="J35" t="str">
            <v>lip gloss</v>
          </cell>
          <cell r="K35">
            <v>6</v>
          </cell>
          <cell r="L35">
            <v>20.481843585001322</v>
          </cell>
        </row>
        <row r="36">
          <cell r="H36" t="str">
            <v>Cristina</v>
          </cell>
          <cell r="I36">
            <v>38804</v>
          </cell>
          <cell r="J36" t="str">
            <v>lip gloss</v>
          </cell>
          <cell r="K36">
            <v>53</v>
          </cell>
          <cell r="L36">
            <v>161.46395235499537</v>
          </cell>
        </row>
        <row r="37">
          <cell r="H37" t="str">
            <v>Cici</v>
          </cell>
          <cell r="I37">
            <v>38155</v>
          </cell>
          <cell r="J37" t="str">
            <v>mascara</v>
          </cell>
          <cell r="K37">
            <v>41</v>
          </cell>
          <cell r="L37">
            <v>125.2697558819725</v>
          </cell>
        </row>
        <row r="38">
          <cell r="H38" t="str">
            <v>Zaret</v>
          </cell>
          <cell r="I38">
            <v>38969</v>
          </cell>
          <cell r="J38" t="str">
            <v>mascara</v>
          </cell>
          <cell r="K38">
            <v>19</v>
          </cell>
          <cell r="L38">
            <v>59.153898700773034</v>
          </cell>
        </row>
        <row r="39">
          <cell r="H39" t="str">
            <v>Jen</v>
          </cell>
          <cell r="I39">
            <v>39079</v>
          </cell>
          <cell r="J39" t="str">
            <v>foundation</v>
          </cell>
          <cell r="K39">
            <v>39</v>
          </cell>
          <cell r="L39">
            <v>119.30030273172213</v>
          </cell>
        </row>
        <row r="40">
          <cell r="H40" t="str">
            <v>Betsy</v>
          </cell>
          <cell r="I40">
            <v>38243</v>
          </cell>
          <cell r="J40" t="str">
            <v>lip gloss</v>
          </cell>
          <cell r="K40">
            <v>2</v>
          </cell>
          <cell r="L40">
            <v>8.2604004984897017</v>
          </cell>
        </row>
        <row r="41">
          <cell r="H41" t="str">
            <v>Zaret</v>
          </cell>
          <cell r="I41">
            <v>38540</v>
          </cell>
          <cell r="J41" t="str">
            <v>eye liner</v>
          </cell>
          <cell r="K41">
            <v>34</v>
          </cell>
          <cell r="L41">
            <v>103.43841434718642</v>
          </cell>
        </row>
        <row r="42">
          <cell r="H42" t="str">
            <v>Emilee</v>
          </cell>
          <cell r="I42">
            <v>38419</v>
          </cell>
          <cell r="J42" t="str">
            <v>foundation</v>
          </cell>
          <cell r="K42">
            <v>59</v>
          </cell>
          <cell r="L42">
            <v>179.01001770576869</v>
          </cell>
        </row>
        <row r="43">
          <cell r="H43" t="str">
            <v>Cici</v>
          </cell>
          <cell r="I43">
            <v>38771</v>
          </cell>
          <cell r="J43" t="str">
            <v>foundation</v>
          </cell>
          <cell r="K43">
            <v>-9</v>
          </cell>
          <cell r="L43">
            <v>-24.625751249139931</v>
          </cell>
        </row>
        <row r="44">
          <cell r="H44" t="str">
            <v>Hallagan</v>
          </cell>
          <cell r="I44">
            <v>38892</v>
          </cell>
          <cell r="J44" t="str">
            <v>foundation</v>
          </cell>
          <cell r="K44">
            <v>38</v>
          </cell>
          <cell r="L44">
            <v>115.58433775100286</v>
          </cell>
        </row>
        <row r="45">
          <cell r="H45" t="str">
            <v>Emilee</v>
          </cell>
          <cell r="I45">
            <v>38023</v>
          </cell>
          <cell r="J45" t="str">
            <v>eye liner</v>
          </cell>
          <cell r="K45">
            <v>25</v>
          </cell>
          <cell r="L45">
            <v>76.562095842195291</v>
          </cell>
        </row>
        <row r="46">
          <cell r="H46" t="str">
            <v>Emilee</v>
          </cell>
          <cell r="I46">
            <v>38452</v>
          </cell>
          <cell r="J46" t="str">
            <v>mascara</v>
          </cell>
          <cell r="K46">
            <v>19</v>
          </cell>
          <cell r="L46">
            <v>59.382749361194016</v>
          </cell>
        </row>
        <row r="47">
          <cell r="H47" t="str">
            <v>Betsy</v>
          </cell>
          <cell r="I47">
            <v>38078</v>
          </cell>
          <cell r="J47" t="str">
            <v>foundation</v>
          </cell>
          <cell r="K47">
            <v>86</v>
          </cell>
          <cell r="L47">
            <v>259.85996934004856</v>
          </cell>
        </row>
        <row r="48">
          <cell r="H48" t="str">
            <v>Colleen</v>
          </cell>
          <cell r="I48">
            <v>38144</v>
          </cell>
          <cell r="J48" t="str">
            <v>lip gloss</v>
          </cell>
          <cell r="K48">
            <v>55</v>
          </cell>
          <cell r="L48">
            <v>167.11761356978838</v>
          </cell>
        </row>
        <row r="49">
          <cell r="H49" t="str">
            <v>Emilee</v>
          </cell>
          <cell r="I49">
            <v>38980</v>
          </cell>
          <cell r="J49" t="str">
            <v>lip gloss</v>
          </cell>
          <cell r="K49">
            <v>2</v>
          </cell>
          <cell r="L49">
            <v>7.8483600384211831</v>
          </cell>
        </row>
        <row r="50">
          <cell r="H50" t="str">
            <v>Ashley</v>
          </cell>
          <cell r="I50">
            <v>38573</v>
          </cell>
          <cell r="J50" t="str">
            <v>mascara</v>
          </cell>
          <cell r="K50">
            <v>93</v>
          </cell>
          <cell r="L50">
            <v>280.68747862762837</v>
          </cell>
        </row>
        <row r="51">
          <cell r="H51" t="str">
            <v>Zaret</v>
          </cell>
          <cell r="I51">
            <v>38254</v>
          </cell>
          <cell r="J51" t="str">
            <v>eye liner</v>
          </cell>
          <cell r="K51">
            <v>14</v>
          </cell>
          <cell r="L51">
            <v>43.931553656204748</v>
          </cell>
        </row>
        <row r="52">
          <cell r="H52" t="str">
            <v>Emilee</v>
          </cell>
          <cell r="I52">
            <v>38496</v>
          </cell>
          <cell r="J52" t="str">
            <v>eye liner</v>
          </cell>
          <cell r="K52">
            <v>37</v>
          </cell>
          <cell r="L52">
            <v>113.03491000904664</v>
          </cell>
        </row>
        <row r="53">
          <cell r="H53" t="str">
            <v>Betsy</v>
          </cell>
          <cell r="I53">
            <v>38309</v>
          </cell>
          <cell r="J53" t="str">
            <v>foundation</v>
          </cell>
          <cell r="K53">
            <v>63</v>
          </cell>
          <cell r="L53">
            <v>190.69511057123685</v>
          </cell>
        </row>
        <row r="54">
          <cell r="H54" t="str">
            <v>Zaret</v>
          </cell>
          <cell r="I54">
            <v>38309</v>
          </cell>
          <cell r="J54" t="str">
            <v>lip gloss</v>
          </cell>
          <cell r="K54">
            <v>1</v>
          </cell>
          <cell r="L54">
            <v>5.599704779498877</v>
          </cell>
        </row>
        <row r="55">
          <cell r="H55" t="str">
            <v>Zaret</v>
          </cell>
          <cell r="I55">
            <v>38518</v>
          </cell>
          <cell r="J55" t="str">
            <v>eye liner</v>
          </cell>
          <cell r="K55">
            <v>24</v>
          </cell>
          <cell r="L55">
            <v>73.599272692165783</v>
          </cell>
        </row>
        <row r="56">
          <cell r="H56" t="str">
            <v>Hallagan</v>
          </cell>
          <cell r="I56">
            <v>37990</v>
          </cell>
          <cell r="J56" t="str">
            <v>eye liner</v>
          </cell>
          <cell r="K56">
            <v>83</v>
          </cell>
          <cell r="L56">
            <v>250.33273832124888</v>
          </cell>
        </row>
        <row r="57">
          <cell r="H57" t="str">
            <v>Cici</v>
          </cell>
          <cell r="I57">
            <v>38540</v>
          </cell>
          <cell r="J57" t="str">
            <v>eye liner</v>
          </cell>
          <cell r="K57">
            <v>49</v>
          </cell>
          <cell r="L57">
            <v>148.50659729480034</v>
          </cell>
        </row>
        <row r="58">
          <cell r="H58" t="str">
            <v>Cristina</v>
          </cell>
          <cell r="I58">
            <v>38452</v>
          </cell>
          <cell r="J58" t="str">
            <v>lip gloss</v>
          </cell>
          <cell r="K58">
            <v>26</v>
          </cell>
          <cell r="L58">
            <v>80.197912185633001</v>
          </cell>
        </row>
        <row r="59">
          <cell r="H59" t="str">
            <v>Jen</v>
          </cell>
          <cell r="I59">
            <v>38859</v>
          </cell>
          <cell r="J59" t="str">
            <v>lip gloss</v>
          </cell>
          <cell r="K59">
            <v>35</v>
          </cell>
          <cell r="L59">
            <v>107.99264815962536</v>
          </cell>
        </row>
        <row r="60">
          <cell r="H60" t="str">
            <v>Cristina</v>
          </cell>
          <cell r="I60">
            <v>38089</v>
          </cell>
          <cell r="J60" t="str">
            <v>lip gloss</v>
          </cell>
          <cell r="K60">
            <v>8</v>
          </cell>
          <cell r="L60">
            <v>26.909399775034267</v>
          </cell>
        </row>
        <row r="61">
          <cell r="H61" t="str">
            <v>Cici</v>
          </cell>
          <cell r="I61">
            <v>38166</v>
          </cell>
          <cell r="J61" t="str">
            <v>mascara</v>
          </cell>
          <cell r="K61">
            <v>49</v>
          </cell>
          <cell r="L61">
            <v>148.777847479907</v>
          </cell>
        </row>
        <row r="62">
          <cell r="H62" t="str">
            <v>Cristina</v>
          </cell>
          <cell r="I62">
            <v>38089</v>
          </cell>
          <cell r="J62" t="str">
            <v>foundation</v>
          </cell>
          <cell r="K62">
            <v>34</v>
          </cell>
          <cell r="L62">
            <v>104.09375694795658</v>
          </cell>
        </row>
        <row r="63">
          <cell r="H63" t="str">
            <v>Cristina</v>
          </cell>
          <cell r="I63">
            <v>38694</v>
          </cell>
          <cell r="J63" t="str">
            <v>lip gloss</v>
          </cell>
          <cell r="K63">
            <v>8</v>
          </cell>
          <cell r="L63">
            <v>26.236564211223342</v>
          </cell>
        </row>
        <row r="64">
          <cell r="H64" t="str">
            <v>Jen</v>
          </cell>
          <cell r="I64">
            <v>38287</v>
          </cell>
          <cell r="J64" t="str">
            <v>mascara</v>
          </cell>
          <cell r="K64">
            <v>89</v>
          </cell>
          <cell r="L64">
            <v>269.09085017901094</v>
          </cell>
        </row>
        <row r="65">
          <cell r="H65" t="str">
            <v>Colleen</v>
          </cell>
          <cell r="I65">
            <v>38672</v>
          </cell>
          <cell r="J65" t="str">
            <v>foundation</v>
          </cell>
          <cell r="K65">
            <v>62</v>
          </cell>
          <cell r="L65">
            <v>189.25415891346557</v>
          </cell>
        </row>
        <row r="66">
          <cell r="H66" t="str">
            <v>Emilee</v>
          </cell>
          <cell r="I66">
            <v>38210</v>
          </cell>
          <cell r="J66" t="str">
            <v>foundation</v>
          </cell>
          <cell r="K66">
            <v>23</v>
          </cell>
          <cell r="L66">
            <v>71.313211840267556</v>
          </cell>
        </row>
        <row r="67">
          <cell r="H67" t="str">
            <v>Cici</v>
          </cell>
          <cell r="I67">
            <v>38155</v>
          </cell>
          <cell r="J67" t="str">
            <v>eye liner</v>
          </cell>
          <cell r="K67">
            <v>95</v>
          </cell>
          <cell r="L67">
            <v>287.76081692141696</v>
          </cell>
        </row>
        <row r="68">
          <cell r="H68" t="str">
            <v>Emilee</v>
          </cell>
          <cell r="I68">
            <v>38848</v>
          </cell>
          <cell r="J68" t="str">
            <v>eye liner</v>
          </cell>
          <cell r="K68">
            <v>41</v>
          </cell>
          <cell r="L68">
            <v>125.00018840758105</v>
          </cell>
        </row>
        <row r="69">
          <cell r="H69" t="str">
            <v>Ashley</v>
          </cell>
          <cell r="I69">
            <v>38452</v>
          </cell>
          <cell r="J69" t="str">
            <v>lip gloss</v>
          </cell>
          <cell r="K69">
            <v>-6</v>
          </cell>
          <cell r="L69">
            <v>-15.942861162173479</v>
          </cell>
        </row>
        <row r="70">
          <cell r="H70" t="str">
            <v>Betsy</v>
          </cell>
          <cell r="I70">
            <v>38353</v>
          </cell>
          <cell r="J70" t="str">
            <v>mascara</v>
          </cell>
          <cell r="K70">
            <v>84</v>
          </cell>
          <cell r="L70">
            <v>253.99061782802139</v>
          </cell>
        </row>
        <row r="71">
          <cell r="H71" t="str">
            <v>Hallagan</v>
          </cell>
          <cell r="I71">
            <v>38661</v>
          </cell>
          <cell r="J71" t="str">
            <v>foundation</v>
          </cell>
          <cell r="K71">
            <v>63</v>
          </cell>
          <cell r="L71">
            <v>191.36713896782123</v>
          </cell>
        </row>
        <row r="72">
          <cell r="H72" t="str">
            <v>Zaret</v>
          </cell>
          <cell r="I72">
            <v>38914</v>
          </cell>
          <cell r="J72" t="str">
            <v>lip gloss</v>
          </cell>
          <cell r="K72">
            <v>0</v>
          </cell>
          <cell r="L72">
            <v>2.3682330895483967</v>
          </cell>
        </row>
        <row r="73">
          <cell r="H73" t="str">
            <v>Cristina</v>
          </cell>
          <cell r="I73">
            <v>38375</v>
          </cell>
          <cell r="J73" t="str">
            <v>eye liner</v>
          </cell>
          <cell r="K73">
            <v>73</v>
          </cell>
          <cell r="L73">
            <v>221.4068752836437</v>
          </cell>
        </row>
        <row r="74">
          <cell r="H74" t="str">
            <v>Emilee</v>
          </cell>
          <cell r="I74">
            <v>38342</v>
          </cell>
          <cell r="J74" t="str">
            <v>eye liner</v>
          </cell>
          <cell r="K74">
            <v>95</v>
          </cell>
          <cell r="L74">
            <v>287.05320060576679</v>
          </cell>
        </row>
        <row r="75">
          <cell r="H75" t="str">
            <v>Ashley</v>
          </cell>
          <cell r="I75">
            <v>38672</v>
          </cell>
          <cell r="J75" t="str">
            <v>lipstick</v>
          </cell>
          <cell r="K75">
            <v>93</v>
          </cell>
          <cell r="L75">
            <v>280.76798505156279</v>
          </cell>
        </row>
        <row r="76">
          <cell r="H76" t="str">
            <v>Zaret</v>
          </cell>
          <cell r="I76">
            <v>38155</v>
          </cell>
          <cell r="J76" t="str">
            <v>lipstick</v>
          </cell>
          <cell r="K76">
            <v>54</v>
          </cell>
          <cell r="L76">
            <v>163.86605406277587</v>
          </cell>
        </row>
        <row r="77">
          <cell r="H77" t="str">
            <v>Cristina</v>
          </cell>
          <cell r="I77">
            <v>38529</v>
          </cell>
          <cell r="J77" t="str">
            <v>foundation</v>
          </cell>
          <cell r="K77">
            <v>33</v>
          </cell>
          <cell r="L77">
            <v>101.36706423848841</v>
          </cell>
        </row>
        <row r="78">
          <cell r="H78" t="str">
            <v>Ashley</v>
          </cell>
          <cell r="I78">
            <v>38089</v>
          </cell>
          <cell r="J78" t="str">
            <v>mascara</v>
          </cell>
          <cell r="K78">
            <v>48</v>
          </cell>
          <cell r="L78">
            <v>145.83607322448287</v>
          </cell>
        </row>
        <row r="79">
          <cell r="H79" t="str">
            <v>Jen</v>
          </cell>
          <cell r="I79">
            <v>38375</v>
          </cell>
          <cell r="J79" t="str">
            <v>eye liner</v>
          </cell>
          <cell r="K79">
            <v>-7</v>
          </cell>
          <cell r="L79">
            <v>-18.531454427544542</v>
          </cell>
        </row>
        <row r="80">
          <cell r="H80" t="str">
            <v>Colleen</v>
          </cell>
          <cell r="I80">
            <v>38782</v>
          </cell>
          <cell r="J80" t="str">
            <v>foundation</v>
          </cell>
          <cell r="K80">
            <v>-2</v>
          </cell>
          <cell r="L80">
            <v>-3.941491558920891</v>
          </cell>
        </row>
        <row r="81">
          <cell r="H81" t="str">
            <v>Cristina</v>
          </cell>
          <cell r="I81">
            <v>38001</v>
          </cell>
          <cell r="J81" t="str">
            <v>mascara</v>
          </cell>
          <cell r="K81">
            <v>27</v>
          </cell>
          <cell r="L81">
            <v>83.29090970219859</v>
          </cell>
        </row>
        <row r="82">
          <cell r="H82" t="str">
            <v>Emilee</v>
          </cell>
          <cell r="I82">
            <v>39068</v>
          </cell>
          <cell r="J82" t="str">
            <v>foundation</v>
          </cell>
          <cell r="K82">
            <v>56</v>
          </cell>
          <cell r="L82">
            <v>170.23780299763459</v>
          </cell>
        </row>
        <row r="83">
          <cell r="H83" t="str">
            <v>Cristina</v>
          </cell>
          <cell r="I83">
            <v>38397</v>
          </cell>
          <cell r="J83" t="str">
            <v>mascara</v>
          </cell>
          <cell r="K83">
            <v>70</v>
          </cell>
          <cell r="L83">
            <v>212.29242314468692</v>
          </cell>
        </row>
        <row r="84">
          <cell r="H84" t="str">
            <v>Jen</v>
          </cell>
          <cell r="I84">
            <v>38441</v>
          </cell>
          <cell r="J84" t="str">
            <v>mascara</v>
          </cell>
          <cell r="K84">
            <v>16</v>
          </cell>
          <cell r="L84">
            <v>49.457645878335306</v>
          </cell>
        </row>
        <row r="85">
          <cell r="H85" t="str">
            <v>Jen</v>
          </cell>
          <cell r="I85">
            <v>38727</v>
          </cell>
          <cell r="J85" t="str">
            <v>lip gloss</v>
          </cell>
          <cell r="K85">
            <v>69</v>
          </cell>
          <cell r="L85">
            <v>208.68512958069783</v>
          </cell>
        </row>
        <row r="86">
          <cell r="H86" t="str">
            <v>Colleen</v>
          </cell>
          <cell r="I86">
            <v>38562</v>
          </cell>
          <cell r="J86" t="str">
            <v>foundation</v>
          </cell>
          <cell r="K86">
            <v>67</v>
          </cell>
          <cell r="L86">
            <v>203.01428430380912</v>
          </cell>
        </row>
        <row r="87">
          <cell r="H87" t="str">
            <v>Cici</v>
          </cell>
          <cell r="I87">
            <v>38298</v>
          </cell>
          <cell r="J87" t="str">
            <v>foundation</v>
          </cell>
          <cell r="K87">
            <v>82</v>
          </cell>
          <cell r="L87">
            <v>248.09860782564255</v>
          </cell>
        </row>
        <row r="88">
          <cell r="H88" t="str">
            <v>Ashley</v>
          </cell>
          <cell r="I88">
            <v>38991</v>
          </cell>
          <cell r="J88" t="str">
            <v>eye liner</v>
          </cell>
          <cell r="K88">
            <v>73</v>
          </cell>
          <cell r="L88">
            <v>221.4762294351379</v>
          </cell>
        </row>
        <row r="89">
          <cell r="H89" t="str">
            <v>Cici</v>
          </cell>
          <cell r="I89">
            <v>38034</v>
          </cell>
          <cell r="J89" t="str">
            <v>foundation</v>
          </cell>
          <cell r="K89">
            <v>80</v>
          </cell>
          <cell r="L89">
            <v>241.26239073863908</v>
          </cell>
        </row>
        <row r="90">
          <cell r="H90" t="str">
            <v>Jen</v>
          </cell>
          <cell r="I90">
            <v>38573</v>
          </cell>
          <cell r="J90" t="str">
            <v>eye liner</v>
          </cell>
          <cell r="K90">
            <v>-2</v>
          </cell>
          <cell r="L90">
            <v>-4.2379405606125751</v>
          </cell>
        </row>
        <row r="91">
          <cell r="H91" t="str">
            <v>Emilee</v>
          </cell>
          <cell r="I91">
            <v>38595</v>
          </cell>
          <cell r="J91" t="str">
            <v>eye liner</v>
          </cell>
          <cell r="K91">
            <v>5</v>
          </cell>
          <cell r="L91">
            <v>17.026058044096466</v>
          </cell>
        </row>
        <row r="92">
          <cell r="H92" t="str">
            <v>Zaret</v>
          </cell>
          <cell r="I92">
            <v>38705</v>
          </cell>
          <cell r="J92" t="str">
            <v>eye liner</v>
          </cell>
          <cell r="K92">
            <v>26</v>
          </cell>
          <cell r="L92">
            <v>80.296764498097943</v>
          </cell>
        </row>
        <row r="93">
          <cell r="H93" t="str">
            <v>Cici</v>
          </cell>
          <cell r="I93">
            <v>38430</v>
          </cell>
          <cell r="J93" t="str">
            <v>foundation</v>
          </cell>
          <cell r="K93">
            <v>1</v>
          </cell>
          <cell r="L93">
            <v>5.0101440126936883</v>
          </cell>
        </row>
        <row r="94">
          <cell r="H94" t="str">
            <v>Cici</v>
          </cell>
          <cell r="I94">
            <v>38881</v>
          </cell>
          <cell r="J94" t="str">
            <v>lipstick</v>
          </cell>
          <cell r="K94">
            <v>-3</v>
          </cell>
          <cell r="L94">
            <v>-7.6150918857367635</v>
          </cell>
        </row>
        <row r="95">
          <cell r="H95" t="str">
            <v>Betsy</v>
          </cell>
          <cell r="I95">
            <v>38947</v>
          </cell>
          <cell r="J95" t="str">
            <v>eye liner</v>
          </cell>
          <cell r="K95">
            <v>83</v>
          </cell>
          <cell r="L95">
            <v>251.18350564763173</v>
          </cell>
        </row>
        <row r="96">
          <cell r="H96" t="str">
            <v>Jen</v>
          </cell>
          <cell r="I96">
            <v>38133</v>
          </cell>
          <cell r="J96" t="str">
            <v>mascara</v>
          </cell>
          <cell r="K96">
            <v>33</v>
          </cell>
          <cell r="L96">
            <v>100.32795234701418</v>
          </cell>
        </row>
        <row r="97">
          <cell r="H97" t="str">
            <v>Zaret</v>
          </cell>
          <cell r="I97">
            <v>38089</v>
          </cell>
          <cell r="J97" t="str">
            <v>foundation</v>
          </cell>
          <cell r="K97">
            <v>62</v>
          </cell>
          <cell r="L97">
            <v>188.06461550204614</v>
          </cell>
        </row>
        <row r="98">
          <cell r="H98" t="str">
            <v>Colleen</v>
          </cell>
          <cell r="I98">
            <v>38848</v>
          </cell>
          <cell r="J98" t="str">
            <v>eye liner</v>
          </cell>
          <cell r="K98">
            <v>58</v>
          </cell>
          <cell r="L98">
            <v>176.47069512712616</v>
          </cell>
        </row>
        <row r="99">
          <cell r="H99" t="str">
            <v>Emilee</v>
          </cell>
          <cell r="I99">
            <v>38584</v>
          </cell>
          <cell r="J99" t="str">
            <v>foundation</v>
          </cell>
          <cell r="K99">
            <v>28</v>
          </cell>
          <cell r="L99">
            <v>85.544260264222203</v>
          </cell>
        </row>
        <row r="100">
          <cell r="H100" t="str">
            <v>Jen</v>
          </cell>
          <cell r="I100">
            <v>39068</v>
          </cell>
          <cell r="J100" t="str">
            <v>lip gloss</v>
          </cell>
          <cell r="K100">
            <v>33</v>
          </cell>
          <cell r="L100">
            <v>100.68612237181482</v>
          </cell>
        </row>
        <row r="101">
          <cell r="H101" t="str">
            <v>Cristina</v>
          </cell>
          <cell r="I101">
            <v>39046</v>
          </cell>
          <cell r="J101" t="str">
            <v>foundation</v>
          </cell>
          <cell r="K101">
            <v>92</v>
          </cell>
          <cell r="L101">
            <v>278.15933854048899</v>
          </cell>
        </row>
        <row r="102">
          <cell r="H102" t="str">
            <v>Jen</v>
          </cell>
          <cell r="I102">
            <v>38089</v>
          </cell>
          <cell r="J102" t="str">
            <v>lip gloss</v>
          </cell>
          <cell r="K102">
            <v>92</v>
          </cell>
          <cell r="L102">
            <v>277.53974563422275</v>
          </cell>
        </row>
        <row r="103">
          <cell r="H103" t="str">
            <v>Colleen</v>
          </cell>
          <cell r="I103">
            <v>38738</v>
          </cell>
          <cell r="J103" t="str">
            <v>lip gloss</v>
          </cell>
          <cell r="K103">
            <v>75</v>
          </cell>
          <cell r="L103">
            <v>226.73977333901354</v>
          </cell>
        </row>
        <row r="104">
          <cell r="H104" t="str">
            <v>Betsy</v>
          </cell>
          <cell r="I104">
            <v>38628</v>
          </cell>
          <cell r="J104" t="str">
            <v>eye liner</v>
          </cell>
          <cell r="K104">
            <v>74</v>
          </cell>
          <cell r="L104">
            <v>224.23346975523705</v>
          </cell>
        </row>
        <row r="105">
          <cell r="H105" t="str">
            <v>Zaret</v>
          </cell>
          <cell r="I105">
            <v>38001</v>
          </cell>
          <cell r="J105" t="str">
            <v>foundation</v>
          </cell>
          <cell r="K105">
            <v>67</v>
          </cell>
          <cell r="L105">
            <v>202.45009266432331</v>
          </cell>
        </row>
        <row r="106">
          <cell r="H106" t="str">
            <v>Cristina</v>
          </cell>
          <cell r="I106">
            <v>38210</v>
          </cell>
          <cell r="J106" t="str">
            <v>foundation</v>
          </cell>
          <cell r="K106">
            <v>16</v>
          </cell>
          <cell r="L106">
            <v>49.450018506623742</v>
          </cell>
        </row>
        <row r="107">
          <cell r="H107" t="str">
            <v>Hallagan</v>
          </cell>
          <cell r="I107">
            <v>38485</v>
          </cell>
          <cell r="J107" t="str">
            <v>foundation</v>
          </cell>
          <cell r="K107">
            <v>90</v>
          </cell>
          <cell r="L107">
            <v>272.33991590998778</v>
          </cell>
        </row>
        <row r="108">
          <cell r="H108" t="str">
            <v>Jen</v>
          </cell>
          <cell r="I108">
            <v>38793</v>
          </cell>
          <cell r="J108" t="str">
            <v>lipstick</v>
          </cell>
          <cell r="K108">
            <v>-8</v>
          </cell>
          <cell r="L108">
            <v>-22.10755433572842</v>
          </cell>
        </row>
        <row r="109">
          <cell r="H109" t="str">
            <v>Cristina</v>
          </cell>
          <cell r="I109">
            <v>38243</v>
          </cell>
          <cell r="J109" t="str">
            <v>lipstick</v>
          </cell>
          <cell r="K109">
            <v>51</v>
          </cell>
          <cell r="L109">
            <v>155.29818889700317</v>
          </cell>
        </row>
        <row r="110">
          <cell r="H110" t="str">
            <v>Jen</v>
          </cell>
          <cell r="I110">
            <v>38441</v>
          </cell>
          <cell r="J110" t="str">
            <v>foundation</v>
          </cell>
          <cell r="K110">
            <v>-7</v>
          </cell>
          <cell r="L110">
            <v>-19.532896832828285</v>
          </cell>
        </row>
        <row r="111">
          <cell r="H111" t="str">
            <v>Emilee</v>
          </cell>
          <cell r="I111">
            <v>38067</v>
          </cell>
          <cell r="J111" t="str">
            <v>lip gloss</v>
          </cell>
          <cell r="K111">
            <v>9</v>
          </cell>
          <cell r="L111">
            <v>29.277821643264524</v>
          </cell>
        </row>
        <row r="112">
          <cell r="H112" t="str">
            <v>Cici</v>
          </cell>
          <cell r="I112">
            <v>38595</v>
          </cell>
          <cell r="J112" t="str">
            <v>lip gloss</v>
          </cell>
          <cell r="K112">
            <v>-10</v>
          </cell>
          <cell r="L112">
            <v>-28.406748282006184</v>
          </cell>
        </row>
        <row r="113">
          <cell r="H113" t="str">
            <v>Ashley</v>
          </cell>
          <cell r="I113">
            <v>38914</v>
          </cell>
          <cell r="J113" t="str">
            <v>foundation</v>
          </cell>
          <cell r="K113">
            <v>10</v>
          </cell>
          <cell r="L113">
            <v>32.113204788074981</v>
          </cell>
        </row>
        <row r="114">
          <cell r="H114" t="str">
            <v>Ashley</v>
          </cell>
          <cell r="I114">
            <v>38419</v>
          </cell>
          <cell r="J114" t="str">
            <v>mascara</v>
          </cell>
          <cell r="K114">
            <v>35</v>
          </cell>
          <cell r="L114">
            <v>107.58710427119863</v>
          </cell>
        </row>
        <row r="115">
          <cell r="H115" t="str">
            <v>Cici</v>
          </cell>
          <cell r="I115">
            <v>38265</v>
          </cell>
          <cell r="J115" t="str">
            <v>mascara</v>
          </cell>
          <cell r="K115">
            <v>81</v>
          </cell>
          <cell r="L115">
            <v>244.46099351680689</v>
          </cell>
        </row>
        <row r="116">
          <cell r="H116" t="str">
            <v>Cici</v>
          </cell>
          <cell r="I116">
            <v>38309</v>
          </cell>
          <cell r="J116" t="str">
            <v>mascara</v>
          </cell>
          <cell r="K116">
            <v>38</v>
          </cell>
          <cell r="L116">
            <v>115.86487308982943</v>
          </cell>
        </row>
        <row r="117">
          <cell r="H117" t="str">
            <v>Emilee</v>
          </cell>
          <cell r="I117">
            <v>39057</v>
          </cell>
          <cell r="J117" t="str">
            <v>mascara</v>
          </cell>
          <cell r="K117">
            <v>26</v>
          </cell>
          <cell r="L117">
            <v>80.488645084091601</v>
          </cell>
        </row>
        <row r="118">
          <cell r="H118" t="str">
            <v>Betsy</v>
          </cell>
          <cell r="I118">
            <v>38617</v>
          </cell>
          <cell r="J118" t="str">
            <v>lipstick</v>
          </cell>
          <cell r="K118">
            <v>77</v>
          </cell>
          <cell r="L118">
            <v>233.33103169462888</v>
          </cell>
        </row>
        <row r="119">
          <cell r="H119" t="str">
            <v>Emilee</v>
          </cell>
          <cell r="I119">
            <v>38738</v>
          </cell>
          <cell r="J119" t="str">
            <v>foundation</v>
          </cell>
          <cell r="K119">
            <v>39</v>
          </cell>
          <cell r="L119">
            <v>118.62706142640471</v>
          </cell>
        </row>
        <row r="120">
          <cell r="H120" t="str">
            <v>Zaret</v>
          </cell>
          <cell r="I120">
            <v>38892</v>
          </cell>
          <cell r="J120" t="str">
            <v>eye liner</v>
          </cell>
          <cell r="K120">
            <v>22</v>
          </cell>
          <cell r="L120">
            <v>68.07066358826728</v>
          </cell>
        </row>
        <row r="121">
          <cell r="H121" t="str">
            <v>Zaret</v>
          </cell>
          <cell r="I121">
            <v>38870</v>
          </cell>
          <cell r="J121" t="str">
            <v>foundation</v>
          </cell>
          <cell r="K121">
            <v>68</v>
          </cell>
          <cell r="L121">
            <v>205.76676002797973</v>
          </cell>
        </row>
        <row r="122">
          <cell r="H122" t="str">
            <v>Cici</v>
          </cell>
          <cell r="I122">
            <v>38496</v>
          </cell>
          <cell r="J122" t="str">
            <v>foundation</v>
          </cell>
          <cell r="K122">
            <v>59</v>
          </cell>
          <cell r="L122">
            <v>178.71308198822226</v>
          </cell>
        </row>
        <row r="123">
          <cell r="H123" t="str">
            <v>Colleen</v>
          </cell>
          <cell r="I123">
            <v>38859</v>
          </cell>
          <cell r="J123" t="str">
            <v>eye liner</v>
          </cell>
          <cell r="K123">
            <v>20</v>
          </cell>
          <cell r="L123">
            <v>62.366566165716954</v>
          </cell>
        </row>
        <row r="124">
          <cell r="H124" t="str">
            <v>Hallagan</v>
          </cell>
          <cell r="I124">
            <v>38650</v>
          </cell>
          <cell r="J124" t="str">
            <v>mascara</v>
          </cell>
          <cell r="K124">
            <v>61</v>
          </cell>
          <cell r="L124">
            <v>184.56247310465258</v>
          </cell>
        </row>
        <row r="125">
          <cell r="H125" t="str">
            <v>Zaret</v>
          </cell>
          <cell r="I125">
            <v>38782</v>
          </cell>
          <cell r="J125" t="str">
            <v>foundation</v>
          </cell>
          <cell r="K125">
            <v>30</v>
          </cell>
          <cell r="L125">
            <v>92.434422469644105</v>
          </cell>
        </row>
        <row r="126">
          <cell r="H126" t="str">
            <v>Jen</v>
          </cell>
          <cell r="I126">
            <v>38925</v>
          </cell>
          <cell r="J126" t="str">
            <v>mascara</v>
          </cell>
          <cell r="K126">
            <v>10</v>
          </cell>
          <cell r="L126">
            <v>32.298727574185413</v>
          </cell>
        </row>
        <row r="127">
          <cell r="H127" t="str">
            <v>Zaret</v>
          </cell>
          <cell r="I127">
            <v>38837</v>
          </cell>
          <cell r="J127" t="str">
            <v>eye liner</v>
          </cell>
          <cell r="K127">
            <v>72</v>
          </cell>
          <cell r="L127">
            <v>217.45289850686984</v>
          </cell>
        </row>
        <row r="128">
          <cell r="H128" t="str">
            <v>Ashley</v>
          </cell>
          <cell r="I128">
            <v>38727</v>
          </cell>
          <cell r="J128" t="str">
            <v>eye liner</v>
          </cell>
          <cell r="K128">
            <v>57</v>
          </cell>
          <cell r="L128">
            <v>173.36376703616165</v>
          </cell>
        </row>
        <row r="129">
          <cell r="H129" t="str">
            <v>Hallagan</v>
          </cell>
          <cell r="I129">
            <v>38672</v>
          </cell>
          <cell r="J129" t="str">
            <v>lip gloss</v>
          </cell>
          <cell r="K129">
            <v>41</v>
          </cell>
          <cell r="L129">
            <v>124.3880808412182</v>
          </cell>
        </row>
        <row r="130">
          <cell r="H130" t="str">
            <v>Zaret</v>
          </cell>
          <cell r="I130">
            <v>38100</v>
          </cell>
          <cell r="J130" t="str">
            <v>eye liner</v>
          </cell>
          <cell r="K130">
            <v>54</v>
          </cell>
          <cell r="L130">
            <v>163.7455521062605</v>
          </cell>
        </row>
        <row r="131">
          <cell r="H131" t="str">
            <v>Emilee</v>
          </cell>
          <cell r="I131">
            <v>38540</v>
          </cell>
          <cell r="J131" t="str">
            <v>lipstick</v>
          </cell>
          <cell r="K131">
            <v>9</v>
          </cell>
          <cell r="L131">
            <v>29.259949674062039</v>
          </cell>
        </row>
        <row r="132">
          <cell r="H132" t="str">
            <v>Cici</v>
          </cell>
          <cell r="I132">
            <v>38485</v>
          </cell>
          <cell r="J132" t="str">
            <v>lip gloss</v>
          </cell>
          <cell r="K132">
            <v>1</v>
          </cell>
          <cell r="L132">
            <v>5.0062586848309145</v>
          </cell>
        </row>
        <row r="133">
          <cell r="H133" t="str">
            <v>Zaret</v>
          </cell>
          <cell r="I133">
            <v>38760</v>
          </cell>
          <cell r="J133" t="str">
            <v>mascara</v>
          </cell>
          <cell r="K133">
            <v>-10</v>
          </cell>
          <cell r="L133">
            <v>-28.888600496770302</v>
          </cell>
        </row>
        <row r="134">
          <cell r="H134" t="str">
            <v>Ashley</v>
          </cell>
          <cell r="I134">
            <v>39035</v>
          </cell>
          <cell r="J134" t="str">
            <v>foundation</v>
          </cell>
          <cell r="K134">
            <v>-9</v>
          </cell>
          <cell r="L134">
            <v>-25.059711277411697</v>
          </cell>
        </row>
        <row r="135">
          <cell r="H135" t="str">
            <v>Jen</v>
          </cell>
          <cell r="I135">
            <v>38320</v>
          </cell>
          <cell r="J135" t="str">
            <v>mascara</v>
          </cell>
          <cell r="K135">
            <v>56</v>
          </cell>
          <cell r="L135">
            <v>168.8685012955201</v>
          </cell>
        </row>
        <row r="136">
          <cell r="H136" t="str">
            <v>Cici</v>
          </cell>
          <cell r="I136">
            <v>38067</v>
          </cell>
          <cell r="J136" t="str">
            <v>lipstick</v>
          </cell>
          <cell r="K136">
            <v>28</v>
          </cell>
          <cell r="L136">
            <v>85.600623651403808</v>
          </cell>
        </row>
        <row r="137">
          <cell r="H137" t="str">
            <v>Betsy</v>
          </cell>
          <cell r="I137">
            <v>38177</v>
          </cell>
          <cell r="J137" t="str">
            <v>mascara</v>
          </cell>
          <cell r="K137">
            <v>11</v>
          </cell>
          <cell r="L137">
            <v>34.417378586902672</v>
          </cell>
        </row>
        <row r="138">
          <cell r="H138" t="str">
            <v>Cristina</v>
          </cell>
          <cell r="I138">
            <v>39068</v>
          </cell>
          <cell r="J138" t="str">
            <v>lip gloss</v>
          </cell>
          <cell r="K138">
            <v>11</v>
          </cell>
          <cell r="L138">
            <v>34.910086692815099</v>
          </cell>
        </row>
        <row r="139">
          <cell r="H139" t="str">
            <v>Cristina</v>
          </cell>
          <cell r="I139">
            <v>38397</v>
          </cell>
          <cell r="J139" t="str">
            <v>eye liner</v>
          </cell>
          <cell r="K139">
            <v>67</v>
          </cell>
          <cell r="L139">
            <v>202.86608183653496</v>
          </cell>
        </row>
        <row r="140">
          <cell r="H140" t="str">
            <v>Colleen</v>
          </cell>
          <cell r="I140">
            <v>38441</v>
          </cell>
          <cell r="J140" t="str">
            <v>lip gloss</v>
          </cell>
          <cell r="K140">
            <v>10</v>
          </cell>
          <cell r="L140">
            <v>31.43203475838104</v>
          </cell>
        </row>
        <row r="141">
          <cell r="H141" t="str">
            <v>Emilee</v>
          </cell>
          <cell r="I141">
            <v>38287</v>
          </cell>
          <cell r="J141" t="str">
            <v>foundation</v>
          </cell>
          <cell r="K141">
            <v>40</v>
          </cell>
          <cell r="L141">
            <v>121.94725640981379</v>
          </cell>
        </row>
        <row r="142">
          <cell r="H142" t="str">
            <v>Colleen</v>
          </cell>
          <cell r="I142">
            <v>38540</v>
          </cell>
          <cell r="J142" t="str">
            <v>mascara</v>
          </cell>
          <cell r="K142">
            <v>77</v>
          </cell>
          <cell r="L142">
            <v>233.07983567827679</v>
          </cell>
        </row>
        <row r="143">
          <cell r="H143" t="str">
            <v>Betsy</v>
          </cell>
          <cell r="I143">
            <v>38496</v>
          </cell>
          <cell r="J143" t="str">
            <v>lipstick</v>
          </cell>
          <cell r="K143">
            <v>50</v>
          </cell>
          <cell r="L143">
            <v>152.04318524136269</v>
          </cell>
        </row>
        <row r="144">
          <cell r="H144" t="str">
            <v>Jen</v>
          </cell>
          <cell r="I144">
            <v>38166</v>
          </cell>
          <cell r="J144" t="str">
            <v>eye liner</v>
          </cell>
          <cell r="K144">
            <v>80</v>
          </cell>
          <cell r="L144">
            <v>242.49550041476004</v>
          </cell>
        </row>
        <row r="145">
          <cell r="H145" t="str">
            <v>Jen</v>
          </cell>
          <cell r="I145">
            <v>39079</v>
          </cell>
          <cell r="J145" t="str">
            <v>eye liner</v>
          </cell>
          <cell r="K145">
            <v>83</v>
          </cell>
          <cell r="L145">
            <v>250.79460647762514</v>
          </cell>
        </row>
        <row r="146">
          <cell r="H146" t="str">
            <v>Betsy</v>
          </cell>
          <cell r="I146">
            <v>38749</v>
          </cell>
          <cell r="J146" t="str">
            <v>lip gloss</v>
          </cell>
          <cell r="K146">
            <v>-4</v>
          </cell>
          <cell r="L146">
            <v>-9.4996327629453567</v>
          </cell>
        </row>
        <row r="147">
          <cell r="H147" t="str">
            <v>Colleen</v>
          </cell>
          <cell r="I147">
            <v>38386</v>
          </cell>
          <cell r="J147" t="str">
            <v>foundation</v>
          </cell>
          <cell r="K147">
            <v>46</v>
          </cell>
          <cell r="L147">
            <v>139.75509706516939</v>
          </cell>
        </row>
        <row r="148">
          <cell r="H148" t="str">
            <v>Ashley</v>
          </cell>
          <cell r="I148">
            <v>39013</v>
          </cell>
          <cell r="J148" t="str">
            <v>mascara</v>
          </cell>
          <cell r="K148">
            <v>55</v>
          </cell>
          <cell r="L148">
            <v>167.19317791229159</v>
          </cell>
        </row>
        <row r="149">
          <cell r="H149" t="str">
            <v>Cici</v>
          </cell>
          <cell r="I149">
            <v>38254</v>
          </cell>
          <cell r="J149" t="str">
            <v>mascara</v>
          </cell>
          <cell r="K149">
            <v>89</v>
          </cell>
          <cell r="L149">
            <v>269.40466549843933</v>
          </cell>
        </row>
        <row r="150">
          <cell r="H150" t="str">
            <v>Emilee</v>
          </cell>
          <cell r="I150">
            <v>38540</v>
          </cell>
          <cell r="J150" t="str">
            <v>eye liner</v>
          </cell>
          <cell r="K150">
            <v>59</v>
          </cell>
          <cell r="L150">
            <v>179.11590007622482</v>
          </cell>
        </row>
        <row r="151">
          <cell r="H151" t="str">
            <v>Emilee</v>
          </cell>
          <cell r="I151">
            <v>38419</v>
          </cell>
          <cell r="J151" t="str">
            <v>lipstick</v>
          </cell>
          <cell r="K151">
            <v>90</v>
          </cell>
          <cell r="L151">
            <v>271.75315679180818</v>
          </cell>
        </row>
        <row r="152">
          <cell r="H152" t="str">
            <v>Ashley</v>
          </cell>
          <cell r="I152">
            <v>39024</v>
          </cell>
          <cell r="J152" t="str">
            <v>lipstick</v>
          </cell>
          <cell r="K152">
            <v>17</v>
          </cell>
          <cell r="L152">
            <v>53.665884026524566</v>
          </cell>
        </row>
        <row r="153">
          <cell r="H153" t="str">
            <v>Cici</v>
          </cell>
          <cell r="I153">
            <v>38419</v>
          </cell>
          <cell r="J153" t="str">
            <v>lipstick</v>
          </cell>
          <cell r="K153">
            <v>37</v>
          </cell>
          <cell r="L153">
            <v>113.6496958349757</v>
          </cell>
        </row>
        <row r="154">
          <cell r="H154" t="str">
            <v>Cristina</v>
          </cell>
          <cell r="I154">
            <v>38793</v>
          </cell>
          <cell r="J154" t="str">
            <v>foundation</v>
          </cell>
          <cell r="K154">
            <v>-4</v>
          </cell>
          <cell r="L154">
            <v>-9.4240327280666669</v>
          </cell>
        </row>
        <row r="155">
          <cell r="H155" t="str">
            <v>Emilee</v>
          </cell>
          <cell r="I155">
            <v>38540</v>
          </cell>
          <cell r="J155" t="str">
            <v>lip gloss</v>
          </cell>
          <cell r="K155">
            <v>-8</v>
          </cell>
          <cell r="L155">
            <v>-22.376386657781136</v>
          </cell>
        </row>
        <row r="156">
          <cell r="H156" t="str">
            <v>Zaret</v>
          </cell>
          <cell r="I156">
            <v>38232</v>
          </cell>
          <cell r="J156" t="str">
            <v>lipstick</v>
          </cell>
          <cell r="K156">
            <v>6</v>
          </cell>
          <cell r="L156">
            <v>20.32160187847996</v>
          </cell>
        </row>
        <row r="157">
          <cell r="H157" t="str">
            <v>Cici</v>
          </cell>
          <cell r="I157">
            <v>38276</v>
          </cell>
          <cell r="J157" t="str">
            <v>lipstick</v>
          </cell>
          <cell r="K157">
            <v>63</v>
          </cell>
          <cell r="L157">
            <v>191.67996095772898</v>
          </cell>
        </row>
        <row r="158">
          <cell r="H158" t="str">
            <v>Jen</v>
          </cell>
          <cell r="I158">
            <v>38210</v>
          </cell>
          <cell r="J158" t="str">
            <v>lipstick</v>
          </cell>
          <cell r="K158">
            <v>16</v>
          </cell>
          <cell r="L158">
            <v>49.943726296074821</v>
          </cell>
        </row>
        <row r="159">
          <cell r="H159" t="str">
            <v>Betsy</v>
          </cell>
          <cell r="I159">
            <v>38386</v>
          </cell>
          <cell r="J159" t="str">
            <v>mascara</v>
          </cell>
          <cell r="K159">
            <v>22</v>
          </cell>
          <cell r="L159">
            <v>67.814347194557499</v>
          </cell>
        </row>
        <row r="160">
          <cell r="H160" t="str">
            <v>Emilee</v>
          </cell>
          <cell r="I160">
            <v>38716</v>
          </cell>
          <cell r="J160" t="str">
            <v>foundation</v>
          </cell>
          <cell r="K160">
            <v>81</v>
          </cell>
          <cell r="L160">
            <v>244.96866878935498</v>
          </cell>
        </row>
        <row r="161">
          <cell r="H161" t="str">
            <v>Emilee</v>
          </cell>
          <cell r="I161">
            <v>38606</v>
          </cell>
          <cell r="J161" t="str">
            <v>lip gloss</v>
          </cell>
          <cell r="K161">
            <v>85</v>
          </cell>
          <cell r="L161">
            <v>256.55696414737832</v>
          </cell>
        </row>
        <row r="162">
          <cell r="H162" t="str">
            <v>Jen</v>
          </cell>
          <cell r="I162">
            <v>38122</v>
          </cell>
          <cell r="J162" t="str">
            <v>foundation</v>
          </cell>
          <cell r="K162">
            <v>-3</v>
          </cell>
          <cell r="L162">
            <v>-7.083148189481113</v>
          </cell>
        </row>
        <row r="163">
          <cell r="H163" t="str">
            <v>Emilee</v>
          </cell>
          <cell r="I163">
            <v>38375</v>
          </cell>
          <cell r="J163" t="str">
            <v>lip gloss</v>
          </cell>
          <cell r="K163">
            <v>51</v>
          </cell>
          <cell r="L163">
            <v>154.48755641985605</v>
          </cell>
        </row>
        <row r="164">
          <cell r="H164" t="str">
            <v>Cici</v>
          </cell>
          <cell r="I164">
            <v>38353</v>
          </cell>
          <cell r="J164" t="str">
            <v>lip gloss</v>
          </cell>
          <cell r="K164">
            <v>72</v>
          </cell>
          <cell r="L164">
            <v>217.42437258205749</v>
          </cell>
        </row>
        <row r="165">
          <cell r="H165" t="str">
            <v>Cristina</v>
          </cell>
          <cell r="I165">
            <v>38034</v>
          </cell>
          <cell r="J165" t="str">
            <v>lip gloss</v>
          </cell>
          <cell r="K165">
            <v>46</v>
          </cell>
          <cell r="L165">
            <v>139.92999594688814</v>
          </cell>
        </row>
        <row r="166">
          <cell r="H166" t="str">
            <v>Hallagan</v>
          </cell>
          <cell r="I166">
            <v>38408</v>
          </cell>
          <cell r="J166" t="str">
            <v>mascara</v>
          </cell>
          <cell r="K166">
            <v>-10</v>
          </cell>
          <cell r="L166">
            <v>-27.996195351956981</v>
          </cell>
        </row>
        <row r="167">
          <cell r="H167" t="str">
            <v>Cici</v>
          </cell>
          <cell r="I167">
            <v>38573</v>
          </cell>
          <cell r="J167" t="str">
            <v>foundation</v>
          </cell>
          <cell r="K167">
            <v>-5</v>
          </cell>
          <cell r="L167">
            <v>-12.197238533968166</v>
          </cell>
        </row>
        <row r="168">
          <cell r="H168" t="str">
            <v>Hallagan</v>
          </cell>
          <cell r="I168">
            <v>39002</v>
          </cell>
          <cell r="J168" t="str">
            <v>eye liner</v>
          </cell>
          <cell r="K168">
            <v>16</v>
          </cell>
          <cell r="L168">
            <v>49.917622272183785</v>
          </cell>
        </row>
        <row r="169">
          <cell r="H169" t="str">
            <v>Hallagan</v>
          </cell>
          <cell r="I169">
            <v>38705</v>
          </cell>
          <cell r="J169" t="str">
            <v>foundation</v>
          </cell>
          <cell r="K169">
            <v>25</v>
          </cell>
          <cell r="L169">
            <v>76.986898914774684</v>
          </cell>
        </row>
        <row r="170">
          <cell r="H170" t="str">
            <v>Emilee</v>
          </cell>
          <cell r="I170">
            <v>38441</v>
          </cell>
          <cell r="J170" t="str">
            <v>eye liner</v>
          </cell>
          <cell r="K170">
            <v>49</v>
          </cell>
          <cell r="L170">
            <v>148.90711866414762</v>
          </cell>
        </row>
        <row r="171">
          <cell r="H171" t="str">
            <v>Betsy</v>
          </cell>
          <cell r="I171">
            <v>38067</v>
          </cell>
          <cell r="J171" t="str">
            <v>lip gloss</v>
          </cell>
          <cell r="K171">
            <v>21</v>
          </cell>
          <cell r="L171">
            <v>64.326659101878747</v>
          </cell>
        </row>
        <row r="172">
          <cell r="H172" t="str">
            <v>Cristina</v>
          </cell>
          <cell r="I172">
            <v>38859</v>
          </cell>
          <cell r="J172" t="str">
            <v>lip gloss</v>
          </cell>
          <cell r="K172">
            <v>29</v>
          </cell>
          <cell r="L172">
            <v>88.984161458299795</v>
          </cell>
        </row>
        <row r="173">
          <cell r="H173" t="str">
            <v>Ashley</v>
          </cell>
          <cell r="I173">
            <v>38034</v>
          </cell>
          <cell r="J173" t="str">
            <v>lip gloss</v>
          </cell>
          <cell r="K173">
            <v>63</v>
          </cell>
          <cell r="L173">
            <v>191.11407977738014</v>
          </cell>
        </row>
        <row r="174">
          <cell r="H174" t="str">
            <v>Jen</v>
          </cell>
          <cell r="I174">
            <v>38881</v>
          </cell>
          <cell r="J174" t="str">
            <v>lip gloss</v>
          </cell>
          <cell r="K174">
            <v>21</v>
          </cell>
          <cell r="L174">
            <v>64.602960723055489</v>
          </cell>
        </row>
        <row r="175">
          <cell r="H175" t="str">
            <v>Betsy</v>
          </cell>
          <cell r="I175">
            <v>38639</v>
          </cell>
          <cell r="J175" t="str">
            <v>foundation</v>
          </cell>
          <cell r="K175">
            <v>93</v>
          </cell>
          <cell r="L175">
            <v>280.17276926587908</v>
          </cell>
        </row>
        <row r="176">
          <cell r="H176" t="str">
            <v>Colleen</v>
          </cell>
          <cell r="I176">
            <v>38045</v>
          </cell>
          <cell r="J176" t="str">
            <v>foundation</v>
          </cell>
          <cell r="K176">
            <v>55</v>
          </cell>
          <cell r="L176">
            <v>167.55415680156585</v>
          </cell>
        </row>
        <row r="177">
          <cell r="H177" t="str">
            <v>Emilee</v>
          </cell>
          <cell r="I177">
            <v>38914</v>
          </cell>
          <cell r="J177" t="str">
            <v>foundation</v>
          </cell>
          <cell r="K177">
            <v>14</v>
          </cell>
          <cell r="L177">
            <v>43.897196992459193</v>
          </cell>
        </row>
        <row r="178">
          <cell r="H178" t="str">
            <v>Jen</v>
          </cell>
          <cell r="I178">
            <v>38056</v>
          </cell>
          <cell r="J178" t="str">
            <v>lipstick</v>
          </cell>
          <cell r="K178">
            <v>91</v>
          </cell>
          <cell r="L178">
            <v>275.24479602731037</v>
          </cell>
        </row>
        <row r="179">
          <cell r="H179" t="str">
            <v>Emilee</v>
          </cell>
          <cell r="I179">
            <v>38100</v>
          </cell>
          <cell r="J179" t="str">
            <v>eye liner</v>
          </cell>
          <cell r="K179">
            <v>80</v>
          </cell>
          <cell r="L179">
            <v>242.44859600981886</v>
          </cell>
        </row>
        <row r="180">
          <cell r="H180" t="str">
            <v>Betsy</v>
          </cell>
          <cell r="I180">
            <v>38683</v>
          </cell>
          <cell r="J180" t="str">
            <v>eye liner</v>
          </cell>
          <cell r="K180">
            <v>70</v>
          </cell>
          <cell r="L180">
            <v>211.755231476809</v>
          </cell>
        </row>
        <row r="181">
          <cell r="H181" t="str">
            <v>Cici</v>
          </cell>
          <cell r="I181">
            <v>38188</v>
          </cell>
          <cell r="J181" t="str">
            <v>mascara</v>
          </cell>
          <cell r="K181">
            <v>54</v>
          </cell>
          <cell r="L181">
            <v>164.30496670412208</v>
          </cell>
        </row>
        <row r="182">
          <cell r="H182" t="str">
            <v>Ashley</v>
          </cell>
          <cell r="I182">
            <v>38705</v>
          </cell>
          <cell r="J182" t="str">
            <v>mascara</v>
          </cell>
          <cell r="K182">
            <v>19</v>
          </cell>
          <cell r="L182">
            <v>58.362898336492826</v>
          </cell>
        </row>
        <row r="183">
          <cell r="H183" t="str">
            <v>Hallagan</v>
          </cell>
          <cell r="I183">
            <v>38617</v>
          </cell>
          <cell r="J183" t="str">
            <v>foundation</v>
          </cell>
          <cell r="K183">
            <v>38</v>
          </cell>
          <cell r="L183">
            <v>115.82878872794043</v>
          </cell>
        </row>
        <row r="184">
          <cell r="H184" t="str">
            <v>Colleen</v>
          </cell>
          <cell r="I184">
            <v>38133</v>
          </cell>
          <cell r="J184" t="str">
            <v>lipstick</v>
          </cell>
          <cell r="K184">
            <v>60</v>
          </cell>
          <cell r="L184">
            <v>182.02229380076153</v>
          </cell>
        </row>
        <row r="185">
          <cell r="H185" t="str">
            <v>Hallagan</v>
          </cell>
          <cell r="I185">
            <v>38639</v>
          </cell>
          <cell r="J185" t="str">
            <v>lipstick</v>
          </cell>
          <cell r="K185">
            <v>51</v>
          </cell>
          <cell r="L185">
            <v>155.73788458275871</v>
          </cell>
        </row>
        <row r="186">
          <cell r="H186" t="str">
            <v>Ashley</v>
          </cell>
          <cell r="I186">
            <v>38111</v>
          </cell>
          <cell r="J186" t="str">
            <v>lip gloss</v>
          </cell>
          <cell r="K186">
            <v>78</v>
          </cell>
          <cell r="L186">
            <v>236.14223463826744</v>
          </cell>
        </row>
        <row r="187">
          <cell r="H187" t="str">
            <v>Hallagan</v>
          </cell>
          <cell r="I187">
            <v>38320</v>
          </cell>
          <cell r="J187" t="str">
            <v>foundation</v>
          </cell>
          <cell r="K187">
            <v>17</v>
          </cell>
          <cell r="L187">
            <v>52.469218210599529</v>
          </cell>
        </row>
        <row r="188">
          <cell r="H188" t="str">
            <v>Jen</v>
          </cell>
          <cell r="I188">
            <v>38221</v>
          </cell>
          <cell r="J188" t="str">
            <v>eye liner</v>
          </cell>
          <cell r="K188">
            <v>13</v>
          </cell>
          <cell r="L188">
            <v>40.808192712139302</v>
          </cell>
        </row>
        <row r="189">
          <cell r="H189" t="str">
            <v>Emilee</v>
          </cell>
          <cell r="I189">
            <v>38540</v>
          </cell>
          <cell r="J189" t="str">
            <v>mascara</v>
          </cell>
          <cell r="K189">
            <v>2</v>
          </cell>
          <cell r="L189">
            <v>8.0360535540736908</v>
          </cell>
        </row>
        <row r="190">
          <cell r="H190" t="str">
            <v>Betsy</v>
          </cell>
          <cell r="I190">
            <v>39046</v>
          </cell>
          <cell r="J190" t="str">
            <v>mascara</v>
          </cell>
          <cell r="K190">
            <v>74</v>
          </cell>
          <cell r="L190">
            <v>223.87783259743091</v>
          </cell>
        </row>
        <row r="191">
          <cell r="H191" t="str">
            <v>Colleen</v>
          </cell>
          <cell r="I191">
            <v>38793</v>
          </cell>
          <cell r="J191" t="str">
            <v>foundation</v>
          </cell>
          <cell r="K191">
            <v>57</v>
          </cell>
          <cell r="L191">
            <v>172.92421427081234</v>
          </cell>
        </row>
        <row r="192">
          <cell r="H192" t="str">
            <v>Jen</v>
          </cell>
          <cell r="I192">
            <v>38111</v>
          </cell>
          <cell r="J192" t="str">
            <v>mascara</v>
          </cell>
          <cell r="K192">
            <v>79</v>
          </cell>
          <cell r="L192">
            <v>239.34428625432886</v>
          </cell>
        </row>
        <row r="193">
          <cell r="H193" t="str">
            <v>Colleen</v>
          </cell>
          <cell r="I193">
            <v>38518</v>
          </cell>
          <cell r="J193" t="str">
            <v>foundation</v>
          </cell>
          <cell r="K193">
            <v>82</v>
          </cell>
          <cell r="L193">
            <v>247.46177448016923</v>
          </cell>
        </row>
        <row r="194">
          <cell r="H194" t="str">
            <v>Cici</v>
          </cell>
          <cell r="I194">
            <v>38991</v>
          </cell>
          <cell r="J194" t="str">
            <v>lip gloss</v>
          </cell>
          <cell r="K194">
            <v>28</v>
          </cell>
          <cell r="L194">
            <v>85.957225474601458</v>
          </cell>
        </row>
        <row r="195">
          <cell r="H195" t="str">
            <v>Jen</v>
          </cell>
          <cell r="I195">
            <v>38023</v>
          </cell>
          <cell r="J195" t="str">
            <v>mascara</v>
          </cell>
          <cell r="K195">
            <v>63</v>
          </cell>
          <cell r="L195">
            <v>191.0302935038041</v>
          </cell>
        </row>
        <row r="196">
          <cell r="H196" t="str">
            <v>Cristina</v>
          </cell>
          <cell r="I196">
            <v>38628</v>
          </cell>
          <cell r="J196" t="str">
            <v>foundation</v>
          </cell>
          <cell r="K196">
            <v>72</v>
          </cell>
          <cell r="L196">
            <v>217.59287860664901</v>
          </cell>
        </row>
        <row r="197">
          <cell r="H197" t="str">
            <v>Cristina</v>
          </cell>
          <cell r="I197">
            <v>38727</v>
          </cell>
          <cell r="J197" t="str">
            <v>lipstick</v>
          </cell>
          <cell r="K197">
            <v>68</v>
          </cell>
          <cell r="L197">
            <v>205.93270340856287</v>
          </cell>
        </row>
        <row r="198">
          <cell r="H198" t="str">
            <v>Emilee</v>
          </cell>
          <cell r="I198">
            <v>38738</v>
          </cell>
          <cell r="J198" t="str">
            <v>eye liner</v>
          </cell>
          <cell r="K198">
            <v>8</v>
          </cell>
          <cell r="L198">
            <v>26.138739127477177</v>
          </cell>
        </row>
        <row r="199">
          <cell r="H199" t="str">
            <v>Hallagan</v>
          </cell>
          <cell r="I199">
            <v>38331</v>
          </cell>
          <cell r="J199" t="str">
            <v>lipstick</v>
          </cell>
          <cell r="K199">
            <v>62</v>
          </cell>
          <cell r="L199">
            <v>188.51634230729906</v>
          </cell>
        </row>
        <row r="200">
          <cell r="H200" t="str">
            <v>Jen</v>
          </cell>
          <cell r="I200">
            <v>38430</v>
          </cell>
          <cell r="J200" t="str">
            <v>eye liner</v>
          </cell>
          <cell r="K200">
            <v>5</v>
          </cell>
          <cell r="L200">
            <v>16.348427234046856</v>
          </cell>
        </row>
        <row r="201">
          <cell r="H201" t="str">
            <v>Colleen</v>
          </cell>
          <cell r="I201">
            <v>38023</v>
          </cell>
          <cell r="J201" t="str">
            <v>mascara</v>
          </cell>
          <cell r="K201">
            <v>-5</v>
          </cell>
          <cell r="L201">
            <v>-12.898061088841523</v>
          </cell>
        </row>
        <row r="202">
          <cell r="H202" t="str">
            <v>Colleen</v>
          </cell>
          <cell r="I202">
            <v>38859</v>
          </cell>
          <cell r="J202" t="str">
            <v>mascara</v>
          </cell>
          <cell r="K202">
            <v>-4</v>
          </cell>
          <cell r="L202">
            <v>-9.998213253386103</v>
          </cell>
        </row>
        <row r="203">
          <cell r="H203" t="str">
            <v>Cristina</v>
          </cell>
          <cell r="I203">
            <v>39046</v>
          </cell>
          <cell r="J203" t="str">
            <v>mascara</v>
          </cell>
          <cell r="K203">
            <v>81</v>
          </cell>
          <cell r="L203">
            <v>244.68104192003952</v>
          </cell>
        </row>
        <row r="204">
          <cell r="H204" t="str">
            <v>Cristina</v>
          </cell>
          <cell r="I204">
            <v>38793</v>
          </cell>
          <cell r="J204" t="str">
            <v>eye liner</v>
          </cell>
          <cell r="K204">
            <v>21</v>
          </cell>
          <cell r="L204">
            <v>64.744003374094902</v>
          </cell>
        </row>
        <row r="205">
          <cell r="H205" t="str">
            <v>Cici</v>
          </cell>
          <cell r="I205">
            <v>38529</v>
          </cell>
          <cell r="J205" t="str">
            <v>eye liner</v>
          </cell>
          <cell r="K205">
            <v>21</v>
          </cell>
          <cell r="L205">
            <v>64.863192319117914</v>
          </cell>
        </row>
        <row r="206">
          <cell r="H206" t="str">
            <v>Hallagan</v>
          </cell>
          <cell r="I206">
            <v>38716</v>
          </cell>
          <cell r="J206" t="str">
            <v>foundation</v>
          </cell>
          <cell r="K206">
            <v>-3</v>
          </cell>
          <cell r="L206">
            <v>-7.154085897104931</v>
          </cell>
        </row>
        <row r="207">
          <cell r="H207" t="str">
            <v>Cici</v>
          </cell>
          <cell r="I207">
            <v>39079</v>
          </cell>
          <cell r="J207" t="str">
            <v>lip gloss</v>
          </cell>
          <cell r="K207">
            <v>57</v>
          </cell>
          <cell r="L207">
            <v>173.64445114790863</v>
          </cell>
        </row>
        <row r="208">
          <cell r="H208" t="str">
            <v>Cici</v>
          </cell>
          <cell r="I208">
            <v>38947</v>
          </cell>
          <cell r="J208" t="str">
            <v>lip gloss</v>
          </cell>
          <cell r="K208">
            <v>86</v>
          </cell>
          <cell r="L208">
            <v>259.30970727563493</v>
          </cell>
        </row>
        <row r="209">
          <cell r="H209" t="str">
            <v>Jen</v>
          </cell>
          <cell r="I209">
            <v>38826</v>
          </cell>
          <cell r="J209" t="str">
            <v>foundation</v>
          </cell>
          <cell r="K209">
            <v>14</v>
          </cell>
          <cell r="L209">
            <v>44.139016120906668</v>
          </cell>
        </row>
        <row r="210">
          <cell r="H210" t="str">
            <v>Hallagan</v>
          </cell>
          <cell r="I210">
            <v>39057</v>
          </cell>
          <cell r="J210" t="str">
            <v>lipstick</v>
          </cell>
          <cell r="K210">
            <v>20</v>
          </cell>
          <cell r="L210">
            <v>61.955881135465603</v>
          </cell>
        </row>
        <row r="211">
          <cell r="H211" t="str">
            <v>Colleen</v>
          </cell>
          <cell r="I211">
            <v>38023</v>
          </cell>
          <cell r="J211" t="str">
            <v>mascara</v>
          </cell>
          <cell r="K211">
            <v>60</v>
          </cell>
          <cell r="L211">
            <v>181.93942640636905</v>
          </cell>
        </row>
        <row r="212">
          <cell r="H212" t="str">
            <v>Jen</v>
          </cell>
          <cell r="I212">
            <v>38903</v>
          </cell>
          <cell r="J212" t="str">
            <v>eye liner</v>
          </cell>
          <cell r="K212">
            <v>45</v>
          </cell>
          <cell r="L212">
            <v>137.15507832075065</v>
          </cell>
        </row>
        <row r="213">
          <cell r="H213" t="str">
            <v>Jen</v>
          </cell>
          <cell r="I213">
            <v>38078</v>
          </cell>
          <cell r="J213" t="str">
            <v>eye liner</v>
          </cell>
          <cell r="K213">
            <v>7</v>
          </cell>
          <cell r="L213">
            <v>22.99759982335349</v>
          </cell>
        </row>
        <row r="214">
          <cell r="H214" t="str">
            <v>Betsy</v>
          </cell>
          <cell r="I214">
            <v>38782</v>
          </cell>
          <cell r="J214" t="str">
            <v>lip gloss</v>
          </cell>
          <cell r="K214">
            <v>-6</v>
          </cell>
          <cell r="L214">
            <v>-16.334472666280842</v>
          </cell>
        </row>
        <row r="215">
          <cell r="H215" t="str">
            <v>Jen</v>
          </cell>
          <cell r="I215">
            <v>38837</v>
          </cell>
          <cell r="J215" t="str">
            <v>lip gloss</v>
          </cell>
          <cell r="K215">
            <v>35</v>
          </cell>
          <cell r="L215">
            <v>106.89982221762149</v>
          </cell>
        </row>
        <row r="216">
          <cell r="H216" t="str">
            <v>Colleen</v>
          </cell>
          <cell r="I216">
            <v>38848</v>
          </cell>
          <cell r="J216" t="str">
            <v>foundation</v>
          </cell>
          <cell r="K216">
            <v>31</v>
          </cell>
          <cell r="L216">
            <v>95.13200096066403</v>
          </cell>
        </row>
        <row r="217">
          <cell r="H217" t="str">
            <v>Jen</v>
          </cell>
          <cell r="I217">
            <v>38672</v>
          </cell>
          <cell r="J217" t="str">
            <v>lip gloss</v>
          </cell>
          <cell r="K217">
            <v>19</v>
          </cell>
          <cell r="L217">
            <v>59.075740928551383</v>
          </cell>
        </row>
        <row r="218">
          <cell r="H218" t="str">
            <v>Zaret</v>
          </cell>
          <cell r="I218">
            <v>38760</v>
          </cell>
          <cell r="J218" t="str">
            <v>eye liner</v>
          </cell>
          <cell r="K218">
            <v>35</v>
          </cell>
          <cell r="L218">
            <v>106.64339916643026</v>
          </cell>
        </row>
        <row r="219">
          <cell r="H219" t="str">
            <v>Betsy</v>
          </cell>
          <cell r="I219">
            <v>38353</v>
          </cell>
          <cell r="J219" t="str">
            <v>lipstick</v>
          </cell>
          <cell r="K219">
            <v>51</v>
          </cell>
          <cell r="L219">
            <v>154.59771582934854</v>
          </cell>
        </row>
        <row r="220">
          <cell r="H220" t="str">
            <v>Hallagan</v>
          </cell>
          <cell r="I220">
            <v>38771</v>
          </cell>
          <cell r="J220" t="str">
            <v>mascara</v>
          </cell>
          <cell r="K220">
            <v>1</v>
          </cell>
          <cell r="L220">
            <v>5.3867139626812968</v>
          </cell>
        </row>
        <row r="221">
          <cell r="H221" t="str">
            <v>Cici</v>
          </cell>
          <cell r="I221">
            <v>38254</v>
          </cell>
          <cell r="J221" t="str">
            <v>foundation</v>
          </cell>
          <cell r="K221">
            <v>67</v>
          </cell>
          <cell r="L221">
            <v>203.35912709646638</v>
          </cell>
        </row>
        <row r="222">
          <cell r="H222" t="str">
            <v>Cici</v>
          </cell>
          <cell r="I222">
            <v>38441</v>
          </cell>
          <cell r="J222" t="str">
            <v>mascara</v>
          </cell>
          <cell r="K222">
            <v>23</v>
          </cell>
          <cell r="L222">
            <v>71.412597536524615</v>
          </cell>
        </row>
        <row r="223">
          <cell r="H223" t="str">
            <v>Colleen</v>
          </cell>
          <cell r="I223">
            <v>38386</v>
          </cell>
          <cell r="J223" t="str">
            <v>foundation</v>
          </cell>
          <cell r="K223">
            <v>41</v>
          </cell>
          <cell r="L223">
            <v>125.23475441561757</v>
          </cell>
        </row>
        <row r="224">
          <cell r="H224" t="str">
            <v>Ashley</v>
          </cell>
          <cell r="I224">
            <v>38001</v>
          </cell>
          <cell r="J224" t="str">
            <v>mascara</v>
          </cell>
          <cell r="K224">
            <v>27</v>
          </cell>
          <cell r="L224">
            <v>83.195110350521588</v>
          </cell>
        </row>
        <row r="225">
          <cell r="H225" t="str">
            <v>Cristina</v>
          </cell>
          <cell r="I225">
            <v>38980</v>
          </cell>
          <cell r="J225" t="str">
            <v>foundation</v>
          </cell>
          <cell r="K225">
            <v>56</v>
          </cell>
          <cell r="L225">
            <v>170.17512557022724</v>
          </cell>
        </row>
        <row r="226">
          <cell r="H226" t="str">
            <v>Ashley</v>
          </cell>
          <cell r="I226">
            <v>38188</v>
          </cell>
          <cell r="J226" t="str">
            <v>mascara</v>
          </cell>
          <cell r="K226">
            <v>67</v>
          </cell>
          <cell r="L226">
            <v>203.35311949602652</v>
          </cell>
        </row>
        <row r="227">
          <cell r="H227" t="str">
            <v>Betsy</v>
          </cell>
          <cell r="I227">
            <v>38243</v>
          </cell>
          <cell r="J227" t="str">
            <v>foundation</v>
          </cell>
          <cell r="K227">
            <v>94</v>
          </cell>
          <cell r="L227">
            <v>283.74141758000144</v>
          </cell>
        </row>
        <row r="228">
          <cell r="H228" t="str">
            <v>Cristina</v>
          </cell>
          <cell r="I228">
            <v>38265</v>
          </cell>
          <cell r="J228" t="str">
            <v>eye liner</v>
          </cell>
          <cell r="K228">
            <v>52</v>
          </cell>
          <cell r="L228">
            <v>158.2973319694853</v>
          </cell>
        </row>
        <row r="229">
          <cell r="H229" t="str">
            <v>Zaret</v>
          </cell>
          <cell r="I229">
            <v>38023</v>
          </cell>
          <cell r="J229" t="str">
            <v>lipstick</v>
          </cell>
          <cell r="K229">
            <v>24</v>
          </cell>
          <cell r="L229">
            <v>74.243899422562194</v>
          </cell>
        </row>
        <row r="230">
          <cell r="H230" t="str">
            <v>Jen</v>
          </cell>
          <cell r="I230">
            <v>38144</v>
          </cell>
          <cell r="J230" t="str">
            <v>lip gloss</v>
          </cell>
          <cell r="K230">
            <v>-1</v>
          </cell>
          <cell r="L230">
            <v>-0.91770776800017373</v>
          </cell>
        </row>
        <row r="231">
          <cell r="H231" t="str">
            <v>Hallagan</v>
          </cell>
          <cell r="I231">
            <v>38738</v>
          </cell>
          <cell r="J231" t="str">
            <v>eye liner</v>
          </cell>
          <cell r="K231">
            <v>37</v>
          </cell>
          <cell r="L231">
            <v>112.52158206006119</v>
          </cell>
        </row>
        <row r="232">
          <cell r="H232" t="str">
            <v>Betsy</v>
          </cell>
          <cell r="I232">
            <v>38771</v>
          </cell>
          <cell r="J232" t="str">
            <v>foundation</v>
          </cell>
          <cell r="K232">
            <v>63</v>
          </cell>
          <cell r="L232">
            <v>191.4542393048981</v>
          </cell>
        </row>
        <row r="233">
          <cell r="H233" t="str">
            <v>Cici</v>
          </cell>
          <cell r="I233">
            <v>38089</v>
          </cell>
          <cell r="J233" t="str">
            <v>lip gloss</v>
          </cell>
          <cell r="K233">
            <v>13</v>
          </cell>
          <cell r="L233">
            <v>41.010346846521706</v>
          </cell>
        </row>
        <row r="234">
          <cell r="H234" t="str">
            <v>Hallagan</v>
          </cell>
          <cell r="I234">
            <v>39046</v>
          </cell>
          <cell r="J234" t="str">
            <v>lip gloss</v>
          </cell>
          <cell r="K234">
            <v>7</v>
          </cell>
          <cell r="L234">
            <v>22.334877359058812</v>
          </cell>
        </row>
        <row r="235">
          <cell r="H235" t="str">
            <v>Zaret</v>
          </cell>
          <cell r="I235">
            <v>38067</v>
          </cell>
          <cell r="J235" t="str">
            <v>lip gloss</v>
          </cell>
          <cell r="K235">
            <v>64</v>
          </cell>
          <cell r="L235">
            <v>193.83879299726061</v>
          </cell>
        </row>
        <row r="236">
          <cell r="H236" t="str">
            <v>Ashley</v>
          </cell>
          <cell r="I236">
            <v>38144</v>
          </cell>
          <cell r="J236" t="str">
            <v>lip gloss</v>
          </cell>
          <cell r="K236">
            <v>63</v>
          </cell>
          <cell r="L236">
            <v>190.90668689411601</v>
          </cell>
        </row>
        <row r="237">
          <cell r="H237" t="str">
            <v>Emilee</v>
          </cell>
          <cell r="I237">
            <v>38210</v>
          </cell>
          <cell r="J237" t="str">
            <v>mascara</v>
          </cell>
          <cell r="K237">
            <v>57</v>
          </cell>
          <cell r="L237">
            <v>173.59022125804509</v>
          </cell>
        </row>
        <row r="238">
          <cell r="H238" t="str">
            <v>Emilee</v>
          </cell>
          <cell r="I238">
            <v>38298</v>
          </cell>
          <cell r="J238" t="str">
            <v>mascara</v>
          </cell>
          <cell r="K238">
            <v>59</v>
          </cell>
          <cell r="L238">
            <v>178.9266502635322</v>
          </cell>
        </row>
        <row r="239">
          <cell r="H239" t="str">
            <v>Jen</v>
          </cell>
          <cell r="I239">
            <v>38342</v>
          </cell>
          <cell r="J239" t="str">
            <v>foundation</v>
          </cell>
          <cell r="K239">
            <v>-3</v>
          </cell>
          <cell r="L239">
            <v>-7.2637597489178187</v>
          </cell>
        </row>
        <row r="240">
          <cell r="H240" t="str">
            <v>Cici</v>
          </cell>
          <cell r="I240">
            <v>38991</v>
          </cell>
          <cell r="J240" t="str">
            <v>lip gloss</v>
          </cell>
          <cell r="K240">
            <v>86</v>
          </cell>
          <cell r="L240">
            <v>260.32907018535167</v>
          </cell>
        </row>
        <row r="241">
          <cell r="H241" t="str">
            <v>Cristina</v>
          </cell>
          <cell r="I241">
            <v>38254</v>
          </cell>
          <cell r="J241" t="str">
            <v>eye liner</v>
          </cell>
          <cell r="K241">
            <v>-4</v>
          </cell>
          <cell r="L241">
            <v>-9.9939520680829617</v>
          </cell>
        </row>
        <row r="242">
          <cell r="H242" t="str">
            <v>Ashley</v>
          </cell>
          <cell r="I242">
            <v>38353</v>
          </cell>
          <cell r="J242" t="str">
            <v>lip gloss</v>
          </cell>
          <cell r="K242">
            <v>7</v>
          </cell>
          <cell r="L242">
            <v>23.654332569914828</v>
          </cell>
        </row>
        <row r="243">
          <cell r="H243" t="str">
            <v>Cici</v>
          </cell>
          <cell r="I243">
            <v>38991</v>
          </cell>
          <cell r="J243" t="str">
            <v>lip gloss</v>
          </cell>
          <cell r="K243">
            <v>43</v>
          </cell>
          <cell r="L243">
            <v>131.67769291502447</v>
          </cell>
        </row>
        <row r="244">
          <cell r="H244" t="str">
            <v>Emilee</v>
          </cell>
          <cell r="I244">
            <v>38661</v>
          </cell>
          <cell r="J244" t="str">
            <v>lip gloss</v>
          </cell>
          <cell r="K244">
            <v>2</v>
          </cell>
          <cell r="L244">
            <v>7.6348447793459382</v>
          </cell>
        </row>
        <row r="245">
          <cell r="H245" t="str">
            <v>Emilee</v>
          </cell>
          <cell r="I245">
            <v>38474</v>
          </cell>
          <cell r="J245" t="str">
            <v>mascara</v>
          </cell>
          <cell r="K245">
            <v>85</v>
          </cell>
          <cell r="L245">
            <v>256.87957020946436</v>
          </cell>
        </row>
        <row r="246">
          <cell r="H246" t="str">
            <v>Emilee</v>
          </cell>
          <cell r="I246">
            <v>38463</v>
          </cell>
          <cell r="J246" t="str">
            <v>eye liner</v>
          </cell>
          <cell r="K246">
            <v>52</v>
          </cell>
          <cell r="L246">
            <v>158.18704198984506</v>
          </cell>
        </row>
        <row r="247">
          <cell r="H247" t="str">
            <v>Colleen</v>
          </cell>
          <cell r="I247">
            <v>38177</v>
          </cell>
          <cell r="J247" t="str">
            <v>lipstick</v>
          </cell>
          <cell r="K247">
            <v>-3</v>
          </cell>
          <cell r="L247">
            <v>-7.3950210500886264</v>
          </cell>
        </row>
        <row r="248">
          <cell r="H248" t="str">
            <v>Cristina</v>
          </cell>
          <cell r="I248">
            <v>38408</v>
          </cell>
          <cell r="J248" t="str">
            <v>eye liner</v>
          </cell>
          <cell r="K248">
            <v>8</v>
          </cell>
          <cell r="L248">
            <v>25.546689047987762</v>
          </cell>
        </row>
        <row r="249">
          <cell r="H249" t="str">
            <v>Cici</v>
          </cell>
          <cell r="I249">
            <v>38177</v>
          </cell>
          <cell r="J249" t="str">
            <v>mascara</v>
          </cell>
          <cell r="K249">
            <v>5</v>
          </cell>
          <cell r="L249">
            <v>17.198905576452098</v>
          </cell>
        </row>
        <row r="250">
          <cell r="H250" t="str">
            <v>Hallagan</v>
          </cell>
          <cell r="I250">
            <v>38958</v>
          </cell>
          <cell r="J250" t="str">
            <v>mascara</v>
          </cell>
          <cell r="K250">
            <v>90</v>
          </cell>
          <cell r="L250">
            <v>272.09870438545738</v>
          </cell>
        </row>
        <row r="251">
          <cell r="H251" t="str">
            <v>Betsy</v>
          </cell>
          <cell r="I251">
            <v>39035</v>
          </cell>
          <cell r="J251" t="str">
            <v>mascara</v>
          </cell>
          <cell r="K251">
            <v>36</v>
          </cell>
          <cell r="L251">
            <v>110.33744975059108</v>
          </cell>
        </row>
        <row r="252">
          <cell r="H252" t="str">
            <v>Zaret</v>
          </cell>
          <cell r="I252">
            <v>38584</v>
          </cell>
          <cell r="J252" t="str">
            <v>mascara</v>
          </cell>
          <cell r="K252">
            <v>25</v>
          </cell>
          <cell r="L252">
            <v>77.014900645073141</v>
          </cell>
        </row>
        <row r="253">
          <cell r="H253" t="str">
            <v>Betsy</v>
          </cell>
          <cell r="I253">
            <v>38430</v>
          </cell>
          <cell r="J253" t="str">
            <v>mascara</v>
          </cell>
          <cell r="K253">
            <v>7</v>
          </cell>
          <cell r="L253">
            <v>23.133204884254319</v>
          </cell>
        </row>
        <row r="254">
          <cell r="H254" t="str">
            <v>Colleen</v>
          </cell>
          <cell r="I254">
            <v>39024</v>
          </cell>
          <cell r="J254" t="str">
            <v>mascara</v>
          </cell>
          <cell r="K254">
            <v>64</v>
          </cell>
          <cell r="L254">
            <v>194.25372471684716</v>
          </cell>
        </row>
        <row r="255">
          <cell r="H255" t="str">
            <v>Colleen</v>
          </cell>
          <cell r="I255">
            <v>38111</v>
          </cell>
          <cell r="J255" t="str">
            <v>mascara</v>
          </cell>
          <cell r="K255">
            <v>71</v>
          </cell>
          <cell r="L255">
            <v>215.49309366005642</v>
          </cell>
        </row>
        <row r="256">
          <cell r="H256" t="str">
            <v>Ashley</v>
          </cell>
          <cell r="I256">
            <v>38452</v>
          </cell>
          <cell r="J256" t="str">
            <v>eye liner</v>
          </cell>
          <cell r="K256">
            <v>41</v>
          </cell>
          <cell r="L256">
            <v>124.81042324173134</v>
          </cell>
        </row>
        <row r="257">
          <cell r="H257" t="str">
            <v>Ashley</v>
          </cell>
          <cell r="I257">
            <v>38254</v>
          </cell>
          <cell r="J257" t="str">
            <v>foundation</v>
          </cell>
          <cell r="K257">
            <v>84</v>
          </cell>
          <cell r="L257">
            <v>253.28617965312779</v>
          </cell>
        </row>
        <row r="258">
          <cell r="H258" t="str">
            <v>Emilee</v>
          </cell>
          <cell r="I258">
            <v>38441</v>
          </cell>
          <cell r="J258" t="str">
            <v>eye liner</v>
          </cell>
          <cell r="K258">
            <v>3</v>
          </cell>
          <cell r="L258">
            <v>10.703015398687583</v>
          </cell>
        </row>
        <row r="259">
          <cell r="H259" t="str">
            <v>Ashley</v>
          </cell>
          <cell r="I259">
            <v>38078</v>
          </cell>
          <cell r="J259" t="str">
            <v>foundation</v>
          </cell>
          <cell r="K259">
            <v>15</v>
          </cell>
          <cell r="L259">
            <v>46.761676481443232</v>
          </cell>
        </row>
        <row r="260">
          <cell r="H260" t="str">
            <v>Hallagan</v>
          </cell>
          <cell r="I260">
            <v>38023</v>
          </cell>
          <cell r="J260" t="str">
            <v>eye liner</v>
          </cell>
          <cell r="K260">
            <v>1</v>
          </cell>
          <cell r="L260">
            <v>4.8820462029427096</v>
          </cell>
        </row>
        <row r="261">
          <cell r="H261" t="str">
            <v>Hallagan</v>
          </cell>
          <cell r="I261">
            <v>38540</v>
          </cell>
          <cell r="J261" t="str">
            <v>mascara</v>
          </cell>
          <cell r="K261">
            <v>10</v>
          </cell>
          <cell r="L261">
            <v>32.468400196905996</v>
          </cell>
        </row>
        <row r="262">
          <cell r="H262" t="str">
            <v>Emilee</v>
          </cell>
          <cell r="I262">
            <v>38364</v>
          </cell>
          <cell r="J262" t="str">
            <v>eye liner</v>
          </cell>
          <cell r="K262">
            <v>77</v>
          </cell>
          <cell r="L262">
            <v>233.3993347830984</v>
          </cell>
        </row>
        <row r="263">
          <cell r="H263" t="str">
            <v>Colleen</v>
          </cell>
          <cell r="I263">
            <v>38397</v>
          </cell>
          <cell r="J263" t="str">
            <v>lipstick</v>
          </cell>
          <cell r="K263">
            <v>65</v>
          </cell>
          <cell r="L263">
            <v>196.49346597044766</v>
          </cell>
        </row>
        <row r="264">
          <cell r="H264" t="str">
            <v>Zaret</v>
          </cell>
          <cell r="I264">
            <v>38001</v>
          </cell>
          <cell r="J264" t="str">
            <v>eye liner</v>
          </cell>
          <cell r="K264">
            <v>25</v>
          </cell>
          <cell r="L264">
            <v>77.329572231774151</v>
          </cell>
        </row>
        <row r="265">
          <cell r="H265" t="str">
            <v>Cici</v>
          </cell>
          <cell r="I265">
            <v>38914</v>
          </cell>
          <cell r="J265" t="str">
            <v>mascara</v>
          </cell>
          <cell r="K265">
            <v>-1</v>
          </cell>
          <cell r="L265">
            <v>-1.930462865623249</v>
          </cell>
        </row>
        <row r="266">
          <cell r="H266" t="str">
            <v>Jen</v>
          </cell>
          <cell r="I266">
            <v>38958</v>
          </cell>
          <cell r="J266" t="str">
            <v>foundation</v>
          </cell>
          <cell r="K266">
            <v>2</v>
          </cell>
          <cell r="L266">
            <v>7.9709250117717731</v>
          </cell>
        </row>
        <row r="267">
          <cell r="H267" t="str">
            <v>Zaret</v>
          </cell>
          <cell r="I267">
            <v>39024</v>
          </cell>
          <cell r="J267" t="str">
            <v>lip gloss</v>
          </cell>
          <cell r="K267">
            <v>62</v>
          </cell>
          <cell r="L267">
            <v>187.61965072290988</v>
          </cell>
        </row>
        <row r="268">
          <cell r="H268" t="str">
            <v>Colleen</v>
          </cell>
          <cell r="I268">
            <v>38485</v>
          </cell>
          <cell r="J268" t="str">
            <v>foundation</v>
          </cell>
          <cell r="K268">
            <v>28</v>
          </cell>
          <cell r="L268">
            <v>86.788113277044275</v>
          </cell>
        </row>
        <row r="269">
          <cell r="H269" t="str">
            <v>Hallagan</v>
          </cell>
          <cell r="I269">
            <v>38551</v>
          </cell>
          <cell r="J269" t="str">
            <v>eye liner</v>
          </cell>
          <cell r="K269">
            <v>55</v>
          </cell>
          <cell r="L269">
            <v>167.05079786120268</v>
          </cell>
        </row>
        <row r="270">
          <cell r="H270" t="str">
            <v>Colleen</v>
          </cell>
          <cell r="I270">
            <v>38518</v>
          </cell>
          <cell r="J270" t="str">
            <v>lip gloss</v>
          </cell>
          <cell r="K270">
            <v>28</v>
          </cell>
          <cell r="L270">
            <v>86.636057383669893</v>
          </cell>
        </row>
        <row r="271">
          <cell r="H271" t="str">
            <v>Cristina</v>
          </cell>
          <cell r="I271">
            <v>38562</v>
          </cell>
          <cell r="J271" t="str">
            <v>foundation</v>
          </cell>
          <cell r="K271">
            <v>5</v>
          </cell>
          <cell r="L271">
            <v>16.670839286326668</v>
          </cell>
        </row>
        <row r="272">
          <cell r="H272" t="str">
            <v>Cristina</v>
          </cell>
          <cell r="I272">
            <v>38298</v>
          </cell>
          <cell r="J272" t="str">
            <v>eye liner</v>
          </cell>
          <cell r="K272">
            <v>1</v>
          </cell>
          <cell r="L272">
            <v>4.7722172541512009</v>
          </cell>
        </row>
        <row r="273">
          <cell r="H273" t="str">
            <v>Cristina</v>
          </cell>
          <cell r="I273">
            <v>38518</v>
          </cell>
          <cell r="J273" t="str">
            <v>foundation</v>
          </cell>
          <cell r="K273">
            <v>26</v>
          </cell>
          <cell r="L273">
            <v>80.012011803068276</v>
          </cell>
        </row>
        <row r="274">
          <cell r="H274" t="str">
            <v>Zaret</v>
          </cell>
          <cell r="I274">
            <v>38144</v>
          </cell>
          <cell r="J274" t="str">
            <v>foundation</v>
          </cell>
          <cell r="K274">
            <v>47</v>
          </cell>
          <cell r="L274">
            <v>142.84602668228962</v>
          </cell>
        </row>
        <row r="275">
          <cell r="H275" t="str">
            <v>Hallagan</v>
          </cell>
          <cell r="I275">
            <v>38474</v>
          </cell>
          <cell r="J275" t="str">
            <v>eye liner</v>
          </cell>
          <cell r="K275">
            <v>74</v>
          </cell>
          <cell r="L275">
            <v>224.75435048565893</v>
          </cell>
        </row>
        <row r="276">
          <cell r="H276" t="str">
            <v>Cici</v>
          </cell>
          <cell r="I276">
            <v>38848</v>
          </cell>
          <cell r="J276" t="str">
            <v>lip gloss</v>
          </cell>
          <cell r="K276">
            <v>22</v>
          </cell>
          <cell r="L276">
            <v>68.710607050620922</v>
          </cell>
        </row>
        <row r="277">
          <cell r="H277" t="str">
            <v>Ashley</v>
          </cell>
          <cell r="I277">
            <v>38892</v>
          </cell>
          <cell r="J277" t="str">
            <v>lipstick</v>
          </cell>
          <cell r="K277">
            <v>70</v>
          </cell>
          <cell r="L277">
            <v>212.26238499892682</v>
          </cell>
        </row>
        <row r="278">
          <cell r="H278" t="str">
            <v>Cici</v>
          </cell>
          <cell r="I278">
            <v>38683</v>
          </cell>
          <cell r="J278" t="str">
            <v>foundation</v>
          </cell>
          <cell r="K278">
            <v>83</v>
          </cell>
          <cell r="L278">
            <v>251.31042576912338</v>
          </cell>
        </row>
        <row r="279">
          <cell r="H279" t="str">
            <v>Hallagan</v>
          </cell>
          <cell r="I279">
            <v>38694</v>
          </cell>
          <cell r="J279" t="str">
            <v>eye liner</v>
          </cell>
          <cell r="K279">
            <v>59</v>
          </cell>
          <cell r="L279">
            <v>179.38546683395009</v>
          </cell>
        </row>
        <row r="280">
          <cell r="H280" t="str">
            <v>Cici</v>
          </cell>
          <cell r="I280">
            <v>38573</v>
          </cell>
          <cell r="J280" t="str">
            <v>mascara</v>
          </cell>
          <cell r="K280">
            <v>0</v>
          </cell>
          <cell r="L280">
            <v>1.5831115612014064</v>
          </cell>
        </row>
        <row r="281">
          <cell r="H281" t="str">
            <v>Hallagan</v>
          </cell>
          <cell r="I281">
            <v>38364</v>
          </cell>
          <cell r="J281" t="str">
            <v>eye liner</v>
          </cell>
          <cell r="K281">
            <v>82</v>
          </cell>
          <cell r="L281">
            <v>247.58247918220624</v>
          </cell>
        </row>
        <row r="282">
          <cell r="H282" t="str">
            <v>Betsy</v>
          </cell>
          <cell r="I282">
            <v>38419</v>
          </cell>
          <cell r="J282" t="str">
            <v>eye liner</v>
          </cell>
          <cell r="K282">
            <v>29</v>
          </cell>
          <cell r="L282">
            <v>89.053128978062901</v>
          </cell>
        </row>
        <row r="283">
          <cell r="H283" t="str">
            <v>Cici</v>
          </cell>
          <cell r="I283">
            <v>38122</v>
          </cell>
          <cell r="J283" t="str">
            <v>foundation</v>
          </cell>
          <cell r="K283">
            <v>63</v>
          </cell>
          <cell r="L283">
            <v>191.08641465198994</v>
          </cell>
        </row>
        <row r="284">
          <cell r="H284" t="str">
            <v>Jen</v>
          </cell>
          <cell r="I284">
            <v>38991</v>
          </cell>
          <cell r="J284" t="str">
            <v>lip gloss</v>
          </cell>
          <cell r="K284">
            <v>67</v>
          </cell>
          <cell r="L284">
            <v>203.10846928946893</v>
          </cell>
        </row>
        <row r="285">
          <cell r="H285" t="str">
            <v>Cristina</v>
          </cell>
          <cell r="I285">
            <v>38562</v>
          </cell>
          <cell r="J285" t="str">
            <v>eye liner</v>
          </cell>
          <cell r="K285">
            <v>3</v>
          </cell>
          <cell r="L285">
            <v>10.780730703026945</v>
          </cell>
        </row>
        <row r="286">
          <cell r="H286" t="str">
            <v>Hallagan</v>
          </cell>
          <cell r="I286">
            <v>38331</v>
          </cell>
          <cell r="J286" t="str">
            <v>eye liner</v>
          </cell>
          <cell r="K286">
            <v>65</v>
          </cell>
          <cell r="L286">
            <v>197.40778751122588</v>
          </cell>
        </row>
        <row r="287">
          <cell r="H287" t="str">
            <v>Emilee</v>
          </cell>
          <cell r="I287">
            <v>38133</v>
          </cell>
          <cell r="J287" t="str">
            <v>lipstick</v>
          </cell>
          <cell r="K287">
            <v>75</v>
          </cell>
          <cell r="L287">
            <v>227.4564792557687</v>
          </cell>
        </row>
        <row r="288">
          <cell r="H288" t="str">
            <v>Emilee</v>
          </cell>
          <cell r="I288">
            <v>38221</v>
          </cell>
          <cell r="J288" t="str">
            <v>lip gloss</v>
          </cell>
          <cell r="K288">
            <v>79</v>
          </cell>
          <cell r="L288">
            <v>239.89546823670116</v>
          </cell>
        </row>
        <row r="289">
          <cell r="H289" t="str">
            <v>Jen</v>
          </cell>
          <cell r="I289">
            <v>38947</v>
          </cell>
          <cell r="J289" t="str">
            <v>mascara</v>
          </cell>
          <cell r="K289">
            <v>-5</v>
          </cell>
          <cell r="L289">
            <v>-12.920960169584891</v>
          </cell>
        </row>
        <row r="290">
          <cell r="H290" t="str">
            <v>Jen</v>
          </cell>
          <cell r="I290">
            <v>38441</v>
          </cell>
          <cell r="J290" t="str">
            <v>foundation</v>
          </cell>
          <cell r="K290">
            <v>31</v>
          </cell>
          <cell r="L290">
            <v>95.512317695132197</v>
          </cell>
        </row>
        <row r="291">
          <cell r="H291" t="str">
            <v>Ashley</v>
          </cell>
          <cell r="I291">
            <v>39068</v>
          </cell>
          <cell r="J291" t="str">
            <v>mascara</v>
          </cell>
          <cell r="K291">
            <v>21</v>
          </cell>
          <cell r="L291">
            <v>65.343473312315112</v>
          </cell>
        </row>
        <row r="292">
          <cell r="H292" t="str">
            <v>Ashley</v>
          </cell>
          <cell r="I292">
            <v>38606</v>
          </cell>
          <cell r="J292" t="str">
            <v>lipstick</v>
          </cell>
          <cell r="K292">
            <v>-8</v>
          </cell>
          <cell r="L292">
            <v>-21.912545800386049</v>
          </cell>
        </row>
        <row r="293">
          <cell r="H293" t="str">
            <v>Jen</v>
          </cell>
          <cell r="I293">
            <v>38540</v>
          </cell>
          <cell r="J293" t="str">
            <v>lipstick</v>
          </cell>
          <cell r="K293">
            <v>88</v>
          </cell>
          <cell r="L293">
            <v>266.0518691009172</v>
          </cell>
        </row>
        <row r="294">
          <cell r="H294" t="str">
            <v>Emilee</v>
          </cell>
          <cell r="I294">
            <v>38672</v>
          </cell>
          <cell r="J294" t="str">
            <v>foundation</v>
          </cell>
          <cell r="K294">
            <v>94</v>
          </cell>
          <cell r="L294">
            <v>283.84678757282279</v>
          </cell>
        </row>
        <row r="295">
          <cell r="H295" t="str">
            <v>Zaret</v>
          </cell>
          <cell r="I295">
            <v>38991</v>
          </cell>
          <cell r="J295" t="str">
            <v>mascara</v>
          </cell>
          <cell r="K295">
            <v>83</v>
          </cell>
          <cell r="L295">
            <v>251.49840546378712</v>
          </cell>
        </row>
        <row r="296">
          <cell r="H296" t="str">
            <v>Ashley</v>
          </cell>
          <cell r="I296">
            <v>38210</v>
          </cell>
          <cell r="J296" t="str">
            <v>mascara</v>
          </cell>
          <cell r="K296">
            <v>16</v>
          </cell>
          <cell r="L296">
            <v>49.955539493154028</v>
          </cell>
        </row>
        <row r="297">
          <cell r="H297" t="str">
            <v>Betsy</v>
          </cell>
          <cell r="I297">
            <v>38936</v>
          </cell>
          <cell r="J297" t="str">
            <v>mascara</v>
          </cell>
          <cell r="K297">
            <v>33</v>
          </cell>
          <cell r="L297">
            <v>100.51753262027832</v>
          </cell>
        </row>
        <row r="298">
          <cell r="H298" t="str">
            <v>Betsy</v>
          </cell>
          <cell r="I298">
            <v>38045</v>
          </cell>
          <cell r="J298" t="str">
            <v>eye liner</v>
          </cell>
          <cell r="K298">
            <v>-1</v>
          </cell>
          <cell r="L298">
            <v>-0.90814028681463199</v>
          </cell>
        </row>
        <row r="299">
          <cell r="H299" t="str">
            <v>Betsy</v>
          </cell>
          <cell r="I299">
            <v>38925</v>
          </cell>
          <cell r="J299" t="str">
            <v>mascara</v>
          </cell>
          <cell r="K299">
            <v>94</v>
          </cell>
          <cell r="L299">
            <v>284.13590593464426</v>
          </cell>
        </row>
        <row r="300">
          <cell r="H300" t="str">
            <v>Jen</v>
          </cell>
          <cell r="I300">
            <v>38463</v>
          </cell>
          <cell r="J300" t="str">
            <v>foundation</v>
          </cell>
          <cell r="K300">
            <v>76</v>
          </cell>
          <cell r="L300">
            <v>230.25557022435729</v>
          </cell>
        </row>
        <row r="301">
          <cell r="H301" t="str">
            <v>Betsy</v>
          </cell>
          <cell r="I301">
            <v>38782</v>
          </cell>
          <cell r="J301" t="str">
            <v>foundation</v>
          </cell>
          <cell r="K301">
            <v>71</v>
          </cell>
          <cell r="L301">
            <v>215.15645769752564</v>
          </cell>
        </row>
        <row r="302">
          <cell r="H302" t="str">
            <v>Zaret</v>
          </cell>
          <cell r="I302">
            <v>38133</v>
          </cell>
          <cell r="J302" t="str">
            <v>lipstick</v>
          </cell>
          <cell r="K302">
            <v>56</v>
          </cell>
          <cell r="L302">
            <v>169.19487194523822</v>
          </cell>
        </row>
        <row r="303">
          <cell r="H303" t="str">
            <v>Hallagan</v>
          </cell>
          <cell r="I303">
            <v>38595</v>
          </cell>
          <cell r="J303" t="str">
            <v>lip gloss</v>
          </cell>
          <cell r="K303">
            <v>81</v>
          </cell>
          <cell r="L303">
            <v>245.58577912839797</v>
          </cell>
        </row>
        <row r="304">
          <cell r="H304" t="str">
            <v>Zaret</v>
          </cell>
          <cell r="I304">
            <v>38166</v>
          </cell>
          <cell r="J304" t="str">
            <v>eye liner</v>
          </cell>
          <cell r="K304">
            <v>3</v>
          </cell>
          <cell r="L304">
            <v>11.162502018809288</v>
          </cell>
        </row>
        <row r="305">
          <cell r="H305" t="str">
            <v>Zaret</v>
          </cell>
          <cell r="I305">
            <v>38463</v>
          </cell>
          <cell r="J305" t="str">
            <v>lip gloss</v>
          </cell>
          <cell r="K305">
            <v>60</v>
          </cell>
          <cell r="L305">
            <v>182.21269449394873</v>
          </cell>
        </row>
        <row r="306">
          <cell r="H306" t="str">
            <v>Jen</v>
          </cell>
          <cell r="I306">
            <v>39013</v>
          </cell>
          <cell r="J306" t="str">
            <v>foundation</v>
          </cell>
          <cell r="K306">
            <v>81</v>
          </cell>
          <cell r="L306">
            <v>245.54232115102224</v>
          </cell>
        </row>
        <row r="307">
          <cell r="H307" t="str">
            <v>Colleen</v>
          </cell>
          <cell r="I307">
            <v>38111</v>
          </cell>
          <cell r="J307" t="str">
            <v>foundation</v>
          </cell>
          <cell r="K307">
            <v>70</v>
          </cell>
          <cell r="L307">
            <v>211.43323649343893</v>
          </cell>
        </row>
        <row r="308">
          <cell r="H308" t="str">
            <v>Cici</v>
          </cell>
          <cell r="I308">
            <v>38859</v>
          </cell>
          <cell r="J308" t="str">
            <v>mascara</v>
          </cell>
          <cell r="K308">
            <v>18</v>
          </cell>
          <cell r="L308">
            <v>56.272584064658759</v>
          </cell>
        </row>
        <row r="309">
          <cell r="H309" t="str">
            <v>Hallagan</v>
          </cell>
          <cell r="I309">
            <v>38397</v>
          </cell>
          <cell r="J309" t="str">
            <v>lipstick</v>
          </cell>
          <cell r="K309">
            <v>73</v>
          </cell>
          <cell r="L309">
            <v>221.17007144401961</v>
          </cell>
        </row>
        <row r="310">
          <cell r="H310" t="str">
            <v>Zaret</v>
          </cell>
          <cell r="I310">
            <v>38408</v>
          </cell>
          <cell r="J310" t="str">
            <v>foundation</v>
          </cell>
          <cell r="K310">
            <v>-7</v>
          </cell>
          <cell r="L310">
            <v>-18.782320494671733</v>
          </cell>
        </row>
        <row r="311">
          <cell r="H311" t="str">
            <v>Zaret</v>
          </cell>
          <cell r="I311">
            <v>38584</v>
          </cell>
          <cell r="J311" t="str">
            <v>foundation</v>
          </cell>
          <cell r="K311">
            <v>55</v>
          </cell>
          <cell r="L311">
            <v>166.60609215413587</v>
          </cell>
        </row>
        <row r="312">
          <cell r="H312" t="str">
            <v>Cici</v>
          </cell>
          <cell r="I312">
            <v>38122</v>
          </cell>
          <cell r="J312" t="str">
            <v>lip gloss</v>
          </cell>
          <cell r="K312">
            <v>7</v>
          </cell>
          <cell r="L312">
            <v>23.387374937264937</v>
          </cell>
        </row>
        <row r="313">
          <cell r="H313" t="str">
            <v>Cici</v>
          </cell>
          <cell r="I313">
            <v>38309</v>
          </cell>
          <cell r="J313" t="str">
            <v>eye liner</v>
          </cell>
          <cell r="K313">
            <v>63</v>
          </cell>
          <cell r="L313">
            <v>191.44929977621479</v>
          </cell>
        </row>
        <row r="314">
          <cell r="H314" t="str">
            <v>Zaret</v>
          </cell>
          <cell r="I314">
            <v>38540</v>
          </cell>
          <cell r="J314" t="str">
            <v>lip gloss</v>
          </cell>
          <cell r="K314">
            <v>83</v>
          </cell>
          <cell r="L314">
            <v>251.62937525083981</v>
          </cell>
        </row>
        <row r="315">
          <cell r="H315" t="str">
            <v>Betsy</v>
          </cell>
          <cell r="I315">
            <v>38045</v>
          </cell>
          <cell r="J315" t="str">
            <v>lip gloss</v>
          </cell>
          <cell r="K315">
            <v>43</v>
          </cell>
          <cell r="L315">
            <v>130.971908096161</v>
          </cell>
        </row>
        <row r="316">
          <cell r="H316" t="str">
            <v>Zaret</v>
          </cell>
          <cell r="I316">
            <v>38199</v>
          </cell>
          <cell r="J316" t="str">
            <v>eye liner</v>
          </cell>
          <cell r="K316">
            <v>67</v>
          </cell>
          <cell r="L316">
            <v>203.30298779689218</v>
          </cell>
        </row>
        <row r="317">
          <cell r="H317" t="str">
            <v>Colleen</v>
          </cell>
          <cell r="I317">
            <v>38716</v>
          </cell>
          <cell r="J317" t="str">
            <v>eye liner</v>
          </cell>
          <cell r="K317">
            <v>-9</v>
          </cell>
          <cell r="L317">
            <v>-24.966227969201331</v>
          </cell>
        </row>
        <row r="318">
          <cell r="H318" t="str">
            <v>Cici</v>
          </cell>
          <cell r="I318">
            <v>38166</v>
          </cell>
          <cell r="J318" t="str">
            <v>foundation</v>
          </cell>
          <cell r="K318">
            <v>-1</v>
          </cell>
          <cell r="L318">
            <v>-1.475132378251053</v>
          </cell>
        </row>
        <row r="319">
          <cell r="H319" t="str">
            <v>Betsy</v>
          </cell>
          <cell r="I319">
            <v>38364</v>
          </cell>
          <cell r="J319" t="str">
            <v>foundation</v>
          </cell>
          <cell r="K319">
            <v>21</v>
          </cell>
          <cell r="L319">
            <v>65.196598797725159</v>
          </cell>
        </row>
        <row r="320">
          <cell r="H320" t="str">
            <v>Cristina</v>
          </cell>
          <cell r="I320">
            <v>38661</v>
          </cell>
          <cell r="J320" t="str">
            <v>mascara</v>
          </cell>
          <cell r="K320">
            <v>6</v>
          </cell>
          <cell r="L320">
            <v>20.103063549411871</v>
          </cell>
        </row>
        <row r="321">
          <cell r="H321" t="str">
            <v>Cristina</v>
          </cell>
          <cell r="I321">
            <v>38001</v>
          </cell>
          <cell r="J321" t="str">
            <v>eye liner</v>
          </cell>
          <cell r="K321">
            <v>0</v>
          </cell>
          <cell r="L321">
            <v>1.6052060341349688</v>
          </cell>
        </row>
        <row r="322">
          <cell r="H322" t="str">
            <v>Jen</v>
          </cell>
          <cell r="I322">
            <v>38276</v>
          </cell>
          <cell r="J322" t="str">
            <v>eye liner</v>
          </cell>
          <cell r="K322">
            <v>20</v>
          </cell>
          <cell r="L322">
            <v>61.994811968474004</v>
          </cell>
        </row>
        <row r="323">
          <cell r="H323" t="str">
            <v>Ashley</v>
          </cell>
          <cell r="I323">
            <v>38298</v>
          </cell>
          <cell r="J323" t="str">
            <v>foundation</v>
          </cell>
          <cell r="K323">
            <v>70</v>
          </cell>
          <cell r="L323">
            <v>212.50263306463722</v>
          </cell>
        </row>
        <row r="324">
          <cell r="H324" t="str">
            <v>Jen</v>
          </cell>
          <cell r="I324">
            <v>38122</v>
          </cell>
          <cell r="J324" t="str">
            <v>eye liner</v>
          </cell>
          <cell r="K324">
            <v>94</v>
          </cell>
          <cell r="L324">
            <v>283.88166832886924</v>
          </cell>
        </row>
        <row r="325">
          <cell r="H325" t="str">
            <v>Hallagan</v>
          </cell>
          <cell r="I325">
            <v>38276</v>
          </cell>
          <cell r="J325" t="str">
            <v>lip gloss</v>
          </cell>
          <cell r="K325">
            <v>9</v>
          </cell>
          <cell r="L325">
            <v>28.830512766101304</v>
          </cell>
        </row>
        <row r="326">
          <cell r="H326" t="str">
            <v>Jen</v>
          </cell>
          <cell r="I326">
            <v>38529</v>
          </cell>
          <cell r="J326" t="str">
            <v>mascara</v>
          </cell>
          <cell r="K326">
            <v>27</v>
          </cell>
          <cell r="L326">
            <v>83.64015403043436</v>
          </cell>
        </row>
        <row r="327">
          <cell r="H327" t="str">
            <v>Colleen</v>
          </cell>
          <cell r="I327">
            <v>38793</v>
          </cell>
          <cell r="J327" t="str">
            <v>lipstick</v>
          </cell>
          <cell r="K327">
            <v>43</v>
          </cell>
          <cell r="L327">
            <v>130.94656180680516</v>
          </cell>
        </row>
        <row r="328">
          <cell r="H328" t="str">
            <v>Emilee</v>
          </cell>
          <cell r="I328">
            <v>38980</v>
          </cell>
          <cell r="J328" t="str">
            <v>foundation</v>
          </cell>
          <cell r="K328">
            <v>84</v>
          </cell>
          <cell r="L328">
            <v>254.38984191598573</v>
          </cell>
        </row>
        <row r="329">
          <cell r="H329" t="str">
            <v>Hallagan</v>
          </cell>
          <cell r="I329">
            <v>38144</v>
          </cell>
          <cell r="J329" t="str">
            <v>eye liner</v>
          </cell>
          <cell r="K329">
            <v>83</v>
          </cell>
          <cell r="L329">
            <v>251.63175698562648</v>
          </cell>
        </row>
        <row r="330">
          <cell r="H330" t="str">
            <v>Hallagan</v>
          </cell>
          <cell r="I330">
            <v>38210</v>
          </cell>
          <cell r="J330" t="str">
            <v>lipstick</v>
          </cell>
          <cell r="K330">
            <v>89</v>
          </cell>
          <cell r="L330">
            <v>268.67182931807514</v>
          </cell>
        </row>
        <row r="331">
          <cell r="H331" t="str">
            <v>Emilee</v>
          </cell>
          <cell r="I331">
            <v>39002</v>
          </cell>
          <cell r="J331" t="str">
            <v>lip gloss</v>
          </cell>
          <cell r="K331">
            <v>7</v>
          </cell>
          <cell r="L331">
            <v>22.668540241379059</v>
          </cell>
        </row>
        <row r="332">
          <cell r="H332" t="str">
            <v>Hallagan</v>
          </cell>
          <cell r="I332">
            <v>38177</v>
          </cell>
          <cell r="J332" t="str">
            <v>foundation</v>
          </cell>
          <cell r="K332">
            <v>68</v>
          </cell>
          <cell r="L332">
            <v>205.75644454699685</v>
          </cell>
        </row>
        <row r="333">
          <cell r="H333" t="str">
            <v>Emilee</v>
          </cell>
          <cell r="I333">
            <v>38639</v>
          </cell>
          <cell r="J333" t="str">
            <v>eye liner</v>
          </cell>
          <cell r="K333">
            <v>38</v>
          </cell>
          <cell r="L333">
            <v>116.14288251700734</v>
          </cell>
        </row>
        <row r="334">
          <cell r="H334" t="str">
            <v>Cici</v>
          </cell>
          <cell r="I334">
            <v>38012</v>
          </cell>
          <cell r="J334" t="str">
            <v>eye liner</v>
          </cell>
          <cell r="K334">
            <v>90</v>
          </cell>
          <cell r="L334">
            <v>271.3332095451583</v>
          </cell>
        </row>
        <row r="335">
          <cell r="H335" t="str">
            <v>Cici</v>
          </cell>
          <cell r="I335">
            <v>38210</v>
          </cell>
          <cell r="J335" t="str">
            <v>eye liner</v>
          </cell>
          <cell r="K335">
            <v>10</v>
          </cell>
          <cell r="L335">
            <v>31.740063454597557</v>
          </cell>
        </row>
        <row r="336">
          <cell r="H336" t="str">
            <v>Cristina</v>
          </cell>
          <cell r="I336">
            <v>39024</v>
          </cell>
          <cell r="J336" t="str">
            <v>foundation</v>
          </cell>
          <cell r="K336">
            <v>13</v>
          </cell>
          <cell r="L336">
            <v>40.182824201163783</v>
          </cell>
        </row>
        <row r="337">
          <cell r="H337" t="str">
            <v>Jen</v>
          </cell>
          <cell r="I337">
            <v>38155</v>
          </cell>
          <cell r="J337" t="str">
            <v>lip gloss</v>
          </cell>
          <cell r="K337">
            <v>68</v>
          </cell>
          <cell r="L337">
            <v>206.37862292228638</v>
          </cell>
        </row>
        <row r="338">
          <cell r="H338" t="str">
            <v>Zaret</v>
          </cell>
          <cell r="I338">
            <v>38144</v>
          </cell>
          <cell r="J338" t="str">
            <v>foundation</v>
          </cell>
          <cell r="K338">
            <v>40</v>
          </cell>
          <cell r="L338">
            <v>122.17079112578179</v>
          </cell>
        </row>
        <row r="339">
          <cell r="H339" t="str">
            <v>Jen</v>
          </cell>
          <cell r="I339">
            <v>38507</v>
          </cell>
          <cell r="J339" t="str">
            <v>foundation</v>
          </cell>
          <cell r="K339">
            <v>17</v>
          </cell>
          <cell r="L339">
            <v>52.575815801836917</v>
          </cell>
        </row>
        <row r="340">
          <cell r="H340" t="str">
            <v>Cristina</v>
          </cell>
          <cell r="I340">
            <v>38320</v>
          </cell>
          <cell r="J340" t="str">
            <v>foundation</v>
          </cell>
          <cell r="K340">
            <v>6</v>
          </cell>
          <cell r="L340">
            <v>19.233532374060513</v>
          </cell>
        </row>
        <row r="341">
          <cell r="H341" t="str">
            <v>Cristina</v>
          </cell>
          <cell r="I341">
            <v>38848</v>
          </cell>
          <cell r="J341" t="str">
            <v>foundation</v>
          </cell>
          <cell r="K341">
            <v>27</v>
          </cell>
          <cell r="L341">
            <v>83.786086457485794</v>
          </cell>
        </row>
        <row r="342">
          <cell r="H342" t="str">
            <v>Zaret</v>
          </cell>
          <cell r="I342">
            <v>38925</v>
          </cell>
          <cell r="J342" t="str">
            <v>foundation</v>
          </cell>
          <cell r="K342">
            <v>80</v>
          </cell>
          <cell r="L342">
            <v>242.1940649977725</v>
          </cell>
        </row>
        <row r="343">
          <cell r="H343" t="str">
            <v>Colleen</v>
          </cell>
          <cell r="I343">
            <v>38210</v>
          </cell>
          <cell r="J343" t="str">
            <v>mascara</v>
          </cell>
          <cell r="K343">
            <v>-1</v>
          </cell>
          <cell r="L343">
            <v>-0.92679798413568193</v>
          </cell>
        </row>
        <row r="344">
          <cell r="H344" t="str">
            <v>Hallagan</v>
          </cell>
          <cell r="I344">
            <v>38804</v>
          </cell>
          <cell r="J344" t="str">
            <v>mascara</v>
          </cell>
          <cell r="K344">
            <v>89</v>
          </cell>
          <cell r="L344">
            <v>269.26351673512869</v>
          </cell>
        </row>
        <row r="345">
          <cell r="H345" t="str">
            <v>Hallagan</v>
          </cell>
          <cell r="I345">
            <v>38441</v>
          </cell>
          <cell r="J345" t="str">
            <v>eye liner</v>
          </cell>
          <cell r="K345">
            <v>21</v>
          </cell>
          <cell r="L345">
            <v>65.224154633884041</v>
          </cell>
        </row>
        <row r="346">
          <cell r="H346" t="str">
            <v>Cristina</v>
          </cell>
          <cell r="I346">
            <v>39068</v>
          </cell>
          <cell r="J346" t="str">
            <v>lip gloss</v>
          </cell>
          <cell r="K346">
            <v>37</v>
          </cell>
          <cell r="L346">
            <v>113.11652988941213</v>
          </cell>
        </row>
        <row r="347">
          <cell r="H347" t="str">
            <v>Colleen</v>
          </cell>
          <cell r="I347">
            <v>38397</v>
          </cell>
          <cell r="J347" t="str">
            <v>lipstick</v>
          </cell>
          <cell r="K347">
            <v>15</v>
          </cell>
          <cell r="L347">
            <v>46.637898863261832</v>
          </cell>
        </row>
        <row r="348">
          <cell r="H348" t="str">
            <v>Ashley</v>
          </cell>
          <cell r="I348">
            <v>38133</v>
          </cell>
          <cell r="J348" t="str">
            <v>mascara</v>
          </cell>
          <cell r="K348">
            <v>94</v>
          </cell>
          <cell r="L348">
            <v>283.62009758002927</v>
          </cell>
        </row>
        <row r="349">
          <cell r="H349" t="str">
            <v>Cici</v>
          </cell>
          <cell r="I349">
            <v>38551</v>
          </cell>
          <cell r="J349" t="str">
            <v>mascara</v>
          </cell>
          <cell r="K349">
            <v>85</v>
          </cell>
          <cell r="L349">
            <v>257.28530472715238</v>
          </cell>
        </row>
        <row r="350">
          <cell r="H350" t="str">
            <v>Colleen</v>
          </cell>
          <cell r="I350">
            <v>38309</v>
          </cell>
          <cell r="J350" t="str">
            <v>lip gloss</v>
          </cell>
          <cell r="K350">
            <v>95</v>
          </cell>
          <cell r="L350">
            <v>286.86402627293558</v>
          </cell>
        </row>
        <row r="351">
          <cell r="H351" t="str">
            <v>Emilee</v>
          </cell>
          <cell r="I351">
            <v>38496</v>
          </cell>
          <cell r="J351" t="str">
            <v>lipstick</v>
          </cell>
          <cell r="K351">
            <v>25</v>
          </cell>
          <cell r="L351">
            <v>76.368933708358369</v>
          </cell>
        </row>
        <row r="352">
          <cell r="H352" t="str">
            <v>Hallagan</v>
          </cell>
          <cell r="I352">
            <v>38826</v>
          </cell>
          <cell r="J352" t="str">
            <v>mascara</v>
          </cell>
          <cell r="K352">
            <v>69</v>
          </cell>
          <cell r="L352">
            <v>208.60710544458851</v>
          </cell>
        </row>
        <row r="353">
          <cell r="H353" t="str">
            <v>Jen</v>
          </cell>
          <cell r="I353">
            <v>38595</v>
          </cell>
          <cell r="J353" t="str">
            <v>foundation</v>
          </cell>
          <cell r="K353">
            <v>72</v>
          </cell>
          <cell r="L353">
            <v>218.66914833137886</v>
          </cell>
        </row>
        <row r="354">
          <cell r="H354" t="str">
            <v>Zaret</v>
          </cell>
          <cell r="I354">
            <v>38760</v>
          </cell>
          <cell r="J354" t="str">
            <v>lipstick</v>
          </cell>
          <cell r="K354">
            <v>-4</v>
          </cell>
          <cell r="L354">
            <v>-9.5040489301123898</v>
          </cell>
        </row>
        <row r="355">
          <cell r="H355" t="str">
            <v>Colleen</v>
          </cell>
          <cell r="I355">
            <v>38529</v>
          </cell>
          <cell r="J355" t="str">
            <v>lipstick</v>
          </cell>
          <cell r="K355">
            <v>21</v>
          </cell>
          <cell r="L355">
            <v>64.847838929147329</v>
          </cell>
        </row>
        <row r="356">
          <cell r="H356" t="str">
            <v>Colleen</v>
          </cell>
          <cell r="I356">
            <v>38364</v>
          </cell>
          <cell r="J356" t="str">
            <v>eye liner</v>
          </cell>
          <cell r="K356">
            <v>85</v>
          </cell>
          <cell r="L356">
            <v>256.96799909003533</v>
          </cell>
        </row>
        <row r="357">
          <cell r="H357" t="str">
            <v>Emilee</v>
          </cell>
          <cell r="I357">
            <v>38606</v>
          </cell>
          <cell r="J357" t="str">
            <v>eye liner</v>
          </cell>
          <cell r="K357">
            <v>85</v>
          </cell>
          <cell r="L357">
            <v>257.09598807037378</v>
          </cell>
        </row>
        <row r="358">
          <cell r="H358" t="str">
            <v>Ashley</v>
          </cell>
          <cell r="I358">
            <v>38639</v>
          </cell>
          <cell r="J358" t="str">
            <v>lip gloss</v>
          </cell>
          <cell r="K358">
            <v>79</v>
          </cell>
          <cell r="L358">
            <v>239.75589662492749</v>
          </cell>
        </row>
        <row r="359">
          <cell r="H359" t="str">
            <v>Jen</v>
          </cell>
          <cell r="I359">
            <v>38969</v>
          </cell>
          <cell r="J359" t="str">
            <v>lip gloss</v>
          </cell>
          <cell r="K359">
            <v>81</v>
          </cell>
          <cell r="L359">
            <v>245.01127594931819</v>
          </cell>
        </row>
        <row r="360">
          <cell r="H360" t="str">
            <v>Ashley</v>
          </cell>
          <cell r="I360">
            <v>38958</v>
          </cell>
          <cell r="J360" t="str">
            <v>eye liner</v>
          </cell>
          <cell r="K360">
            <v>76</v>
          </cell>
          <cell r="L360">
            <v>229.57757100656295</v>
          </cell>
        </row>
        <row r="361">
          <cell r="H361" t="str">
            <v>Ashley</v>
          </cell>
          <cell r="I361">
            <v>38518</v>
          </cell>
          <cell r="J361" t="str">
            <v>lip gloss</v>
          </cell>
          <cell r="K361">
            <v>31</v>
          </cell>
          <cell r="L361">
            <v>95.411837871052697</v>
          </cell>
        </row>
        <row r="362">
          <cell r="H362" t="str">
            <v>Zaret</v>
          </cell>
          <cell r="I362">
            <v>38617</v>
          </cell>
          <cell r="J362" t="str">
            <v>eye liner</v>
          </cell>
          <cell r="K362">
            <v>44</v>
          </cell>
          <cell r="L362">
            <v>133.84155746359221</v>
          </cell>
        </row>
        <row r="363">
          <cell r="H363" t="str">
            <v>Betsy</v>
          </cell>
          <cell r="I363">
            <v>39068</v>
          </cell>
          <cell r="J363" t="str">
            <v>lipstick</v>
          </cell>
          <cell r="K363">
            <v>44</v>
          </cell>
          <cell r="L363">
            <v>133.90724137081764</v>
          </cell>
        </row>
        <row r="364">
          <cell r="H364" t="str">
            <v>Cristina</v>
          </cell>
          <cell r="I364">
            <v>38133</v>
          </cell>
          <cell r="J364" t="str">
            <v>mascara</v>
          </cell>
          <cell r="K364">
            <v>70</v>
          </cell>
          <cell r="L364">
            <v>211.68588054687572</v>
          </cell>
        </row>
        <row r="365">
          <cell r="H365" t="str">
            <v>Cristina</v>
          </cell>
          <cell r="I365">
            <v>38320</v>
          </cell>
          <cell r="J365" t="str">
            <v>foundation</v>
          </cell>
          <cell r="K365">
            <v>-4</v>
          </cell>
          <cell r="L365">
            <v>-9.4531080152815825</v>
          </cell>
        </row>
        <row r="366">
          <cell r="H366" t="str">
            <v>Jen</v>
          </cell>
          <cell r="I366">
            <v>38672</v>
          </cell>
          <cell r="J366" t="str">
            <v>lip gloss</v>
          </cell>
          <cell r="K366">
            <v>28</v>
          </cell>
          <cell r="L366">
            <v>86.334638190049276</v>
          </cell>
        </row>
        <row r="367">
          <cell r="H367" t="str">
            <v>Ashley</v>
          </cell>
          <cell r="I367">
            <v>39002</v>
          </cell>
          <cell r="J367" t="str">
            <v>mascara</v>
          </cell>
          <cell r="K367">
            <v>83</v>
          </cell>
          <cell r="L367">
            <v>250.60923862889706</v>
          </cell>
        </row>
        <row r="368">
          <cell r="H368" t="str">
            <v>Cici</v>
          </cell>
          <cell r="I368">
            <v>38903</v>
          </cell>
          <cell r="J368" t="str">
            <v>lip gloss</v>
          </cell>
          <cell r="K368">
            <v>46</v>
          </cell>
          <cell r="L368">
            <v>140.47993678432567</v>
          </cell>
        </row>
        <row r="369">
          <cell r="H369" t="str">
            <v>Jen</v>
          </cell>
          <cell r="I369">
            <v>38859</v>
          </cell>
          <cell r="J369" t="str">
            <v>lip gloss</v>
          </cell>
          <cell r="K369">
            <v>88</v>
          </cell>
          <cell r="L369">
            <v>266.35125676130951</v>
          </cell>
        </row>
        <row r="370">
          <cell r="H370" t="str">
            <v>Emilee</v>
          </cell>
          <cell r="I370">
            <v>38639</v>
          </cell>
          <cell r="J370" t="str">
            <v>lip gloss</v>
          </cell>
          <cell r="K370">
            <v>-9</v>
          </cell>
          <cell r="L370">
            <v>-24.537461299444743</v>
          </cell>
        </row>
        <row r="371">
          <cell r="H371" t="str">
            <v>Hallagan</v>
          </cell>
          <cell r="I371">
            <v>38573</v>
          </cell>
          <cell r="J371" t="str">
            <v>foundation</v>
          </cell>
          <cell r="K371">
            <v>-8</v>
          </cell>
          <cell r="L371">
            <v>-21.825357589950652</v>
          </cell>
        </row>
        <row r="372">
          <cell r="H372" t="str">
            <v>Colleen</v>
          </cell>
          <cell r="I372">
            <v>38903</v>
          </cell>
          <cell r="J372" t="str">
            <v>foundation</v>
          </cell>
          <cell r="K372">
            <v>37</v>
          </cell>
          <cell r="L372">
            <v>113.0101592216552</v>
          </cell>
        </row>
        <row r="373">
          <cell r="H373" t="str">
            <v>Hallagan</v>
          </cell>
          <cell r="I373">
            <v>38045</v>
          </cell>
          <cell r="J373" t="str">
            <v>foundation</v>
          </cell>
          <cell r="K373">
            <v>20</v>
          </cell>
          <cell r="L373">
            <v>61.67879282842005</v>
          </cell>
        </row>
        <row r="374">
          <cell r="H374" t="str">
            <v>Cristina</v>
          </cell>
          <cell r="I374">
            <v>38606</v>
          </cell>
          <cell r="J374" t="str">
            <v>lip gloss</v>
          </cell>
          <cell r="K374">
            <v>2</v>
          </cell>
          <cell r="L374">
            <v>7.7509272810830456</v>
          </cell>
        </row>
        <row r="375">
          <cell r="H375" t="str">
            <v>Ashley</v>
          </cell>
          <cell r="I375">
            <v>38584</v>
          </cell>
          <cell r="J375" t="str">
            <v>eye liner</v>
          </cell>
          <cell r="K375">
            <v>36</v>
          </cell>
          <cell r="L375">
            <v>110.59418125988078</v>
          </cell>
        </row>
        <row r="376">
          <cell r="H376" t="str">
            <v>Ashley</v>
          </cell>
          <cell r="I376">
            <v>38628</v>
          </cell>
          <cell r="J376" t="str">
            <v>mascara</v>
          </cell>
          <cell r="K376">
            <v>34</v>
          </cell>
          <cell r="L376">
            <v>103.88965096458593</v>
          </cell>
        </row>
        <row r="377">
          <cell r="H377" t="str">
            <v>Cici</v>
          </cell>
          <cell r="I377">
            <v>38837</v>
          </cell>
          <cell r="J377" t="str">
            <v>eye liner</v>
          </cell>
          <cell r="K377">
            <v>84</v>
          </cell>
          <cell r="L377">
            <v>253.89322061575038</v>
          </cell>
        </row>
        <row r="378">
          <cell r="H378" t="str">
            <v>Hallagan</v>
          </cell>
          <cell r="I378">
            <v>38947</v>
          </cell>
          <cell r="J378" t="str">
            <v>mascara</v>
          </cell>
          <cell r="K378">
            <v>89</v>
          </cell>
          <cell r="L378">
            <v>268.47594870423103</v>
          </cell>
        </row>
        <row r="379">
          <cell r="H379" t="str">
            <v>Zaret</v>
          </cell>
          <cell r="I379">
            <v>38749</v>
          </cell>
          <cell r="J379" t="str">
            <v>lip gloss</v>
          </cell>
          <cell r="K379">
            <v>31</v>
          </cell>
          <cell r="L379">
            <v>95.680691267513808</v>
          </cell>
        </row>
        <row r="380">
          <cell r="H380" t="str">
            <v>Cici</v>
          </cell>
          <cell r="I380">
            <v>38067</v>
          </cell>
          <cell r="J380" t="str">
            <v>lip gloss</v>
          </cell>
          <cell r="K380">
            <v>7</v>
          </cell>
          <cell r="L380">
            <v>22.545863255239365</v>
          </cell>
        </row>
        <row r="381">
          <cell r="H381" t="str">
            <v>Hallagan</v>
          </cell>
          <cell r="I381">
            <v>38023</v>
          </cell>
          <cell r="J381" t="str">
            <v>lip gloss</v>
          </cell>
          <cell r="K381">
            <v>7</v>
          </cell>
          <cell r="L381">
            <v>22.939193343037168</v>
          </cell>
        </row>
        <row r="382">
          <cell r="H382" t="str">
            <v>Emilee</v>
          </cell>
          <cell r="I382">
            <v>38771</v>
          </cell>
          <cell r="J382" t="str">
            <v>eye liner</v>
          </cell>
          <cell r="K382">
            <v>76</v>
          </cell>
          <cell r="L382">
            <v>229.89259006043184</v>
          </cell>
        </row>
        <row r="383">
          <cell r="H383" t="str">
            <v>Zaret</v>
          </cell>
          <cell r="I383">
            <v>38199</v>
          </cell>
          <cell r="J383" t="str">
            <v>foundation</v>
          </cell>
          <cell r="K383">
            <v>6</v>
          </cell>
          <cell r="L383">
            <v>19.561017308486775</v>
          </cell>
        </row>
        <row r="384">
          <cell r="H384" t="str">
            <v>Cristina</v>
          </cell>
          <cell r="I384">
            <v>39013</v>
          </cell>
          <cell r="J384" t="str">
            <v>lip gloss</v>
          </cell>
          <cell r="K384">
            <v>43</v>
          </cell>
          <cell r="L384">
            <v>130.28590210776713</v>
          </cell>
        </row>
        <row r="385">
          <cell r="H385" t="str">
            <v>Cici</v>
          </cell>
          <cell r="I385">
            <v>38001</v>
          </cell>
          <cell r="J385" t="str">
            <v>mascara</v>
          </cell>
          <cell r="K385">
            <v>20</v>
          </cell>
          <cell r="L385">
            <v>62.18277208256027</v>
          </cell>
        </row>
        <row r="386">
          <cell r="H386" t="str">
            <v>Zaret</v>
          </cell>
          <cell r="I386">
            <v>38793</v>
          </cell>
          <cell r="J386" t="str">
            <v>lipstick</v>
          </cell>
          <cell r="K386">
            <v>11</v>
          </cell>
          <cell r="L386">
            <v>35.076818705440886</v>
          </cell>
        </row>
        <row r="387">
          <cell r="H387" t="str">
            <v>Jen</v>
          </cell>
          <cell r="I387">
            <v>38529</v>
          </cell>
          <cell r="J387" t="str">
            <v>eye liner</v>
          </cell>
          <cell r="K387">
            <v>35</v>
          </cell>
          <cell r="L387">
            <v>107.05323824700537</v>
          </cell>
        </row>
        <row r="388">
          <cell r="H388" t="str">
            <v>Emilee</v>
          </cell>
          <cell r="I388">
            <v>38793</v>
          </cell>
          <cell r="J388" t="str">
            <v>foundation</v>
          </cell>
          <cell r="K388">
            <v>72</v>
          </cell>
          <cell r="L388">
            <v>218.15023917907857</v>
          </cell>
        </row>
        <row r="389">
          <cell r="H389" t="str">
            <v>Cici</v>
          </cell>
          <cell r="I389">
            <v>38133</v>
          </cell>
          <cell r="J389" t="str">
            <v>foundation</v>
          </cell>
          <cell r="K389">
            <v>49</v>
          </cell>
          <cell r="L389">
            <v>148.92692975074797</v>
          </cell>
        </row>
        <row r="390">
          <cell r="H390" t="str">
            <v>Jen</v>
          </cell>
          <cell r="I390">
            <v>38782</v>
          </cell>
          <cell r="J390" t="str">
            <v>foundation</v>
          </cell>
          <cell r="K390">
            <v>88</v>
          </cell>
          <cell r="L390">
            <v>266.64631383797939</v>
          </cell>
        </row>
        <row r="391">
          <cell r="H391" t="str">
            <v>Ashley</v>
          </cell>
          <cell r="I391">
            <v>38804</v>
          </cell>
          <cell r="J391" t="str">
            <v>foundation</v>
          </cell>
          <cell r="K391">
            <v>45</v>
          </cell>
          <cell r="L391">
            <v>136.00734165157533</v>
          </cell>
        </row>
        <row r="392">
          <cell r="H392" t="str">
            <v>Ashley</v>
          </cell>
          <cell r="I392">
            <v>38067</v>
          </cell>
          <cell r="J392" t="str">
            <v>lip gloss</v>
          </cell>
          <cell r="K392">
            <v>37</v>
          </cell>
          <cell r="L392">
            <v>112.92900415721101</v>
          </cell>
        </row>
        <row r="393">
          <cell r="H393" t="str">
            <v>Colleen</v>
          </cell>
          <cell r="I393">
            <v>38452</v>
          </cell>
          <cell r="J393" t="str">
            <v>lip gloss</v>
          </cell>
          <cell r="K393">
            <v>12</v>
          </cell>
          <cell r="L393">
            <v>38.618337900456311</v>
          </cell>
        </row>
        <row r="394">
          <cell r="H394" t="str">
            <v>Jen</v>
          </cell>
          <cell r="I394">
            <v>38122</v>
          </cell>
          <cell r="J394" t="str">
            <v>mascara</v>
          </cell>
          <cell r="K394">
            <v>18</v>
          </cell>
          <cell r="L394">
            <v>55.932067779481031</v>
          </cell>
        </row>
        <row r="395">
          <cell r="H395" t="str">
            <v>Hallagan</v>
          </cell>
          <cell r="I395">
            <v>38738</v>
          </cell>
          <cell r="J395" t="str">
            <v>lip gloss</v>
          </cell>
          <cell r="K395">
            <v>75</v>
          </cell>
          <cell r="L395">
            <v>226.99796556311475</v>
          </cell>
        </row>
        <row r="396">
          <cell r="H396" t="str">
            <v>Jen</v>
          </cell>
          <cell r="I396">
            <v>38408</v>
          </cell>
          <cell r="J396" t="str">
            <v>foundation</v>
          </cell>
          <cell r="K396">
            <v>8</v>
          </cell>
          <cell r="L396">
            <v>26.314204821327241</v>
          </cell>
        </row>
        <row r="397">
          <cell r="H397" t="str">
            <v>Betsy</v>
          </cell>
          <cell r="I397">
            <v>38078</v>
          </cell>
          <cell r="J397" t="str">
            <v>lip gloss</v>
          </cell>
          <cell r="K397">
            <v>37</v>
          </cell>
          <cell r="L397">
            <v>112.53534248627696</v>
          </cell>
        </row>
        <row r="398">
          <cell r="H398" t="str">
            <v>Ashley</v>
          </cell>
          <cell r="I398">
            <v>38342</v>
          </cell>
          <cell r="J398" t="str">
            <v>lip gloss</v>
          </cell>
          <cell r="K398">
            <v>-6</v>
          </cell>
          <cell r="L398">
            <v>-16.412365818215765</v>
          </cell>
        </row>
        <row r="399">
          <cell r="H399" t="str">
            <v>Betsy</v>
          </cell>
          <cell r="I399">
            <v>38122</v>
          </cell>
          <cell r="J399" t="str">
            <v>lipstick</v>
          </cell>
          <cell r="K399">
            <v>56</v>
          </cell>
          <cell r="L399">
            <v>169.27515470165261</v>
          </cell>
        </row>
        <row r="400">
          <cell r="H400" t="str">
            <v>Jen</v>
          </cell>
          <cell r="I400">
            <v>38331</v>
          </cell>
          <cell r="J400" t="str">
            <v>eye liner</v>
          </cell>
          <cell r="K400">
            <v>53</v>
          </cell>
          <cell r="L400">
            <v>161.32546557795675</v>
          </cell>
        </row>
        <row r="401">
          <cell r="H401" t="str">
            <v>Cristina</v>
          </cell>
          <cell r="I401">
            <v>38133</v>
          </cell>
          <cell r="J401" t="str">
            <v>lip gloss</v>
          </cell>
          <cell r="K401">
            <v>62</v>
          </cell>
          <cell r="L401">
            <v>187.71993550398903</v>
          </cell>
        </row>
        <row r="402">
          <cell r="H402" t="str">
            <v>Ashley</v>
          </cell>
          <cell r="I402">
            <v>38441</v>
          </cell>
          <cell r="J402" t="str">
            <v>mascara</v>
          </cell>
          <cell r="K402">
            <v>90</v>
          </cell>
          <cell r="L402">
            <v>271.30519777626336</v>
          </cell>
        </row>
        <row r="403">
          <cell r="H403" t="str">
            <v>Ashley</v>
          </cell>
          <cell r="I403">
            <v>38001</v>
          </cell>
          <cell r="J403" t="str">
            <v>eye liner</v>
          </cell>
          <cell r="K403">
            <v>30</v>
          </cell>
          <cell r="L403">
            <v>92.293324121451917</v>
          </cell>
        </row>
        <row r="404">
          <cell r="H404" t="str">
            <v>Colleen</v>
          </cell>
          <cell r="I404">
            <v>38397</v>
          </cell>
          <cell r="J404" t="str">
            <v>foundation</v>
          </cell>
          <cell r="K404">
            <v>36</v>
          </cell>
          <cell r="L404">
            <v>110.39391248869612</v>
          </cell>
        </row>
        <row r="405">
          <cell r="H405" t="str">
            <v>Cristina</v>
          </cell>
          <cell r="I405">
            <v>38419</v>
          </cell>
          <cell r="J405" t="str">
            <v>eye liner</v>
          </cell>
          <cell r="K405">
            <v>76</v>
          </cell>
          <cell r="L405">
            <v>230.11911772178482</v>
          </cell>
        </row>
        <row r="406">
          <cell r="H406" t="str">
            <v>Emilee</v>
          </cell>
          <cell r="I406">
            <v>38452</v>
          </cell>
          <cell r="J406" t="str">
            <v>lip gloss</v>
          </cell>
          <cell r="K406">
            <v>-4</v>
          </cell>
          <cell r="L406">
            <v>-10.045852408088738</v>
          </cell>
        </row>
        <row r="407">
          <cell r="H407" t="str">
            <v>Colleen</v>
          </cell>
          <cell r="I407">
            <v>38331</v>
          </cell>
          <cell r="J407" t="str">
            <v>lipstick</v>
          </cell>
          <cell r="K407">
            <v>26</v>
          </cell>
          <cell r="L407">
            <v>80.067286712333498</v>
          </cell>
        </row>
        <row r="408">
          <cell r="H408" t="str">
            <v>Cristina</v>
          </cell>
          <cell r="I408">
            <v>38485</v>
          </cell>
          <cell r="J408" t="str">
            <v>lip gloss</v>
          </cell>
          <cell r="K408">
            <v>-5</v>
          </cell>
          <cell r="L408">
            <v>-12.799843018696107</v>
          </cell>
        </row>
        <row r="409">
          <cell r="H409" t="str">
            <v>Zaret</v>
          </cell>
          <cell r="I409">
            <v>38111</v>
          </cell>
          <cell r="J409" t="str">
            <v>foundation</v>
          </cell>
          <cell r="K409">
            <v>44</v>
          </cell>
          <cell r="L409">
            <v>133.92031416884828</v>
          </cell>
        </row>
        <row r="410">
          <cell r="H410" t="str">
            <v>Colleen</v>
          </cell>
          <cell r="I410">
            <v>38034</v>
          </cell>
          <cell r="J410" t="str">
            <v>mascara</v>
          </cell>
          <cell r="K410">
            <v>91</v>
          </cell>
          <cell r="L410">
            <v>274.81127367201924</v>
          </cell>
        </row>
        <row r="411">
          <cell r="H411" t="str">
            <v>Emilee</v>
          </cell>
          <cell r="I411">
            <v>38056</v>
          </cell>
          <cell r="J411" t="str">
            <v>lip gloss</v>
          </cell>
          <cell r="K411">
            <v>78</v>
          </cell>
          <cell r="L411">
            <v>235.98595343131922</v>
          </cell>
        </row>
        <row r="412">
          <cell r="H412" t="str">
            <v>Jen</v>
          </cell>
          <cell r="I412">
            <v>38859</v>
          </cell>
          <cell r="J412" t="str">
            <v>lip gloss</v>
          </cell>
          <cell r="K412">
            <v>69</v>
          </cell>
          <cell r="L412">
            <v>208.58962786585158</v>
          </cell>
        </row>
        <row r="413">
          <cell r="H413" t="str">
            <v>Betsy</v>
          </cell>
          <cell r="I413">
            <v>38276</v>
          </cell>
          <cell r="J413" t="str">
            <v>mascara</v>
          </cell>
          <cell r="K413">
            <v>74</v>
          </cell>
          <cell r="L413">
            <v>224.0430547727791</v>
          </cell>
        </row>
        <row r="414">
          <cell r="H414" t="str">
            <v>Zaret</v>
          </cell>
          <cell r="I414">
            <v>38562</v>
          </cell>
          <cell r="J414" t="str">
            <v>foundation</v>
          </cell>
          <cell r="K414">
            <v>71</v>
          </cell>
          <cell r="L414">
            <v>215.12402518996404</v>
          </cell>
        </row>
        <row r="415">
          <cell r="H415" t="str">
            <v>Betsy</v>
          </cell>
          <cell r="I415">
            <v>38969</v>
          </cell>
          <cell r="J415" t="str">
            <v>lipstick</v>
          </cell>
          <cell r="K415">
            <v>34</v>
          </cell>
          <cell r="L415">
            <v>103.84939593855748</v>
          </cell>
        </row>
        <row r="416">
          <cell r="H416" t="str">
            <v>Jen</v>
          </cell>
          <cell r="I416">
            <v>38507</v>
          </cell>
          <cell r="J416" t="str">
            <v>mascara</v>
          </cell>
          <cell r="K416">
            <v>93</v>
          </cell>
          <cell r="L416">
            <v>281.17054419951137</v>
          </cell>
        </row>
        <row r="417">
          <cell r="H417" t="str">
            <v>Hallagan</v>
          </cell>
          <cell r="I417">
            <v>38408</v>
          </cell>
          <cell r="J417" t="str">
            <v>foundation</v>
          </cell>
          <cell r="K417">
            <v>60</v>
          </cell>
          <cell r="L417">
            <v>182.60959965033061</v>
          </cell>
        </row>
        <row r="418">
          <cell r="H418" t="str">
            <v>Cici</v>
          </cell>
          <cell r="I418">
            <v>38100</v>
          </cell>
          <cell r="J418" t="str">
            <v>foundation</v>
          </cell>
          <cell r="K418">
            <v>37</v>
          </cell>
          <cell r="L418">
            <v>112.43397722732024</v>
          </cell>
        </row>
        <row r="419">
          <cell r="H419" t="str">
            <v>Jen</v>
          </cell>
          <cell r="I419">
            <v>38166</v>
          </cell>
          <cell r="J419" t="str">
            <v>eye liner</v>
          </cell>
          <cell r="K419">
            <v>26</v>
          </cell>
          <cell r="L419">
            <v>79.913804333123736</v>
          </cell>
        </row>
        <row r="420">
          <cell r="H420" t="str">
            <v>Zaret</v>
          </cell>
          <cell r="I420">
            <v>38540</v>
          </cell>
          <cell r="J420" t="str">
            <v>eye liner</v>
          </cell>
          <cell r="K420">
            <v>2</v>
          </cell>
          <cell r="L420">
            <v>8.5397555339606015</v>
          </cell>
        </row>
        <row r="421">
          <cell r="H421" t="str">
            <v>Cristina</v>
          </cell>
          <cell r="I421">
            <v>38628</v>
          </cell>
          <cell r="J421" t="str">
            <v>foundation</v>
          </cell>
          <cell r="K421">
            <v>-9</v>
          </cell>
          <cell r="L421">
            <v>-25.920453761182117</v>
          </cell>
        </row>
        <row r="422">
          <cell r="H422" t="str">
            <v>Betsy</v>
          </cell>
          <cell r="I422">
            <v>38771</v>
          </cell>
          <cell r="J422" t="str">
            <v>foundation</v>
          </cell>
          <cell r="K422">
            <v>46</v>
          </cell>
          <cell r="L422">
            <v>139.68753059266518</v>
          </cell>
        </row>
        <row r="423">
          <cell r="H423" t="str">
            <v>Cristina</v>
          </cell>
          <cell r="I423">
            <v>38056</v>
          </cell>
          <cell r="J423" t="str">
            <v>mascara</v>
          </cell>
          <cell r="K423">
            <v>0</v>
          </cell>
          <cell r="L423">
            <v>2.3470477551262947</v>
          </cell>
        </row>
        <row r="424">
          <cell r="H424" t="str">
            <v>Hallagan</v>
          </cell>
          <cell r="I424">
            <v>38320</v>
          </cell>
          <cell r="J424" t="str">
            <v>foundation</v>
          </cell>
          <cell r="K424">
            <v>79</v>
          </cell>
          <cell r="L424">
            <v>239.2208514522392</v>
          </cell>
        </row>
        <row r="425">
          <cell r="H425" t="str">
            <v>Ashley</v>
          </cell>
          <cell r="I425">
            <v>38364</v>
          </cell>
          <cell r="J425" t="str">
            <v>foundation</v>
          </cell>
          <cell r="K425">
            <v>48</v>
          </cell>
          <cell r="L425">
            <v>146.50697859164157</v>
          </cell>
        </row>
        <row r="426">
          <cell r="H426" t="str">
            <v>Zaret</v>
          </cell>
          <cell r="I426">
            <v>38738</v>
          </cell>
          <cell r="J426" t="str">
            <v>eye liner</v>
          </cell>
          <cell r="K426">
            <v>77</v>
          </cell>
          <cell r="L426">
            <v>233.0800910699262</v>
          </cell>
        </row>
        <row r="427">
          <cell r="H427" t="str">
            <v>Jen</v>
          </cell>
          <cell r="I427">
            <v>38760</v>
          </cell>
          <cell r="J427" t="str">
            <v>foundation</v>
          </cell>
          <cell r="K427">
            <v>-10</v>
          </cell>
          <cell r="L427">
            <v>-26.967932789902449</v>
          </cell>
        </row>
        <row r="428">
          <cell r="H428" t="str">
            <v>Betsy</v>
          </cell>
          <cell r="I428">
            <v>38573</v>
          </cell>
          <cell r="J428" t="str">
            <v>lipstick</v>
          </cell>
          <cell r="K428">
            <v>45</v>
          </cell>
          <cell r="L428">
            <v>137.23163667167327</v>
          </cell>
        </row>
        <row r="429">
          <cell r="H429" t="str">
            <v>Colleen</v>
          </cell>
          <cell r="I429">
            <v>38375</v>
          </cell>
          <cell r="J429" t="str">
            <v>foundation</v>
          </cell>
          <cell r="K429">
            <v>17</v>
          </cell>
          <cell r="L429">
            <v>53.565793196028118</v>
          </cell>
        </row>
        <row r="430">
          <cell r="H430" t="str">
            <v>Jen</v>
          </cell>
          <cell r="I430">
            <v>38584</v>
          </cell>
          <cell r="J430" t="str">
            <v>eye liner</v>
          </cell>
          <cell r="K430">
            <v>-4</v>
          </cell>
          <cell r="L430">
            <v>-10.36408331456853</v>
          </cell>
        </row>
        <row r="431">
          <cell r="H431" t="str">
            <v>Zaret</v>
          </cell>
          <cell r="I431">
            <v>39068</v>
          </cell>
          <cell r="J431" t="str">
            <v>mascara</v>
          </cell>
          <cell r="K431">
            <v>43</v>
          </cell>
          <cell r="L431">
            <v>130.80350038976189</v>
          </cell>
        </row>
        <row r="432">
          <cell r="H432" t="str">
            <v>Colleen</v>
          </cell>
          <cell r="I432">
            <v>38265</v>
          </cell>
          <cell r="J432" t="str">
            <v>eye liner</v>
          </cell>
          <cell r="K432">
            <v>41</v>
          </cell>
          <cell r="L432">
            <v>125.18937528559893</v>
          </cell>
        </row>
        <row r="433">
          <cell r="H433" t="str">
            <v>Jen</v>
          </cell>
          <cell r="I433">
            <v>38892</v>
          </cell>
          <cell r="J433" t="str">
            <v>lipstick</v>
          </cell>
          <cell r="K433">
            <v>-4</v>
          </cell>
          <cell r="L433">
            <v>-9.8762446340450722</v>
          </cell>
        </row>
        <row r="434">
          <cell r="H434" t="str">
            <v>Emilee</v>
          </cell>
          <cell r="I434">
            <v>38243</v>
          </cell>
          <cell r="J434" t="str">
            <v>foundation</v>
          </cell>
          <cell r="K434">
            <v>6</v>
          </cell>
          <cell r="L434">
            <v>20.388215317654449</v>
          </cell>
        </row>
        <row r="435">
          <cell r="H435" t="str">
            <v>Ashley</v>
          </cell>
          <cell r="I435">
            <v>38848</v>
          </cell>
          <cell r="J435" t="str">
            <v>foundation</v>
          </cell>
          <cell r="K435">
            <v>8</v>
          </cell>
          <cell r="L435">
            <v>25.124465791488021</v>
          </cell>
        </row>
        <row r="436">
          <cell r="H436" t="str">
            <v>Hallagan</v>
          </cell>
          <cell r="I436">
            <v>38177</v>
          </cell>
          <cell r="J436" t="str">
            <v>eye liner</v>
          </cell>
          <cell r="K436">
            <v>43</v>
          </cell>
          <cell r="L436">
            <v>131.20326238549768</v>
          </cell>
        </row>
        <row r="437">
          <cell r="H437" t="str">
            <v>Betsy</v>
          </cell>
          <cell r="I437">
            <v>38144</v>
          </cell>
          <cell r="J437" t="str">
            <v>eye liner</v>
          </cell>
          <cell r="K437">
            <v>47</v>
          </cell>
          <cell r="L437">
            <v>142.67305731753257</v>
          </cell>
        </row>
        <row r="438">
          <cell r="H438" t="str">
            <v>Hallagan</v>
          </cell>
          <cell r="I438">
            <v>38947</v>
          </cell>
          <cell r="J438" t="str">
            <v>lip gloss</v>
          </cell>
          <cell r="K438">
            <v>13</v>
          </cell>
          <cell r="L438">
            <v>41.344467136527072</v>
          </cell>
        </row>
        <row r="439">
          <cell r="H439" t="str">
            <v>Jen</v>
          </cell>
          <cell r="I439">
            <v>38749</v>
          </cell>
          <cell r="J439" t="str">
            <v>foundation</v>
          </cell>
          <cell r="K439">
            <v>9</v>
          </cell>
          <cell r="L439">
            <v>28.804240494297932</v>
          </cell>
        </row>
        <row r="440">
          <cell r="H440" t="str">
            <v>Betsy</v>
          </cell>
          <cell r="I440">
            <v>38045</v>
          </cell>
          <cell r="J440" t="str">
            <v>eye liner</v>
          </cell>
          <cell r="K440">
            <v>22</v>
          </cell>
          <cell r="L440">
            <v>67.510047922862512</v>
          </cell>
        </row>
        <row r="441">
          <cell r="H441" t="str">
            <v>Zaret</v>
          </cell>
          <cell r="I441">
            <v>38793</v>
          </cell>
          <cell r="J441" t="str">
            <v>eye liner</v>
          </cell>
          <cell r="K441">
            <v>87</v>
          </cell>
          <cell r="L441">
            <v>263.06877286650899</v>
          </cell>
        </row>
        <row r="442">
          <cell r="H442" t="str">
            <v>Cristina</v>
          </cell>
          <cell r="I442">
            <v>39013</v>
          </cell>
          <cell r="J442" t="str">
            <v>foundation</v>
          </cell>
          <cell r="K442">
            <v>15</v>
          </cell>
          <cell r="L442">
            <v>46.297252141958666</v>
          </cell>
        </row>
        <row r="443">
          <cell r="H443" t="str">
            <v>Cici</v>
          </cell>
          <cell r="I443">
            <v>39013</v>
          </cell>
          <cell r="J443" t="str">
            <v>eye liner</v>
          </cell>
          <cell r="K443">
            <v>27</v>
          </cell>
          <cell r="L443">
            <v>83.407614775333784</v>
          </cell>
        </row>
        <row r="444">
          <cell r="H444" t="str">
            <v>Colleen</v>
          </cell>
          <cell r="I444">
            <v>38837</v>
          </cell>
          <cell r="J444" t="str">
            <v>lipstick</v>
          </cell>
          <cell r="K444">
            <v>78</v>
          </cell>
          <cell r="L444">
            <v>236.44426202228297</v>
          </cell>
        </row>
        <row r="445">
          <cell r="H445" t="str">
            <v>Cici</v>
          </cell>
          <cell r="I445">
            <v>38430</v>
          </cell>
          <cell r="J445" t="str">
            <v>mascara</v>
          </cell>
          <cell r="K445">
            <v>27</v>
          </cell>
          <cell r="L445">
            <v>82.997777309268898</v>
          </cell>
        </row>
        <row r="446">
          <cell r="H446" t="str">
            <v>Cici</v>
          </cell>
          <cell r="I446">
            <v>38012</v>
          </cell>
          <cell r="J446" t="str">
            <v>foundation</v>
          </cell>
          <cell r="K446">
            <v>19</v>
          </cell>
          <cell r="L446">
            <v>59.621865554565929</v>
          </cell>
        </row>
        <row r="447">
          <cell r="H447" t="str">
            <v>Ashley</v>
          </cell>
          <cell r="I447">
            <v>38034</v>
          </cell>
          <cell r="J447" t="str">
            <v>mascara</v>
          </cell>
          <cell r="K447">
            <v>0</v>
          </cell>
          <cell r="L447">
            <v>2.3705199513077329</v>
          </cell>
        </row>
        <row r="448">
          <cell r="H448" t="str">
            <v>Betsy</v>
          </cell>
          <cell r="I448">
            <v>38331</v>
          </cell>
          <cell r="J448" t="str">
            <v>eye liner</v>
          </cell>
          <cell r="K448">
            <v>30</v>
          </cell>
          <cell r="L448">
            <v>91.969621588308584</v>
          </cell>
        </row>
        <row r="449">
          <cell r="H449" t="str">
            <v>Cristina</v>
          </cell>
          <cell r="I449">
            <v>38936</v>
          </cell>
          <cell r="J449" t="str">
            <v>lipstick</v>
          </cell>
          <cell r="K449">
            <v>17</v>
          </cell>
          <cell r="L449">
            <v>52.938579538531904</v>
          </cell>
        </row>
        <row r="450">
          <cell r="H450" t="str">
            <v>Hallagan</v>
          </cell>
          <cell r="I450">
            <v>38507</v>
          </cell>
          <cell r="J450" t="str">
            <v>lip gloss</v>
          </cell>
          <cell r="K450">
            <v>36</v>
          </cell>
          <cell r="L450">
            <v>109.95144430067725</v>
          </cell>
        </row>
        <row r="451">
          <cell r="H451" t="str">
            <v>Hallagan</v>
          </cell>
          <cell r="I451">
            <v>38738</v>
          </cell>
          <cell r="J451" t="str">
            <v>foundation</v>
          </cell>
          <cell r="K451">
            <v>-4</v>
          </cell>
          <cell r="L451">
            <v>-10.242938195130456</v>
          </cell>
        </row>
        <row r="452">
          <cell r="H452" t="str">
            <v>Cici</v>
          </cell>
          <cell r="I452">
            <v>38001</v>
          </cell>
          <cell r="J452" t="str">
            <v>mascara</v>
          </cell>
          <cell r="K452">
            <v>4</v>
          </cell>
          <cell r="L452">
            <v>14.170380845910964</v>
          </cell>
        </row>
        <row r="453">
          <cell r="H453" t="str">
            <v>Ashley</v>
          </cell>
          <cell r="I453">
            <v>38144</v>
          </cell>
          <cell r="J453" t="str">
            <v>eye liner</v>
          </cell>
          <cell r="K453">
            <v>81</v>
          </cell>
          <cell r="L453">
            <v>244.97499865385612</v>
          </cell>
        </row>
        <row r="454">
          <cell r="H454" t="str">
            <v>Cristina</v>
          </cell>
          <cell r="I454">
            <v>38342</v>
          </cell>
          <cell r="J454" t="str">
            <v>eye liner</v>
          </cell>
          <cell r="K454">
            <v>87</v>
          </cell>
          <cell r="L454">
            <v>263.83037846281559</v>
          </cell>
        </row>
        <row r="455">
          <cell r="H455" t="str">
            <v>Betsy</v>
          </cell>
          <cell r="I455">
            <v>38023</v>
          </cell>
          <cell r="J455" t="str">
            <v>eye liner</v>
          </cell>
          <cell r="K455">
            <v>13</v>
          </cell>
          <cell r="L455">
            <v>40.507831778483222</v>
          </cell>
        </row>
        <row r="456">
          <cell r="H456" t="str">
            <v>Zaret</v>
          </cell>
          <cell r="I456">
            <v>38111</v>
          </cell>
          <cell r="J456" t="str">
            <v>lip gloss</v>
          </cell>
          <cell r="K456">
            <v>48</v>
          </cell>
          <cell r="L456">
            <v>145.84691044279441</v>
          </cell>
        </row>
        <row r="457">
          <cell r="H457" t="str">
            <v>Betsy</v>
          </cell>
          <cell r="I457">
            <v>38628</v>
          </cell>
          <cell r="J457" t="str">
            <v>lipstick</v>
          </cell>
          <cell r="K457">
            <v>2</v>
          </cell>
          <cell r="L457">
            <v>7.0981331873476012</v>
          </cell>
        </row>
        <row r="458">
          <cell r="H458" t="str">
            <v>Jen</v>
          </cell>
          <cell r="I458">
            <v>38155</v>
          </cell>
          <cell r="J458" t="str">
            <v>lip gloss</v>
          </cell>
          <cell r="K458">
            <v>32</v>
          </cell>
          <cell r="L458">
            <v>98.366647965700452</v>
          </cell>
        </row>
        <row r="459">
          <cell r="H459" t="str">
            <v>Ashley</v>
          </cell>
          <cell r="I459">
            <v>38595</v>
          </cell>
          <cell r="J459" t="str">
            <v>lip gloss</v>
          </cell>
          <cell r="K459">
            <v>13</v>
          </cell>
          <cell r="L459">
            <v>41.16877365274803</v>
          </cell>
        </row>
        <row r="460">
          <cell r="H460" t="str">
            <v>Cici</v>
          </cell>
          <cell r="I460">
            <v>38991</v>
          </cell>
          <cell r="J460" t="str">
            <v>mascara</v>
          </cell>
          <cell r="K460">
            <v>94</v>
          </cell>
          <cell r="L460">
            <v>283.45251417423401</v>
          </cell>
        </row>
        <row r="461">
          <cell r="H461" t="str">
            <v>Jen</v>
          </cell>
          <cell r="I461">
            <v>38782</v>
          </cell>
          <cell r="J461" t="str">
            <v>mascara</v>
          </cell>
          <cell r="K461">
            <v>63</v>
          </cell>
          <cell r="L461">
            <v>190.83724952198969</v>
          </cell>
        </row>
        <row r="462">
          <cell r="H462" t="str">
            <v>Zaret</v>
          </cell>
          <cell r="I462">
            <v>38881</v>
          </cell>
          <cell r="J462" t="str">
            <v>foundation</v>
          </cell>
          <cell r="K462">
            <v>45</v>
          </cell>
          <cell r="L462">
            <v>136.97942653814263</v>
          </cell>
        </row>
        <row r="463">
          <cell r="H463" t="str">
            <v>Colleen</v>
          </cell>
          <cell r="I463">
            <v>38452</v>
          </cell>
          <cell r="J463" t="str">
            <v>mascara</v>
          </cell>
          <cell r="K463">
            <v>71</v>
          </cell>
          <cell r="L463">
            <v>214.76898776471646</v>
          </cell>
        </row>
        <row r="464">
          <cell r="H464" t="str">
            <v>Colleen</v>
          </cell>
          <cell r="I464">
            <v>38100</v>
          </cell>
          <cell r="J464" t="str">
            <v>mascara</v>
          </cell>
          <cell r="K464">
            <v>74</v>
          </cell>
          <cell r="L464">
            <v>224.18238847872837</v>
          </cell>
        </row>
        <row r="465">
          <cell r="H465" t="str">
            <v>Ashley</v>
          </cell>
          <cell r="I465">
            <v>38012</v>
          </cell>
          <cell r="J465" t="str">
            <v>mascara</v>
          </cell>
          <cell r="K465">
            <v>48</v>
          </cell>
          <cell r="L465">
            <v>145.64951342948135</v>
          </cell>
        </row>
        <row r="466">
          <cell r="H466" t="str">
            <v>Cristina</v>
          </cell>
          <cell r="I466">
            <v>38045</v>
          </cell>
          <cell r="J466" t="str">
            <v>lip gloss</v>
          </cell>
          <cell r="K466">
            <v>63</v>
          </cell>
          <cell r="L466">
            <v>191.1884163928766</v>
          </cell>
        </row>
        <row r="467">
          <cell r="H467" t="str">
            <v>Colleen</v>
          </cell>
          <cell r="I467">
            <v>38463</v>
          </cell>
          <cell r="J467" t="str">
            <v>lip gloss</v>
          </cell>
          <cell r="K467">
            <v>48</v>
          </cell>
          <cell r="L467">
            <v>145.69127497854927</v>
          </cell>
        </row>
        <row r="468">
          <cell r="H468" t="str">
            <v>Hallagan</v>
          </cell>
          <cell r="I468">
            <v>38958</v>
          </cell>
          <cell r="J468" t="str">
            <v>mascara</v>
          </cell>
          <cell r="K468">
            <v>26</v>
          </cell>
          <cell r="L468">
            <v>80.6144268681997</v>
          </cell>
        </row>
        <row r="469">
          <cell r="H469" t="str">
            <v>Ashley</v>
          </cell>
          <cell r="I469">
            <v>38881</v>
          </cell>
          <cell r="J469" t="str">
            <v>eye liner</v>
          </cell>
          <cell r="K469">
            <v>58</v>
          </cell>
          <cell r="L469">
            <v>176.26520049915879</v>
          </cell>
        </row>
        <row r="470">
          <cell r="H470" t="str">
            <v>Zaret</v>
          </cell>
          <cell r="I470">
            <v>38760</v>
          </cell>
          <cell r="J470" t="str">
            <v>lip gloss</v>
          </cell>
          <cell r="K470">
            <v>2</v>
          </cell>
          <cell r="L470">
            <v>8.7479494068217463</v>
          </cell>
        </row>
        <row r="471">
          <cell r="H471" t="str">
            <v>Colleen</v>
          </cell>
          <cell r="I471">
            <v>38936</v>
          </cell>
          <cell r="J471" t="str">
            <v>lip gloss</v>
          </cell>
          <cell r="K471">
            <v>36</v>
          </cell>
          <cell r="L471">
            <v>109.67661001591094</v>
          </cell>
        </row>
        <row r="472">
          <cell r="H472" t="str">
            <v>Cici</v>
          </cell>
          <cell r="I472">
            <v>38529</v>
          </cell>
          <cell r="J472" t="str">
            <v>mascara</v>
          </cell>
          <cell r="K472">
            <v>22</v>
          </cell>
          <cell r="L472">
            <v>68.355074793823817</v>
          </cell>
        </row>
        <row r="473">
          <cell r="H473" t="str">
            <v>Cici</v>
          </cell>
          <cell r="I473">
            <v>38573</v>
          </cell>
          <cell r="J473" t="str">
            <v>lip gloss</v>
          </cell>
          <cell r="K473">
            <v>92</v>
          </cell>
          <cell r="L473">
            <v>277.66680522408262</v>
          </cell>
        </row>
        <row r="474">
          <cell r="H474" t="str">
            <v>Betsy</v>
          </cell>
          <cell r="I474">
            <v>38265</v>
          </cell>
          <cell r="J474" t="str">
            <v>foundation</v>
          </cell>
          <cell r="K474">
            <v>29</v>
          </cell>
          <cell r="L474">
            <v>88.713589465763263</v>
          </cell>
        </row>
        <row r="475">
          <cell r="H475" t="str">
            <v>Ashley</v>
          </cell>
          <cell r="I475">
            <v>39002</v>
          </cell>
          <cell r="J475" t="str">
            <v>lip gloss</v>
          </cell>
          <cell r="K475">
            <v>42</v>
          </cell>
          <cell r="L475">
            <v>128.17075092766001</v>
          </cell>
        </row>
        <row r="476">
          <cell r="H476" t="str">
            <v>Cristina</v>
          </cell>
          <cell r="I476">
            <v>38100</v>
          </cell>
          <cell r="J476" t="str">
            <v>lip gloss</v>
          </cell>
          <cell r="K476">
            <v>25</v>
          </cell>
          <cell r="L476">
            <v>77.315706522508677</v>
          </cell>
        </row>
        <row r="477">
          <cell r="H477" t="str">
            <v>Colleen</v>
          </cell>
          <cell r="I477">
            <v>38430</v>
          </cell>
          <cell r="J477" t="str">
            <v>foundation</v>
          </cell>
          <cell r="K477">
            <v>40</v>
          </cell>
          <cell r="L477">
            <v>122.53928167294391</v>
          </cell>
        </row>
        <row r="478">
          <cell r="H478" t="str">
            <v>Cici</v>
          </cell>
          <cell r="I478">
            <v>38111</v>
          </cell>
          <cell r="J478" t="str">
            <v>lip gloss</v>
          </cell>
          <cell r="K478">
            <v>3</v>
          </cell>
          <cell r="L478">
            <v>10.570883063872969</v>
          </cell>
        </row>
        <row r="479">
          <cell r="H479" t="str">
            <v>Betsy</v>
          </cell>
          <cell r="I479">
            <v>38551</v>
          </cell>
          <cell r="J479" t="str">
            <v>foundation</v>
          </cell>
          <cell r="K479">
            <v>-1</v>
          </cell>
          <cell r="L479">
            <v>-0.82178994105370951</v>
          </cell>
        </row>
        <row r="480">
          <cell r="H480" t="str">
            <v>Ashley</v>
          </cell>
          <cell r="I480">
            <v>38969</v>
          </cell>
          <cell r="J480" t="str">
            <v>foundation</v>
          </cell>
          <cell r="K480">
            <v>12</v>
          </cell>
          <cell r="L480">
            <v>37.686101056343105</v>
          </cell>
        </row>
        <row r="481">
          <cell r="H481" t="str">
            <v>Cici</v>
          </cell>
          <cell r="I481">
            <v>38155</v>
          </cell>
          <cell r="J481" t="str">
            <v>eye liner</v>
          </cell>
          <cell r="K481">
            <v>0</v>
          </cell>
          <cell r="L481">
            <v>2.0013600167772623</v>
          </cell>
        </row>
        <row r="482">
          <cell r="H482" t="str">
            <v>Hallagan</v>
          </cell>
          <cell r="I482">
            <v>38760</v>
          </cell>
          <cell r="J482" t="str">
            <v>lip gloss</v>
          </cell>
          <cell r="K482">
            <v>35</v>
          </cell>
          <cell r="L482">
            <v>106.26347084870943</v>
          </cell>
        </row>
        <row r="483">
          <cell r="H483" t="str">
            <v>Emilee</v>
          </cell>
          <cell r="I483">
            <v>38496</v>
          </cell>
          <cell r="J483" t="str">
            <v>foundation</v>
          </cell>
          <cell r="K483">
            <v>2</v>
          </cell>
          <cell r="L483">
            <v>7.6817477771075868</v>
          </cell>
        </row>
        <row r="484">
          <cell r="H484" t="str">
            <v>Zaret</v>
          </cell>
          <cell r="I484">
            <v>38859</v>
          </cell>
          <cell r="J484" t="str">
            <v>lipstick</v>
          </cell>
          <cell r="K484">
            <v>10</v>
          </cell>
          <cell r="L484">
            <v>31.785155418327982</v>
          </cell>
        </row>
        <row r="485">
          <cell r="H485" t="str">
            <v>Jen</v>
          </cell>
          <cell r="I485">
            <v>38639</v>
          </cell>
          <cell r="J485" t="str">
            <v>eye liner</v>
          </cell>
          <cell r="K485">
            <v>6</v>
          </cell>
          <cell r="L485">
            <v>19.733545359470948</v>
          </cell>
        </row>
        <row r="486">
          <cell r="H486" t="str">
            <v>Jen</v>
          </cell>
          <cell r="I486">
            <v>38056</v>
          </cell>
          <cell r="J486" t="str">
            <v>lip gloss</v>
          </cell>
          <cell r="K486">
            <v>4</v>
          </cell>
          <cell r="L486">
            <v>14.10456917940213</v>
          </cell>
        </row>
        <row r="487">
          <cell r="H487" t="str">
            <v>Cici</v>
          </cell>
          <cell r="I487">
            <v>39002</v>
          </cell>
          <cell r="J487" t="str">
            <v>mascara</v>
          </cell>
          <cell r="K487">
            <v>91</v>
          </cell>
          <cell r="L487">
            <v>274.92032051274288</v>
          </cell>
        </row>
        <row r="488">
          <cell r="H488" t="str">
            <v>Jen</v>
          </cell>
          <cell r="I488">
            <v>38903</v>
          </cell>
          <cell r="J488" t="str">
            <v>lip gloss</v>
          </cell>
          <cell r="K488">
            <v>12</v>
          </cell>
          <cell r="L488">
            <v>37.877226411963186</v>
          </cell>
        </row>
        <row r="489">
          <cell r="H489" t="str">
            <v>Zaret</v>
          </cell>
          <cell r="I489">
            <v>38298</v>
          </cell>
          <cell r="J489" t="str">
            <v>foundation</v>
          </cell>
          <cell r="K489">
            <v>21</v>
          </cell>
          <cell r="L489">
            <v>65.281423150866814</v>
          </cell>
        </row>
        <row r="490">
          <cell r="H490" t="str">
            <v>Jen</v>
          </cell>
          <cell r="I490">
            <v>38441</v>
          </cell>
          <cell r="J490" t="str">
            <v>mascara</v>
          </cell>
          <cell r="K490">
            <v>44</v>
          </cell>
          <cell r="L490">
            <v>134.31454889834902</v>
          </cell>
        </row>
        <row r="491">
          <cell r="H491" t="str">
            <v>Betsy</v>
          </cell>
          <cell r="I491">
            <v>38375</v>
          </cell>
          <cell r="J491" t="str">
            <v>eye liner</v>
          </cell>
          <cell r="K491">
            <v>75</v>
          </cell>
          <cell r="L491">
            <v>227.09867242909783</v>
          </cell>
        </row>
        <row r="492">
          <cell r="H492" t="str">
            <v>Betsy</v>
          </cell>
          <cell r="I492">
            <v>38188</v>
          </cell>
          <cell r="J492" t="str">
            <v>eye liner</v>
          </cell>
          <cell r="K492">
            <v>37</v>
          </cell>
          <cell r="L492">
            <v>112.99692232382439</v>
          </cell>
        </row>
        <row r="493">
          <cell r="H493" t="str">
            <v>Zaret</v>
          </cell>
          <cell r="I493">
            <v>38925</v>
          </cell>
          <cell r="J493" t="str">
            <v>eye liner</v>
          </cell>
          <cell r="K493">
            <v>58</v>
          </cell>
          <cell r="L493">
            <v>176.06598986452823</v>
          </cell>
        </row>
        <row r="494">
          <cell r="H494" t="str">
            <v>Jen</v>
          </cell>
          <cell r="I494">
            <v>38760</v>
          </cell>
          <cell r="J494" t="str">
            <v>eye liner</v>
          </cell>
          <cell r="K494">
            <v>74</v>
          </cell>
          <cell r="L494">
            <v>223.60878513520231</v>
          </cell>
        </row>
        <row r="495">
          <cell r="H495" t="str">
            <v>Hallagan</v>
          </cell>
          <cell r="I495">
            <v>38144</v>
          </cell>
          <cell r="J495" t="str">
            <v>foundation</v>
          </cell>
          <cell r="K495">
            <v>64</v>
          </cell>
          <cell r="L495">
            <v>193.54947188165715</v>
          </cell>
        </row>
        <row r="496">
          <cell r="H496" t="str">
            <v>Betsy</v>
          </cell>
          <cell r="I496">
            <v>38683</v>
          </cell>
          <cell r="J496" t="str">
            <v>lipstick</v>
          </cell>
          <cell r="K496">
            <v>53</v>
          </cell>
          <cell r="L496">
            <v>160.46113209921771</v>
          </cell>
        </row>
        <row r="497">
          <cell r="H497" t="str">
            <v>Ashley</v>
          </cell>
          <cell r="I497">
            <v>38100</v>
          </cell>
          <cell r="J497" t="str">
            <v>eye liner</v>
          </cell>
          <cell r="K497">
            <v>-1</v>
          </cell>
          <cell r="L497">
            <v>-0.45003305566648821</v>
          </cell>
        </row>
        <row r="498">
          <cell r="H498" t="str">
            <v>Ashley</v>
          </cell>
          <cell r="I498">
            <v>38782</v>
          </cell>
          <cell r="J498" t="str">
            <v>mascara</v>
          </cell>
          <cell r="K498">
            <v>21</v>
          </cell>
          <cell r="L498">
            <v>65.06546054796479</v>
          </cell>
        </row>
        <row r="499">
          <cell r="H499" t="str">
            <v>Jen</v>
          </cell>
          <cell r="I499">
            <v>38771</v>
          </cell>
          <cell r="J499" t="str">
            <v>mascara</v>
          </cell>
          <cell r="K499">
            <v>90</v>
          </cell>
          <cell r="L499">
            <v>271.33770442615577</v>
          </cell>
        </row>
        <row r="500">
          <cell r="H500" t="str">
            <v>Jen</v>
          </cell>
          <cell r="I500">
            <v>38650</v>
          </cell>
          <cell r="J500" t="str">
            <v>lipstick</v>
          </cell>
          <cell r="K500">
            <v>61</v>
          </cell>
          <cell r="L500">
            <v>184.82822454861244</v>
          </cell>
        </row>
        <row r="501">
          <cell r="H501" t="str">
            <v>Betsy</v>
          </cell>
          <cell r="I501">
            <v>38485</v>
          </cell>
          <cell r="J501" t="str">
            <v>mascara</v>
          </cell>
          <cell r="K501">
            <v>64</v>
          </cell>
          <cell r="L501">
            <v>193.98125439867269</v>
          </cell>
        </row>
        <row r="502">
          <cell r="H502" t="str">
            <v>Zaret</v>
          </cell>
          <cell r="I502">
            <v>38782</v>
          </cell>
          <cell r="J502" t="str">
            <v>eye liner</v>
          </cell>
          <cell r="K502">
            <v>79</v>
          </cell>
          <cell r="L502">
            <v>238.60895261406517</v>
          </cell>
        </row>
        <row r="503">
          <cell r="H503" t="str">
            <v>Zaret</v>
          </cell>
          <cell r="I503">
            <v>38848</v>
          </cell>
          <cell r="J503" t="str">
            <v>foundation</v>
          </cell>
          <cell r="K503">
            <v>11</v>
          </cell>
          <cell r="L503">
            <v>34.580350260479243</v>
          </cell>
        </row>
        <row r="504">
          <cell r="H504" t="str">
            <v>Colleen</v>
          </cell>
          <cell r="I504">
            <v>38881</v>
          </cell>
          <cell r="J504" t="str">
            <v>mascara</v>
          </cell>
          <cell r="K504">
            <v>17</v>
          </cell>
          <cell r="L504">
            <v>52.992178326548526</v>
          </cell>
        </row>
        <row r="505">
          <cell r="H505" t="str">
            <v>Colleen</v>
          </cell>
          <cell r="I505">
            <v>39002</v>
          </cell>
          <cell r="J505" t="str">
            <v>lip gloss</v>
          </cell>
          <cell r="K505">
            <v>-10</v>
          </cell>
          <cell r="L505">
            <v>-28.507437864458012</v>
          </cell>
        </row>
        <row r="506">
          <cell r="H506" t="str">
            <v>Cristina</v>
          </cell>
          <cell r="I506">
            <v>38111</v>
          </cell>
          <cell r="J506" t="str">
            <v>mascara</v>
          </cell>
          <cell r="K506">
            <v>61</v>
          </cell>
          <cell r="L506">
            <v>185.38151200169028</v>
          </cell>
        </row>
        <row r="507">
          <cell r="H507" t="str">
            <v>Ashley</v>
          </cell>
          <cell r="I507">
            <v>38540</v>
          </cell>
          <cell r="J507" t="str">
            <v>eye liner</v>
          </cell>
          <cell r="K507">
            <v>81</v>
          </cell>
          <cell r="L507">
            <v>245.19138414086007</v>
          </cell>
        </row>
        <row r="508">
          <cell r="H508" t="str">
            <v>Colleen</v>
          </cell>
          <cell r="I508">
            <v>38342</v>
          </cell>
          <cell r="J508" t="str">
            <v>mascara</v>
          </cell>
          <cell r="K508">
            <v>86</v>
          </cell>
          <cell r="L508">
            <v>259.65061904974743</v>
          </cell>
        </row>
        <row r="509">
          <cell r="H509" t="str">
            <v>Cristina</v>
          </cell>
          <cell r="I509">
            <v>38166</v>
          </cell>
          <cell r="J509" t="str">
            <v>eye liner</v>
          </cell>
          <cell r="K509">
            <v>-6</v>
          </cell>
          <cell r="L509">
            <v>-16.598209454734359</v>
          </cell>
        </row>
        <row r="510">
          <cell r="H510" t="str">
            <v>Jen</v>
          </cell>
          <cell r="I510">
            <v>38617</v>
          </cell>
          <cell r="J510" t="str">
            <v>lipstick</v>
          </cell>
          <cell r="K510">
            <v>75</v>
          </cell>
          <cell r="L510">
            <v>226.29108110625336</v>
          </cell>
        </row>
        <row r="511">
          <cell r="H511" t="str">
            <v>Zaret</v>
          </cell>
          <cell r="I511">
            <v>38551</v>
          </cell>
          <cell r="J511" t="str">
            <v>mascara</v>
          </cell>
          <cell r="K511">
            <v>87</v>
          </cell>
          <cell r="L511">
            <v>262.49660177211871</v>
          </cell>
        </row>
        <row r="512">
          <cell r="H512" t="str">
            <v>Cici</v>
          </cell>
          <cell r="I512">
            <v>38914</v>
          </cell>
          <cell r="J512" t="str">
            <v>foundation</v>
          </cell>
          <cell r="K512">
            <v>15</v>
          </cell>
          <cell r="L512">
            <v>47.143262888260409</v>
          </cell>
        </row>
        <row r="513">
          <cell r="H513" t="str">
            <v>Jen</v>
          </cell>
          <cell r="I513">
            <v>38430</v>
          </cell>
          <cell r="J513" t="str">
            <v>lipstick</v>
          </cell>
          <cell r="K513">
            <v>6</v>
          </cell>
          <cell r="L513">
            <v>20.042838163999704</v>
          </cell>
        </row>
        <row r="514">
          <cell r="H514" t="str">
            <v>Zaret</v>
          </cell>
          <cell r="I514">
            <v>38045</v>
          </cell>
          <cell r="J514" t="str">
            <v>eye liner</v>
          </cell>
          <cell r="K514">
            <v>4</v>
          </cell>
          <cell r="L514">
            <v>14.012285541104387</v>
          </cell>
        </row>
        <row r="515">
          <cell r="H515" t="str">
            <v>Jen</v>
          </cell>
          <cell r="I515">
            <v>38815</v>
          </cell>
          <cell r="J515" t="str">
            <v>eye liner</v>
          </cell>
          <cell r="K515">
            <v>56</v>
          </cell>
          <cell r="L515">
            <v>169.24877716888537</v>
          </cell>
        </row>
        <row r="516">
          <cell r="H516" t="str">
            <v>Betsy</v>
          </cell>
          <cell r="I516">
            <v>38111</v>
          </cell>
          <cell r="J516" t="str">
            <v>foundation</v>
          </cell>
          <cell r="K516">
            <v>76</v>
          </cell>
          <cell r="L516">
            <v>230.1804612249874</v>
          </cell>
        </row>
        <row r="517">
          <cell r="H517" t="str">
            <v>Hallagan</v>
          </cell>
          <cell r="I517">
            <v>38540</v>
          </cell>
          <cell r="J517" t="str">
            <v>lipstick</v>
          </cell>
          <cell r="K517">
            <v>27</v>
          </cell>
          <cell r="L517">
            <v>82.599143929902795</v>
          </cell>
        </row>
        <row r="518">
          <cell r="H518" t="str">
            <v>Betsy</v>
          </cell>
          <cell r="I518">
            <v>38705</v>
          </cell>
          <cell r="J518" t="str">
            <v>foundation</v>
          </cell>
          <cell r="K518">
            <v>58</v>
          </cell>
          <cell r="L518">
            <v>175.77181619024202</v>
          </cell>
        </row>
        <row r="519">
          <cell r="H519" t="str">
            <v>Jen</v>
          </cell>
          <cell r="I519">
            <v>38034</v>
          </cell>
          <cell r="J519" t="str">
            <v>lipstick</v>
          </cell>
          <cell r="K519">
            <v>67</v>
          </cell>
          <cell r="L519">
            <v>202.62226122372601</v>
          </cell>
        </row>
        <row r="520">
          <cell r="H520" t="str">
            <v>Colleen</v>
          </cell>
          <cell r="I520">
            <v>38606</v>
          </cell>
          <cell r="J520" t="str">
            <v>lip gloss</v>
          </cell>
          <cell r="K520">
            <v>79</v>
          </cell>
          <cell r="L520">
            <v>238.78594564649822</v>
          </cell>
        </row>
        <row r="521">
          <cell r="H521" t="str">
            <v>Cristina</v>
          </cell>
          <cell r="I521">
            <v>38243</v>
          </cell>
          <cell r="J521" t="str">
            <v>mascara</v>
          </cell>
          <cell r="K521">
            <v>38</v>
          </cell>
          <cell r="L521">
            <v>116.68598743448534</v>
          </cell>
        </row>
        <row r="522">
          <cell r="H522" t="str">
            <v>Betsy</v>
          </cell>
          <cell r="I522">
            <v>38078</v>
          </cell>
          <cell r="J522" t="str">
            <v>mascara</v>
          </cell>
          <cell r="K522">
            <v>4</v>
          </cell>
          <cell r="L522">
            <v>13.641635237019504</v>
          </cell>
        </row>
        <row r="523">
          <cell r="H523" t="str">
            <v>Zaret</v>
          </cell>
          <cell r="I523">
            <v>38793</v>
          </cell>
          <cell r="J523" t="str">
            <v>eye liner</v>
          </cell>
          <cell r="K523">
            <v>45</v>
          </cell>
          <cell r="L523">
            <v>137.06873634212499</v>
          </cell>
        </row>
        <row r="524">
          <cell r="H524" t="str">
            <v>Betsy</v>
          </cell>
          <cell r="I524">
            <v>38122</v>
          </cell>
          <cell r="J524" t="str">
            <v>foundation</v>
          </cell>
          <cell r="K524">
            <v>10</v>
          </cell>
          <cell r="L524">
            <v>32.194899991771997</v>
          </cell>
        </row>
        <row r="525">
          <cell r="H525" t="str">
            <v>Hallagan</v>
          </cell>
          <cell r="I525">
            <v>38661</v>
          </cell>
          <cell r="J525" t="str">
            <v>foundation</v>
          </cell>
          <cell r="K525">
            <v>86</v>
          </cell>
          <cell r="L525">
            <v>260.39717870163332</v>
          </cell>
        </row>
        <row r="526">
          <cell r="H526" t="str">
            <v>Cici</v>
          </cell>
          <cell r="I526">
            <v>38848</v>
          </cell>
          <cell r="J526" t="str">
            <v>foundation</v>
          </cell>
          <cell r="K526">
            <v>75</v>
          </cell>
          <cell r="L526">
            <v>226.71443824204945</v>
          </cell>
        </row>
        <row r="527">
          <cell r="H527" t="str">
            <v>Emilee</v>
          </cell>
          <cell r="I527">
            <v>38430</v>
          </cell>
          <cell r="J527" t="str">
            <v>eye liner</v>
          </cell>
          <cell r="K527">
            <v>77</v>
          </cell>
          <cell r="L527">
            <v>232.49630521155086</v>
          </cell>
        </row>
        <row r="528">
          <cell r="H528" t="str">
            <v>Emilee</v>
          </cell>
          <cell r="I528">
            <v>38067</v>
          </cell>
          <cell r="J528" t="str">
            <v>eye liner</v>
          </cell>
          <cell r="K528">
            <v>10</v>
          </cell>
          <cell r="L528">
            <v>31.818132134554009</v>
          </cell>
        </row>
        <row r="529">
          <cell r="H529" t="str">
            <v>Cristina</v>
          </cell>
          <cell r="I529">
            <v>38265</v>
          </cell>
          <cell r="J529" t="str">
            <v>foundation</v>
          </cell>
          <cell r="K529">
            <v>62</v>
          </cell>
          <cell r="L529">
            <v>188.38088235582651</v>
          </cell>
        </row>
        <row r="530">
          <cell r="H530" t="str">
            <v>Betsy</v>
          </cell>
          <cell r="I530">
            <v>38012</v>
          </cell>
          <cell r="J530" t="str">
            <v>lip gloss</v>
          </cell>
          <cell r="K530">
            <v>73</v>
          </cell>
          <cell r="L530">
            <v>221.29214849175239</v>
          </cell>
        </row>
        <row r="531">
          <cell r="H531" t="str">
            <v>Jen</v>
          </cell>
          <cell r="I531">
            <v>38001</v>
          </cell>
          <cell r="J531" t="str">
            <v>foundation</v>
          </cell>
          <cell r="K531">
            <v>62</v>
          </cell>
          <cell r="L531">
            <v>187.23352558776915</v>
          </cell>
        </row>
        <row r="532">
          <cell r="H532" t="str">
            <v>Zaret</v>
          </cell>
          <cell r="I532">
            <v>38892</v>
          </cell>
          <cell r="J532" t="str">
            <v>mascara</v>
          </cell>
          <cell r="K532">
            <v>11</v>
          </cell>
          <cell r="L532">
            <v>35.723241285873279</v>
          </cell>
        </row>
        <row r="533">
          <cell r="H533" t="str">
            <v>Hallagan</v>
          </cell>
          <cell r="I533">
            <v>38705</v>
          </cell>
          <cell r="J533" t="str">
            <v>mascara</v>
          </cell>
          <cell r="K533">
            <v>28</v>
          </cell>
          <cell r="L533">
            <v>86.078223340302799</v>
          </cell>
        </row>
        <row r="534">
          <cell r="H534" t="str">
            <v>Hallagan</v>
          </cell>
          <cell r="I534">
            <v>38221</v>
          </cell>
          <cell r="J534" t="str">
            <v>mascara</v>
          </cell>
          <cell r="K534">
            <v>57</v>
          </cell>
          <cell r="L534">
            <v>172.3620870689609</v>
          </cell>
        </row>
        <row r="535">
          <cell r="H535" t="str">
            <v>Cici</v>
          </cell>
          <cell r="I535">
            <v>38331</v>
          </cell>
          <cell r="J535" t="str">
            <v>eye liner</v>
          </cell>
          <cell r="K535">
            <v>34</v>
          </cell>
          <cell r="L535">
            <v>103.4937406460938</v>
          </cell>
        </row>
        <row r="536">
          <cell r="H536" t="str">
            <v>Jen</v>
          </cell>
          <cell r="I536">
            <v>38639</v>
          </cell>
          <cell r="J536" t="str">
            <v>eye liner</v>
          </cell>
          <cell r="K536">
            <v>89</v>
          </cell>
          <cell r="L536">
            <v>267.86415015075153</v>
          </cell>
        </row>
        <row r="537">
          <cell r="H537" t="str">
            <v>Hallagan</v>
          </cell>
          <cell r="I537">
            <v>38254</v>
          </cell>
          <cell r="J537" t="str">
            <v>lip gloss</v>
          </cell>
          <cell r="K537">
            <v>32</v>
          </cell>
          <cell r="L537">
            <v>97.889348643674225</v>
          </cell>
        </row>
        <row r="538">
          <cell r="H538" t="str">
            <v>Zaret</v>
          </cell>
          <cell r="I538">
            <v>39046</v>
          </cell>
          <cell r="J538" t="str">
            <v>eye liner</v>
          </cell>
          <cell r="K538">
            <v>38</v>
          </cell>
          <cell r="L538">
            <v>116.04458768996518</v>
          </cell>
        </row>
        <row r="539">
          <cell r="H539" t="str">
            <v>Cristina</v>
          </cell>
          <cell r="I539">
            <v>38584</v>
          </cell>
          <cell r="J539" t="str">
            <v>lip gloss</v>
          </cell>
          <cell r="K539">
            <v>82</v>
          </cell>
          <cell r="L539">
            <v>248.04707692390426</v>
          </cell>
        </row>
        <row r="540">
          <cell r="H540" t="str">
            <v>Jen</v>
          </cell>
          <cell r="I540">
            <v>38133</v>
          </cell>
          <cell r="J540" t="str">
            <v>foundation</v>
          </cell>
          <cell r="K540">
            <v>29</v>
          </cell>
          <cell r="L540">
            <v>89.294687359204545</v>
          </cell>
        </row>
        <row r="541">
          <cell r="H541" t="str">
            <v>Emilee</v>
          </cell>
          <cell r="I541">
            <v>38991</v>
          </cell>
          <cell r="J541" t="str">
            <v>lipstick</v>
          </cell>
          <cell r="K541">
            <v>17</v>
          </cell>
          <cell r="L541">
            <v>52.246197330854876</v>
          </cell>
        </row>
        <row r="542">
          <cell r="H542" t="str">
            <v>Hallagan</v>
          </cell>
          <cell r="I542">
            <v>38210</v>
          </cell>
          <cell r="J542" t="str">
            <v>eye liner</v>
          </cell>
          <cell r="K542">
            <v>50</v>
          </cell>
          <cell r="L542">
            <v>151.86525901218997</v>
          </cell>
        </row>
        <row r="543">
          <cell r="H543" t="str">
            <v>Colleen</v>
          </cell>
          <cell r="I543">
            <v>38078</v>
          </cell>
          <cell r="J543" t="str">
            <v>lipstick</v>
          </cell>
          <cell r="K543">
            <v>7</v>
          </cell>
          <cell r="L543">
            <v>22.95994805531884</v>
          </cell>
        </row>
        <row r="544">
          <cell r="H544" t="str">
            <v>Ashley</v>
          </cell>
          <cell r="I544">
            <v>38430</v>
          </cell>
          <cell r="J544" t="str">
            <v>lip gloss</v>
          </cell>
          <cell r="K544">
            <v>50</v>
          </cell>
          <cell r="L544">
            <v>151.36182402448466</v>
          </cell>
        </row>
        <row r="545">
          <cell r="H545" t="str">
            <v>Cristina</v>
          </cell>
          <cell r="I545">
            <v>38408</v>
          </cell>
          <cell r="J545" t="str">
            <v>lipstick</v>
          </cell>
          <cell r="K545">
            <v>20</v>
          </cell>
          <cell r="L545">
            <v>61.878678847796238</v>
          </cell>
        </row>
        <row r="546">
          <cell r="H546" t="str">
            <v>Jen</v>
          </cell>
          <cell r="I546">
            <v>38408</v>
          </cell>
          <cell r="J546" t="str">
            <v>foundation</v>
          </cell>
          <cell r="K546">
            <v>37</v>
          </cell>
          <cell r="L546">
            <v>112.83363370259229</v>
          </cell>
        </row>
        <row r="547">
          <cell r="H547" t="str">
            <v>Zaret</v>
          </cell>
          <cell r="I547">
            <v>38232</v>
          </cell>
          <cell r="J547" t="str">
            <v>mascara</v>
          </cell>
          <cell r="K547">
            <v>58</v>
          </cell>
          <cell r="L547">
            <v>176.6097113560426</v>
          </cell>
        </row>
        <row r="548">
          <cell r="H548" t="str">
            <v>Colleen</v>
          </cell>
          <cell r="I548">
            <v>38738</v>
          </cell>
          <cell r="J548" t="str">
            <v>foundation</v>
          </cell>
          <cell r="K548">
            <v>25</v>
          </cell>
          <cell r="L548">
            <v>76.920283125674487</v>
          </cell>
        </row>
        <row r="549">
          <cell r="H549" t="str">
            <v>Hallagan</v>
          </cell>
          <cell r="I549">
            <v>38078</v>
          </cell>
          <cell r="J549" t="str">
            <v>eye liner</v>
          </cell>
          <cell r="K549">
            <v>34</v>
          </cell>
          <cell r="L549">
            <v>103.18208157525912</v>
          </cell>
        </row>
        <row r="550">
          <cell r="H550" t="str">
            <v>Betsy</v>
          </cell>
          <cell r="I550">
            <v>39013</v>
          </cell>
          <cell r="J550" t="str">
            <v>foundation</v>
          </cell>
          <cell r="K550">
            <v>3</v>
          </cell>
          <cell r="L550">
            <v>11.582072936390588</v>
          </cell>
        </row>
        <row r="551">
          <cell r="H551" t="str">
            <v>Betsy</v>
          </cell>
          <cell r="I551">
            <v>38991</v>
          </cell>
          <cell r="J551" t="str">
            <v>lipstick</v>
          </cell>
          <cell r="K551">
            <v>63</v>
          </cell>
          <cell r="L551">
            <v>190.58521809047551</v>
          </cell>
        </row>
        <row r="552">
          <cell r="H552" t="str">
            <v>Betsy</v>
          </cell>
          <cell r="I552">
            <v>38727</v>
          </cell>
          <cell r="J552" t="str">
            <v>eye liner</v>
          </cell>
          <cell r="K552">
            <v>44</v>
          </cell>
          <cell r="L552">
            <v>133.61508244900483</v>
          </cell>
        </row>
        <row r="553">
          <cell r="H553" t="str">
            <v>Cici</v>
          </cell>
          <cell r="I553">
            <v>38089</v>
          </cell>
          <cell r="J553" t="str">
            <v>eye liner</v>
          </cell>
          <cell r="K553">
            <v>87</v>
          </cell>
          <cell r="L553">
            <v>263.16283259571526</v>
          </cell>
        </row>
        <row r="554">
          <cell r="H554" t="str">
            <v>Jen</v>
          </cell>
          <cell r="I554">
            <v>38408</v>
          </cell>
          <cell r="J554" t="str">
            <v>lipstick</v>
          </cell>
          <cell r="K554">
            <v>4</v>
          </cell>
          <cell r="L554">
            <v>14.191095035521025</v>
          </cell>
        </row>
        <row r="555">
          <cell r="H555" t="str">
            <v>Ashley</v>
          </cell>
          <cell r="I555">
            <v>38826</v>
          </cell>
          <cell r="J555" t="str">
            <v>foundation</v>
          </cell>
          <cell r="K555">
            <v>93</v>
          </cell>
          <cell r="L555">
            <v>281.17072628162578</v>
          </cell>
        </row>
        <row r="556">
          <cell r="H556" t="str">
            <v>Cristina</v>
          </cell>
          <cell r="I556">
            <v>38320</v>
          </cell>
          <cell r="J556" t="str">
            <v>lipstick</v>
          </cell>
          <cell r="K556">
            <v>10</v>
          </cell>
          <cell r="L556">
            <v>32.065090501540446</v>
          </cell>
        </row>
        <row r="557">
          <cell r="H557" t="str">
            <v>Zaret</v>
          </cell>
          <cell r="I557">
            <v>39068</v>
          </cell>
          <cell r="J557" t="str">
            <v>mascara</v>
          </cell>
          <cell r="K557">
            <v>19</v>
          </cell>
          <cell r="L557">
            <v>58.972126169367577</v>
          </cell>
        </row>
        <row r="558">
          <cell r="H558" t="str">
            <v>Hallagan</v>
          </cell>
          <cell r="I558">
            <v>38551</v>
          </cell>
          <cell r="J558" t="str">
            <v>eye liner</v>
          </cell>
          <cell r="K558">
            <v>30</v>
          </cell>
          <cell r="L558">
            <v>92.527630840276103</v>
          </cell>
        </row>
        <row r="559">
          <cell r="H559" t="str">
            <v>Ashley</v>
          </cell>
          <cell r="I559">
            <v>39035</v>
          </cell>
          <cell r="J559" t="str">
            <v>mascara</v>
          </cell>
          <cell r="K559">
            <v>-1</v>
          </cell>
          <cell r="L559">
            <v>-1.2782372664639507</v>
          </cell>
        </row>
        <row r="560">
          <cell r="H560" t="str">
            <v>Jen</v>
          </cell>
          <cell r="I560">
            <v>38837</v>
          </cell>
          <cell r="J560" t="str">
            <v>eye liner</v>
          </cell>
          <cell r="K560">
            <v>46</v>
          </cell>
          <cell r="L560">
            <v>139.41162650743053</v>
          </cell>
        </row>
        <row r="561">
          <cell r="H561" t="str">
            <v>Cristina</v>
          </cell>
          <cell r="I561">
            <v>38232</v>
          </cell>
          <cell r="J561" t="str">
            <v>foundation</v>
          </cell>
          <cell r="K561">
            <v>44</v>
          </cell>
          <cell r="L561">
            <v>133.50877739627518</v>
          </cell>
        </row>
        <row r="562">
          <cell r="H562" t="str">
            <v>Betsy</v>
          </cell>
          <cell r="I562">
            <v>38287</v>
          </cell>
          <cell r="J562" t="str">
            <v>eye liner</v>
          </cell>
          <cell r="K562">
            <v>47</v>
          </cell>
          <cell r="L562">
            <v>143.21221530085697</v>
          </cell>
        </row>
        <row r="563">
          <cell r="H563" t="str">
            <v>Jen</v>
          </cell>
          <cell r="I563">
            <v>38969</v>
          </cell>
          <cell r="J563" t="str">
            <v>eye liner</v>
          </cell>
          <cell r="K563">
            <v>86</v>
          </cell>
          <cell r="L563">
            <v>260.39157259526775</v>
          </cell>
        </row>
        <row r="564">
          <cell r="H564" t="str">
            <v>Jen</v>
          </cell>
          <cell r="I564">
            <v>38925</v>
          </cell>
          <cell r="J564" t="str">
            <v>foundation</v>
          </cell>
          <cell r="K564">
            <v>76</v>
          </cell>
          <cell r="L564">
            <v>229.96347977242982</v>
          </cell>
        </row>
        <row r="565">
          <cell r="H565" t="str">
            <v>Zaret</v>
          </cell>
          <cell r="I565">
            <v>38078</v>
          </cell>
          <cell r="J565" t="str">
            <v>mascara</v>
          </cell>
          <cell r="K565">
            <v>55</v>
          </cell>
          <cell r="L565">
            <v>166.99029890676019</v>
          </cell>
        </row>
        <row r="566">
          <cell r="H566" t="str">
            <v>Ashley</v>
          </cell>
          <cell r="I566">
            <v>38133</v>
          </cell>
          <cell r="J566" t="str">
            <v>eye liner</v>
          </cell>
          <cell r="K566">
            <v>-1</v>
          </cell>
          <cell r="L566">
            <v>-0.79289798318866422</v>
          </cell>
        </row>
        <row r="567">
          <cell r="H567" t="str">
            <v>Ashley</v>
          </cell>
          <cell r="I567">
            <v>38188</v>
          </cell>
          <cell r="J567" t="str">
            <v>mascara</v>
          </cell>
          <cell r="K567">
            <v>62</v>
          </cell>
          <cell r="L567">
            <v>187.63361707571198</v>
          </cell>
        </row>
        <row r="568">
          <cell r="H568" t="str">
            <v>Ashley</v>
          </cell>
          <cell r="I568">
            <v>38012</v>
          </cell>
          <cell r="J568" t="str">
            <v>foundation</v>
          </cell>
          <cell r="K568">
            <v>73</v>
          </cell>
          <cell r="L568">
            <v>220.96515803490902</v>
          </cell>
        </row>
        <row r="569">
          <cell r="H569" t="str">
            <v>Hallagan</v>
          </cell>
          <cell r="I569">
            <v>38298</v>
          </cell>
          <cell r="J569" t="str">
            <v>lipstick</v>
          </cell>
          <cell r="K569">
            <v>12</v>
          </cell>
          <cell r="L569">
            <v>38.43875396047023</v>
          </cell>
        </row>
        <row r="570">
          <cell r="H570" t="str">
            <v>Emilee</v>
          </cell>
          <cell r="I570">
            <v>38221</v>
          </cell>
          <cell r="J570" t="str">
            <v>mascara</v>
          </cell>
          <cell r="K570">
            <v>0</v>
          </cell>
          <cell r="L570">
            <v>1.5994060348452668</v>
          </cell>
        </row>
        <row r="571">
          <cell r="H571" t="str">
            <v>Cici</v>
          </cell>
          <cell r="I571">
            <v>38947</v>
          </cell>
          <cell r="J571" t="str">
            <v>eye liner</v>
          </cell>
          <cell r="K571">
            <v>23</v>
          </cell>
          <cell r="L571">
            <v>71.39535724005502</v>
          </cell>
        </row>
        <row r="572">
          <cell r="H572" t="str">
            <v>Cici</v>
          </cell>
          <cell r="I572">
            <v>38375</v>
          </cell>
          <cell r="J572" t="str">
            <v>eye liner</v>
          </cell>
          <cell r="K572">
            <v>73</v>
          </cell>
          <cell r="L572">
            <v>220.80778472883722</v>
          </cell>
        </row>
        <row r="573">
          <cell r="H573" t="str">
            <v>Jen</v>
          </cell>
          <cell r="I573">
            <v>38507</v>
          </cell>
          <cell r="J573" t="str">
            <v>lip gloss</v>
          </cell>
          <cell r="K573">
            <v>73</v>
          </cell>
          <cell r="L573">
            <v>221.78112807048697</v>
          </cell>
        </row>
        <row r="574">
          <cell r="H574" t="str">
            <v>Emilee</v>
          </cell>
          <cell r="I574">
            <v>38430</v>
          </cell>
          <cell r="J574" t="str">
            <v>foundation</v>
          </cell>
          <cell r="K574">
            <v>43</v>
          </cell>
          <cell r="L574">
            <v>131.05809583118935</v>
          </cell>
        </row>
        <row r="575">
          <cell r="H575" t="str">
            <v>Hallagan</v>
          </cell>
          <cell r="I575">
            <v>38925</v>
          </cell>
          <cell r="J575" t="str">
            <v>lipstick</v>
          </cell>
          <cell r="K575">
            <v>60</v>
          </cell>
          <cell r="L575">
            <v>182.29246065825532</v>
          </cell>
        </row>
        <row r="576">
          <cell r="H576" t="str">
            <v>Emilee</v>
          </cell>
          <cell r="I576">
            <v>39057</v>
          </cell>
          <cell r="J576" t="str">
            <v>lip gloss</v>
          </cell>
          <cell r="K576">
            <v>40</v>
          </cell>
          <cell r="L576">
            <v>121.86602847443184</v>
          </cell>
        </row>
        <row r="577">
          <cell r="H577" t="str">
            <v>Jen</v>
          </cell>
          <cell r="I577">
            <v>38562</v>
          </cell>
          <cell r="J577" t="str">
            <v>lip gloss</v>
          </cell>
          <cell r="K577">
            <v>-7</v>
          </cell>
          <cell r="L577">
            <v>-18.9155229231676</v>
          </cell>
        </row>
        <row r="578">
          <cell r="H578" t="str">
            <v>Betsy</v>
          </cell>
          <cell r="I578">
            <v>38254</v>
          </cell>
          <cell r="J578" t="str">
            <v>foundation</v>
          </cell>
          <cell r="K578">
            <v>39</v>
          </cell>
          <cell r="L578">
            <v>118.36577315011976</v>
          </cell>
        </row>
        <row r="579">
          <cell r="H579" t="str">
            <v>Colleen</v>
          </cell>
          <cell r="I579">
            <v>38353</v>
          </cell>
          <cell r="J579" t="str">
            <v>mascara</v>
          </cell>
          <cell r="K579">
            <v>84</v>
          </cell>
          <cell r="L579">
            <v>253.79033414178701</v>
          </cell>
        </row>
        <row r="580">
          <cell r="H580" t="str">
            <v>Jen</v>
          </cell>
          <cell r="I580">
            <v>38837</v>
          </cell>
          <cell r="J580" t="str">
            <v>lipstick</v>
          </cell>
          <cell r="K580">
            <v>92</v>
          </cell>
          <cell r="L580">
            <v>277.80911377540116</v>
          </cell>
        </row>
        <row r="581">
          <cell r="H581" t="str">
            <v>Hallagan</v>
          </cell>
          <cell r="I581">
            <v>38628</v>
          </cell>
          <cell r="J581" t="str">
            <v>mascara</v>
          </cell>
          <cell r="K581">
            <v>68</v>
          </cell>
          <cell r="L581">
            <v>206.08318598884486</v>
          </cell>
        </row>
        <row r="582">
          <cell r="H582" t="str">
            <v>Hallagan</v>
          </cell>
          <cell r="I582">
            <v>38298</v>
          </cell>
          <cell r="J582" t="str">
            <v>lip gloss</v>
          </cell>
          <cell r="K582">
            <v>7</v>
          </cell>
          <cell r="L582">
            <v>23.192583270070902</v>
          </cell>
        </row>
        <row r="583">
          <cell r="H583" t="str">
            <v>Zaret</v>
          </cell>
          <cell r="I583">
            <v>39002</v>
          </cell>
          <cell r="J583" t="str">
            <v>eye liner</v>
          </cell>
          <cell r="K583">
            <v>-9</v>
          </cell>
          <cell r="L583">
            <v>-24.836237139949766</v>
          </cell>
        </row>
        <row r="584">
          <cell r="H584" t="str">
            <v>Cici</v>
          </cell>
          <cell r="I584">
            <v>38639</v>
          </cell>
          <cell r="J584" t="str">
            <v>mascara</v>
          </cell>
          <cell r="K584">
            <v>51</v>
          </cell>
          <cell r="L584">
            <v>154.40065127641515</v>
          </cell>
        </row>
        <row r="585">
          <cell r="H585" t="str">
            <v>Hallagan</v>
          </cell>
          <cell r="I585">
            <v>38683</v>
          </cell>
          <cell r="J585" t="str">
            <v>lip gloss</v>
          </cell>
          <cell r="K585">
            <v>59</v>
          </cell>
          <cell r="L585">
            <v>178.89731679899467</v>
          </cell>
        </row>
        <row r="586">
          <cell r="H586" t="str">
            <v>Cristina</v>
          </cell>
          <cell r="I586">
            <v>38661</v>
          </cell>
          <cell r="J586" t="str">
            <v>mascara</v>
          </cell>
          <cell r="K586">
            <v>64</v>
          </cell>
          <cell r="L586">
            <v>194.44151134010454</v>
          </cell>
        </row>
        <row r="587">
          <cell r="H587" t="str">
            <v>Cici</v>
          </cell>
          <cell r="I587">
            <v>38672</v>
          </cell>
          <cell r="J587" t="str">
            <v>lip gloss</v>
          </cell>
          <cell r="K587">
            <v>0</v>
          </cell>
          <cell r="L587">
            <v>2.516330534249033</v>
          </cell>
        </row>
        <row r="588">
          <cell r="H588" t="str">
            <v>Jen</v>
          </cell>
          <cell r="I588">
            <v>38397</v>
          </cell>
          <cell r="J588" t="str">
            <v>mascara</v>
          </cell>
          <cell r="K588">
            <v>81</v>
          </cell>
          <cell r="L588">
            <v>243.81590205081088</v>
          </cell>
        </row>
        <row r="589">
          <cell r="H589" t="str">
            <v>Emilee</v>
          </cell>
          <cell r="I589">
            <v>38452</v>
          </cell>
          <cell r="J589" t="str">
            <v>lipstick</v>
          </cell>
          <cell r="K589">
            <v>93</v>
          </cell>
          <cell r="L589">
            <v>280.7978115895645</v>
          </cell>
        </row>
        <row r="590">
          <cell r="H590" t="str">
            <v>Cici</v>
          </cell>
          <cell r="I590">
            <v>38749</v>
          </cell>
          <cell r="J590" t="str">
            <v>lip gloss</v>
          </cell>
          <cell r="K590">
            <v>20</v>
          </cell>
          <cell r="L590">
            <v>61.967424849894947</v>
          </cell>
        </row>
        <row r="591">
          <cell r="H591" t="str">
            <v>Ashley</v>
          </cell>
          <cell r="I591">
            <v>38507</v>
          </cell>
          <cell r="J591" t="str">
            <v>eye liner</v>
          </cell>
          <cell r="K591">
            <v>39</v>
          </cell>
          <cell r="L591">
            <v>119.9083594229058</v>
          </cell>
        </row>
        <row r="592">
          <cell r="H592" t="str">
            <v>Cristina</v>
          </cell>
          <cell r="I592">
            <v>38287</v>
          </cell>
          <cell r="J592" t="str">
            <v>foundation</v>
          </cell>
          <cell r="K592">
            <v>6</v>
          </cell>
          <cell r="L592">
            <v>20.018331980892231</v>
          </cell>
        </row>
        <row r="593">
          <cell r="H593" t="str">
            <v>Cristina</v>
          </cell>
          <cell r="I593">
            <v>38034</v>
          </cell>
          <cell r="J593" t="str">
            <v>foundation</v>
          </cell>
          <cell r="K593">
            <v>34</v>
          </cell>
          <cell r="L593">
            <v>103.67942872150846</v>
          </cell>
        </row>
        <row r="594">
          <cell r="H594" t="str">
            <v>Hallagan</v>
          </cell>
          <cell r="I594">
            <v>38749</v>
          </cell>
          <cell r="J594" t="str">
            <v>lip gloss</v>
          </cell>
          <cell r="K594">
            <v>33</v>
          </cell>
          <cell r="L594">
            <v>101.31101808549928</v>
          </cell>
        </row>
        <row r="595">
          <cell r="H595" t="str">
            <v>Ashley</v>
          </cell>
          <cell r="I595">
            <v>38001</v>
          </cell>
          <cell r="J595" t="str">
            <v>lipstick</v>
          </cell>
          <cell r="K595">
            <v>-10</v>
          </cell>
          <cell r="L595">
            <v>-28.463885870908516</v>
          </cell>
        </row>
        <row r="596">
          <cell r="H596" t="str">
            <v>Cici</v>
          </cell>
          <cell r="I596">
            <v>38936</v>
          </cell>
          <cell r="J596" t="str">
            <v>eye liner</v>
          </cell>
          <cell r="K596">
            <v>47</v>
          </cell>
          <cell r="L596">
            <v>141.97140662710891</v>
          </cell>
        </row>
        <row r="597">
          <cell r="H597" t="str">
            <v>Emilee</v>
          </cell>
          <cell r="I597">
            <v>38001</v>
          </cell>
          <cell r="J597" t="str">
            <v>foundation</v>
          </cell>
          <cell r="K597">
            <v>94</v>
          </cell>
          <cell r="L597">
            <v>284.61276074739663</v>
          </cell>
        </row>
        <row r="598">
          <cell r="H598" t="str">
            <v>Hallagan</v>
          </cell>
          <cell r="I598">
            <v>38870</v>
          </cell>
          <cell r="J598" t="str">
            <v>foundation</v>
          </cell>
          <cell r="K598">
            <v>92</v>
          </cell>
          <cell r="L598">
            <v>278.22640918878471</v>
          </cell>
        </row>
        <row r="599">
          <cell r="H599" t="str">
            <v>Colleen</v>
          </cell>
          <cell r="I599">
            <v>38364</v>
          </cell>
          <cell r="J599" t="str">
            <v>lip gloss</v>
          </cell>
          <cell r="K599">
            <v>68</v>
          </cell>
          <cell r="L599">
            <v>205.95905527766212</v>
          </cell>
        </row>
        <row r="600">
          <cell r="H600" t="str">
            <v>Jen</v>
          </cell>
          <cell r="I600">
            <v>38067</v>
          </cell>
          <cell r="J600" t="str">
            <v>lip gloss</v>
          </cell>
          <cell r="K600">
            <v>37</v>
          </cell>
          <cell r="L600">
            <v>112.85151912863849</v>
          </cell>
        </row>
        <row r="601">
          <cell r="H601" t="str">
            <v>Emilee</v>
          </cell>
          <cell r="I601">
            <v>38188</v>
          </cell>
          <cell r="J601" t="str">
            <v>eye liner</v>
          </cell>
          <cell r="K601">
            <v>78</v>
          </cell>
          <cell r="L601">
            <v>235.37144026519812</v>
          </cell>
        </row>
        <row r="602">
          <cell r="H602" t="str">
            <v>Hallagan</v>
          </cell>
          <cell r="I602">
            <v>39057</v>
          </cell>
          <cell r="J602" t="str">
            <v>eye liner</v>
          </cell>
          <cell r="K602">
            <v>14</v>
          </cell>
          <cell r="L602">
            <v>43.756013144501985</v>
          </cell>
        </row>
        <row r="603">
          <cell r="H603" t="str">
            <v>Cici</v>
          </cell>
          <cell r="I603">
            <v>39024</v>
          </cell>
          <cell r="J603" t="str">
            <v>foundation</v>
          </cell>
          <cell r="K603">
            <v>33</v>
          </cell>
          <cell r="L603">
            <v>100.54958475062591</v>
          </cell>
        </row>
        <row r="604">
          <cell r="H604" t="str">
            <v>Emilee</v>
          </cell>
          <cell r="I604">
            <v>38155</v>
          </cell>
          <cell r="J604" t="str">
            <v>eye liner</v>
          </cell>
          <cell r="K604">
            <v>64</v>
          </cell>
          <cell r="L604">
            <v>194.18188189830369</v>
          </cell>
        </row>
        <row r="605">
          <cell r="H605" t="str">
            <v>Zaret</v>
          </cell>
          <cell r="I605">
            <v>38936</v>
          </cell>
          <cell r="J605" t="str">
            <v>lip gloss</v>
          </cell>
          <cell r="K605">
            <v>6</v>
          </cell>
          <cell r="L605">
            <v>20.229703821540529</v>
          </cell>
        </row>
        <row r="606">
          <cell r="H606" t="str">
            <v>Cici</v>
          </cell>
          <cell r="I606">
            <v>38870</v>
          </cell>
          <cell r="J606" t="str">
            <v>lipstick</v>
          </cell>
          <cell r="K606">
            <v>65</v>
          </cell>
          <cell r="L606">
            <v>197.4890682991998</v>
          </cell>
        </row>
        <row r="607">
          <cell r="H607" t="str">
            <v>Betsy</v>
          </cell>
          <cell r="I607">
            <v>38001</v>
          </cell>
          <cell r="J607" t="str">
            <v>mascara</v>
          </cell>
          <cell r="K607">
            <v>24</v>
          </cell>
          <cell r="L607">
            <v>74.283089497229128</v>
          </cell>
        </row>
        <row r="608">
          <cell r="H608" t="str">
            <v>Colleen</v>
          </cell>
          <cell r="I608">
            <v>38705</v>
          </cell>
          <cell r="J608" t="str">
            <v>lipstick</v>
          </cell>
          <cell r="K608">
            <v>89</v>
          </cell>
          <cell r="L608">
            <v>269.00888504806545</v>
          </cell>
        </row>
        <row r="609">
          <cell r="H609" t="str">
            <v>Colleen</v>
          </cell>
          <cell r="I609">
            <v>38628</v>
          </cell>
          <cell r="J609" t="str">
            <v>mascara</v>
          </cell>
          <cell r="K609">
            <v>94</v>
          </cell>
          <cell r="L609">
            <v>284.24987523561106</v>
          </cell>
        </row>
        <row r="610">
          <cell r="H610" t="str">
            <v>Zaret</v>
          </cell>
          <cell r="I610">
            <v>38694</v>
          </cell>
          <cell r="J610" t="str">
            <v>foundation</v>
          </cell>
          <cell r="K610">
            <v>67</v>
          </cell>
          <cell r="L610">
            <v>203.71315269974144</v>
          </cell>
        </row>
        <row r="611">
          <cell r="H611" t="str">
            <v>Colleen</v>
          </cell>
          <cell r="I611">
            <v>38210</v>
          </cell>
          <cell r="J611" t="str">
            <v>mascara</v>
          </cell>
          <cell r="K611">
            <v>7</v>
          </cell>
          <cell r="L611">
            <v>23.434372885216568</v>
          </cell>
        </row>
        <row r="612">
          <cell r="H612" t="str">
            <v>Colleen</v>
          </cell>
          <cell r="I612">
            <v>38254</v>
          </cell>
          <cell r="J612" t="str">
            <v>foundation</v>
          </cell>
          <cell r="K612">
            <v>58</v>
          </cell>
          <cell r="L612">
            <v>176.00311303023639</v>
          </cell>
        </row>
        <row r="613">
          <cell r="H613" t="str">
            <v>Jen</v>
          </cell>
          <cell r="I613">
            <v>38155</v>
          </cell>
          <cell r="J613" t="str">
            <v>mascara</v>
          </cell>
          <cell r="K613">
            <v>77</v>
          </cell>
          <cell r="L613">
            <v>232.66821530494673</v>
          </cell>
        </row>
        <row r="614">
          <cell r="H614" t="str">
            <v>Zaret</v>
          </cell>
          <cell r="I614">
            <v>38606</v>
          </cell>
          <cell r="J614" t="str">
            <v>eye liner</v>
          </cell>
          <cell r="K614">
            <v>50</v>
          </cell>
          <cell r="L614">
            <v>151.12327703696886</v>
          </cell>
        </row>
        <row r="615">
          <cell r="H615" t="str">
            <v>Betsy</v>
          </cell>
          <cell r="I615">
            <v>38936</v>
          </cell>
          <cell r="J615" t="str">
            <v>lip gloss</v>
          </cell>
          <cell r="K615">
            <v>10</v>
          </cell>
          <cell r="L615">
            <v>32.139866181276794</v>
          </cell>
        </row>
        <row r="616">
          <cell r="H616" t="str">
            <v>Hallagan</v>
          </cell>
          <cell r="I616">
            <v>38595</v>
          </cell>
          <cell r="J616" t="str">
            <v>mascara</v>
          </cell>
          <cell r="K616">
            <v>2</v>
          </cell>
          <cell r="L616">
            <v>7.7805066936063501</v>
          </cell>
        </row>
        <row r="617">
          <cell r="H617" t="str">
            <v>Ashley</v>
          </cell>
          <cell r="I617">
            <v>38925</v>
          </cell>
          <cell r="J617" t="str">
            <v>mascara</v>
          </cell>
          <cell r="K617">
            <v>17</v>
          </cell>
          <cell r="L617">
            <v>53.692138808043005</v>
          </cell>
        </row>
        <row r="618">
          <cell r="H618" t="str">
            <v>Cristina</v>
          </cell>
          <cell r="I618">
            <v>38474</v>
          </cell>
          <cell r="J618" t="str">
            <v>mascara</v>
          </cell>
          <cell r="K618">
            <v>90</v>
          </cell>
          <cell r="L618">
            <v>272.41389128062559</v>
          </cell>
        </row>
        <row r="619">
          <cell r="H619" t="str">
            <v>Hallagan</v>
          </cell>
          <cell r="I619">
            <v>39046</v>
          </cell>
          <cell r="J619" t="str">
            <v>foundation</v>
          </cell>
          <cell r="K619">
            <v>58</v>
          </cell>
          <cell r="L619">
            <v>175.59064342356595</v>
          </cell>
        </row>
        <row r="620">
          <cell r="H620" t="str">
            <v>Cristina</v>
          </cell>
          <cell r="I620">
            <v>38738</v>
          </cell>
          <cell r="J620" t="str">
            <v>mascara</v>
          </cell>
          <cell r="K620">
            <v>66</v>
          </cell>
          <cell r="L620">
            <v>199.92690698146819</v>
          </cell>
        </row>
        <row r="621">
          <cell r="H621" t="str">
            <v>Jen</v>
          </cell>
          <cell r="I621">
            <v>38166</v>
          </cell>
          <cell r="J621" t="str">
            <v>eye liner</v>
          </cell>
          <cell r="K621">
            <v>6</v>
          </cell>
          <cell r="L621">
            <v>20.242222983134283</v>
          </cell>
        </row>
        <row r="622">
          <cell r="H622" t="str">
            <v>Colleen</v>
          </cell>
          <cell r="I622">
            <v>38826</v>
          </cell>
          <cell r="J622" t="str">
            <v>lip gloss</v>
          </cell>
          <cell r="K622">
            <v>90</v>
          </cell>
          <cell r="L622">
            <v>272.58718593660444</v>
          </cell>
        </row>
        <row r="623">
          <cell r="H623" t="str">
            <v>Colleen</v>
          </cell>
          <cell r="I623">
            <v>38859</v>
          </cell>
          <cell r="J623" t="str">
            <v>lip gloss</v>
          </cell>
          <cell r="K623">
            <v>38</v>
          </cell>
          <cell r="L623">
            <v>115.85799136725458</v>
          </cell>
        </row>
        <row r="624">
          <cell r="H624" t="str">
            <v>Cristina</v>
          </cell>
          <cell r="I624">
            <v>38265</v>
          </cell>
          <cell r="J624" t="str">
            <v>mascara</v>
          </cell>
          <cell r="K624">
            <v>3</v>
          </cell>
          <cell r="L624">
            <v>10.907655295049528</v>
          </cell>
        </row>
        <row r="625">
          <cell r="H625" t="str">
            <v>Emilee</v>
          </cell>
          <cell r="I625">
            <v>38089</v>
          </cell>
          <cell r="J625" t="str">
            <v>foundation</v>
          </cell>
          <cell r="K625">
            <v>-4</v>
          </cell>
          <cell r="L625">
            <v>-10.39215955971811</v>
          </cell>
        </row>
        <row r="626">
          <cell r="H626" t="str">
            <v>Ashley</v>
          </cell>
          <cell r="I626">
            <v>38155</v>
          </cell>
          <cell r="J626" t="str">
            <v>eye liner</v>
          </cell>
          <cell r="K626">
            <v>8</v>
          </cell>
          <cell r="L626">
            <v>25.899680153324056</v>
          </cell>
        </row>
        <row r="627">
          <cell r="H627" t="str">
            <v>Colleen</v>
          </cell>
          <cell r="I627">
            <v>38078</v>
          </cell>
          <cell r="J627" t="str">
            <v>mascara</v>
          </cell>
          <cell r="K627">
            <v>-8</v>
          </cell>
          <cell r="L627">
            <v>-22.23218548835203</v>
          </cell>
        </row>
        <row r="628">
          <cell r="H628" t="str">
            <v>Hallagan</v>
          </cell>
          <cell r="I628">
            <v>38254</v>
          </cell>
          <cell r="J628" t="str">
            <v>mascara</v>
          </cell>
          <cell r="K628">
            <v>72</v>
          </cell>
          <cell r="L628">
            <v>218.68777878091251</v>
          </cell>
        </row>
        <row r="629">
          <cell r="H629" t="str">
            <v>Jen</v>
          </cell>
          <cell r="I629">
            <v>38738</v>
          </cell>
          <cell r="J629" t="str">
            <v>eye liner</v>
          </cell>
          <cell r="K629">
            <v>83</v>
          </cell>
          <cell r="L629">
            <v>250.66590250032371</v>
          </cell>
        </row>
        <row r="630">
          <cell r="H630" t="str">
            <v>Zaret</v>
          </cell>
          <cell r="I630">
            <v>38870</v>
          </cell>
          <cell r="J630" t="str">
            <v>foundation</v>
          </cell>
          <cell r="K630">
            <v>12</v>
          </cell>
          <cell r="L630">
            <v>38.977588204951147</v>
          </cell>
        </row>
        <row r="631">
          <cell r="H631" t="str">
            <v>Colleen</v>
          </cell>
          <cell r="I631">
            <v>38859</v>
          </cell>
          <cell r="J631" t="str">
            <v>foundation</v>
          </cell>
          <cell r="K631">
            <v>-8</v>
          </cell>
          <cell r="L631">
            <v>-21.533260342562944</v>
          </cell>
        </row>
        <row r="632">
          <cell r="H632" t="str">
            <v>Betsy</v>
          </cell>
          <cell r="I632">
            <v>38760</v>
          </cell>
          <cell r="J632" t="str">
            <v>eye liner</v>
          </cell>
          <cell r="K632">
            <v>22</v>
          </cell>
          <cell r="L632">
            <v>68.129641213452771</v>
          </cell>
        </row>
        <row r="633">
          <cell r="H633" t="str">
            <v>Cristina</v>
          </cell>
          <cell r="I633">
            <v>39024</v>
          </cell>
          <cell r="J633" t="str">
            <v>mascara</v>
          </cell>
          <cell r="K633">
            <v>-2</v>
          </cell>
          <cell r="L633">
            <v>-3.8295287737581956</v>
          </cell>
        </row>
        <row r="634">
          <cell r="H634" t="str">
            <v>Hallagan</v>
          </cell>
          <cell r="I634">
            <v>38727</v>
          </cell>
          <cell r="J634" t="str">
            <v>foundation</v>
          </cell>
          <cell r="K634">
            <v>55</v>
          </cell>
          <cell r="L634">
            <v>166.77106419074752</v>
          </cell>
        </row>
        <row r="635">
          <cell r="H635" t="str">
            <v>Jen</v>
          </cell>
          <cell r="I635">
            <v>38892</v>
          </cell>
          <cell r="J635" t="str">
            <v>eye liner</v>
          </cell>
          <cell r="K635">
            <v>40</v>
          </cell>
          <cell r="L635">
            <v>122.55166369572477</v>
          </cell>
        </row>
        <row r="636">
          <cell r="H636" t="str">
            <v>Betsy</v>
          </cell>
          <cell r="I636">
            <v>38529</v>
          </cell>
          <cell r="J636" t="str">
            <v>foundation</v>
          </cell>
          <cell r="K636">
            <v>61</v>
          </cell>
          <cell r="L636">
            <v>183.9597681482735</v>
          </cell>
        </row>
        <row r="637">
          <cell r="H637" t="str">
            <v>Hallagan</v>
          </cell>
          <cell r="I637">
            <v>38518</v>
          </cell>
          <cell r="J637" t="str">
            <v>eye liner</v>
          </cell>
          <cell r="K637">
            <v>40</v>
          </cell>
          <cell r="L637">
            <v>122.54107894599883</v>
          </cell>
        </row>
        <row r="638">
          <cell r="H638" t="str">
            <v>Jen</v>
          </cell>
          <cell r="I638">
            <v>38969</v>
          </cell>
          <cell r="J638" t="str">
            <v>eye liner</v>
          </cell>
          <cell r="K638">
            <v>31</v>
          </cell>
          <cell r="L638">
            <v>94.683925421109407</v>
          </cell>
        </row>
        <row r="639">
          <cell r="H639" t="str">
            <v>Betsy</v>
          </cell>
          <cell r="I639">
            <v>38100</v>
          </cell>
          <cell r="J639" t="str">
            <v>mascara</v>
          </cell>
          <cell r="K639">
            <v>6</v>
          </cell>
          <cell r="L639">
            <v>20.454607256507078</v>
          </cell>
        </row>
        <row r="640">
          <cell r="H640" t="str">
            <v>Hallagan</v>
          </cell>
          <cell r="I640">
            <v>38650</v>
          </cell>
          <cell r="J640" t="str">
            <v>foundation</v>
          </cell>
          <cell r="K640">
            <v>-6</v>
          </cell>
          <cell r="L640">
            <v>-16.100658619760122</v>
          </cell>
        </row>
        <row r="641">
          <cell r="H641" t="str">
            <v>Hallagan</v>
          </cell>
          <cell r="I641">
            <v>38540</v>
          </cell>
          <cell r="J641" t="str">
            <v>eye liner</v>
          </cell>
          <cell r="K641">
            <v>14</v>
          </cell>
          <cell r="L641">
            <v>43.396216100245972</v>
          </cell>
        </row>
        <row r="642">
          <cell r="H642" t="str">
            <v>Hallagan</v>
          </cell>
          <cell r="I642">
            <v>38199</v>
          </cell>
          <cell r="J642" t="str">
            <v>mascara</v>
          </cell>
          <cell r="K642">
            <v>94</v>
          </cell>
          <cell r="L642">
            <v>283.87519041996188</v>
          </cell>
        </row>
        <row r="643">
          <cell r="H643" t="str">
            <v>Jen</v>
          </cell>
          <cell r="I643">
            <v>38562</v>
          </cell>
          <cell r="J643" t="str">
            <v>mascara</v>
          </cell>
          <cell r="K643">
            <v>70</v>
          </cell>
          <cell r="L643">
            <v>212.26863794218977</v>
          </cell>
        </row>
        <row r="644">
          <cell r="H644" t="str">
            <v>Emilee</v>
          </cell>
          <cell r="I644">
            <v>38298</v>
          </cell>
          <cell r="J644" t="str">
            <v>lip gloss</v>
          </cell>
          <cell r="K644">
            <v>-8</v>
          </cell>
          <cell r="L644">
            <v>-21.44176526239897</v>
          </cell>
        </row>
        <row r="645">
          <cell r="H645" t="str">
            <v>Emilee</v>
          </cell>
          <cell r="I645">
            <v>39024</v>
          </cell>
          <cell r="J645" t="str">
            <v>lip gloss</v>
          </cell>
          <cell r="K645">
            <v>-8</v>
          </cell>
          <cell r="L645">
            <v>-21.90881602461678</v>
          </cell>
        </row>
        <row r="646">
          <cell r="H646" t="str">
            <v>Ashley</v>
          </cell>
          <cell r="I646">
            <v>38716</v>
          </cell>
          <cell r="J646" t="str">
            <v>mascara</v>
          </cell>
          <cell r="K646">
            <v>2</v>
          </cell>
          <cell r="L646">
            <v>7.6416014365752867</v>
          </cell>
        </row>
        <row r="647">
          <cell r="H647" t="str">
            <v>Hallagan</v>
          </cell>
          <cell r="I647">
            <v>37990</v>
          </cell>
          <cell r="J647" t="str">
            <v>lipstick</v>
          </cell>
          <cell r="K647">
            <v>10</v>
          </cell>
          <cell r="L647">
            <v>31.842188072685396</v>
          </cell>
        </row>
        <row r="648">
          <cell r="H648" t="str">
            <v>Cici</v>
          </cell>
          <cell r="I648">
            <v>38474</v>
          </cell>
          <cell r="J648" t="str">
            <v>eye liner</v>
          </cell>
          <cell r="K648">
            <v>51</v>
          </cell>
          <cell r="L648">
            <v>154.53175695635341</v>
          </cell>
        </row>
        <row r="649">
          <cell r="H649" t="str">
            <v>Cici</v>
          </cell>
          <cell r="I649">
            <v>38078</v>
          </cell>
          <cell r="J649" t="str">
            <v>eye liner</v>
          </cell>
          <cell r="K649">
            <v>5</v>
          </cell>
          <cell r="L649">
            <v>16.85379509706091</v>
          </cell>
        </row>
        <row r="650">
          <cell r="H650" t="str">
            <v>Emilee</v>
          </cell>
          <cell r="I650">
            <v>38870</v>
          </cell>
          <cell r="J650" t="str">
            <v>eye liner</v>
          </cell>
          <cell r="K650">
            <v>39</v>
          </cell>
          <cell r="L650">
            <v>119.48835042374725</v>
          </cell>
        </row>
        <row r="651">
          <cell r="H651" t="str">
            <v>Ashley</v>
          </cell>
          <cell r="I651">
            <v>38067</v>
          </cell>
          <cell r="J651" t="str">
            <v>eye liner</v>
          </cell>
          <cell r="K651">
            <v>20</v>
          </cell>
          <cell r="L651">
            <v>61.926239627210521</v>
          </cell>
        </row>
        <row r="652">
          <cell r="H652" t="str">
            <v>Emilee</v>
          </cell>
          <cell r="I652">
            <v>38320</v>
          </cell>
          <cell r="J652" t="str">
            <v>foundation</v>
          </cell>
          <cell r="K652">
            <v>29</v>
          </cell>
          <cell r="L652">
            <v>88.79031532479398</v>
          </cell>
        </row>
        <row r="653">
          <cell r="H653" t="str">
            <v>Zaret</v>
          </cell>
          <cell r="I653">
            <v>38749</v>
          </cell>
          <cell r="J653" t="str">
            <v>foundation</v>
          </cell>
          <cell r="K653">
            <v>43</v>
          </cell>
          <cell r="L653">
            <v>130.59550390758056</v>
          </cell>
        </row>
        <row r="654">
          <cell r="H654" t="str">
            <v>Ashley</v>
          </cell>
          <cell r="I654">
            <v>38232</v>
          </cell>
          <cell r="J654" t="str">
            <v>mascara</v>
          </cell>
          <cell r="K654">
            <v>40</v>
          </cell>
          <cell r="L654">
            <v>122.34177646477217</v>
          </cell>
        </row>
        <row r="655">
          <cell r="H655" t="str">
            <v>Emilee</v>
          </cell>
          <cell r="I655">
            <v>38760</v>
          </cell>
          <cell r="J655" t="str">
            <v>foundation</v>
          </cell>
          <cell r="K655">
            <v>36</v>
          </cell>
          <cell r="L655">
            <v>109.40924257339921</v>
          </cell>
        </row>
        <row r="656">
          <cell r="H656" t="str">
            <v>Emilee</v>
          </cell>
          <cell r="I656">
            <v>38375</v>
          </cell>
          <cell r="J656" t="str">
            <v>eye liner</v>
          </cell>
          <cell r="K656">
            <v>88</v>
          </cell>
          <cell r="L656">
            <v>265.7031232579136</v>
          </cell>
        </row>
        <row r="657">
          <cell r="H657" t="str">
            <v>Betsy</v>
          </cell>
          <cell r="I657">
            <v>38386</v>
          </cell>
          <cell r="J657" t="str">
            <v>mascara</v>
          </cell>
          <cell r="K657">
            <v>55</v>
          </cell>
          <cell r="L657">
            <v>166.43173248267502</v>
          </cell>
        </row>
        <row r="658">
          <cell r="H658" t="str">
            <v>Jen</v>
          </cell>
          <cell r="I658">
            <v>38342</v>
          </cell>
          <cell r="J658" t="str">
            <v>eye liner</v>
          </cell>
          <cell r="K658">
            <v>65</v>
          </cell>
          <cell r="L658">
            <v>196.86478787466569</v>
          </cell>
        </row>
        <row r="659">
          <cell r="H659" t="str">
            <v>Jen</v>
          </cell>
          <cell r="I659">
            <v>38540</v>
          </cell>
          <cell r="J659" t="str">
            <v>lip gloss</v>
          </cell>
          <cell r="K659">
            <v>6</v>
          </cell>
          <cell r="L659">
            <v>19.488992935915519</v>
          </cell>
        </row>
        <row r="660">
          <cell r="H660" t="str">
            <v>Cici</v>
          </cell>
          <cell r="I660">
            <v>38859</v>
          </cell>
          <cell r="J660" t="str">
            <v>foundation</v>
          </cell>
          <cell r="K660">
            <v>-1</v>
          </cell>
          <cell r="L660">
            <v>-1.2299707953687746</v>
          </cell>
        </row>
        <row r="661">
          <cell r="H661" t="str">
            <v>Jen</v>
          </cell>
          <cell r="I661">
            <v>38980</v>
          </cell>
          <cell r="J661" t="str">
            <v>foundation</v>
          </cell>
          <cell r="K661">
            <v>32</v>
          </cell>
          <cell r="L661">
            <v>97.808768000127685</v>
          </cell>
        </row>
        <row r="662">
          <cell r="H662" t="str">
            <v>Hallagan</v>
          </cell>
          <cell r="I662">
            <v>38738</v>
          </cell>
          <cell r="J662" t="str">
            <v>mascara</v>
          </cell>
          <cell r="K662">
            <v>17</v>
          </cell>
          <cell r="L662">
            <v>53.061016492331653</v>
          </cell>
        </row>
        <row r="663">
          <cell r="H663" t="str">
            <v>Zaret</v>
          </cell>
          <cell r="I663">
            <v>38177</v>
          </cell>
          <cell r="J663" t="str">
            <v>eye liner</v>
          </cell>
          <cell r="K663">
            <v>25</v>
          </cell>
          <cell r="L663">
            <v>76.378602488098551</v>
          </cell>
        </row>
        <row r="664">
          <cell r="H664" t="str">
            <v>Zaret</v>
          </cell>
          <cell r="I664">
            <v>38441</v>
          </cell>
          <cell r="J664" t="str">
            <v>eye liner</v>
          </cell>
          <cell r="K664">
            <v>11</v>
          </cell>
          <cell r="L664">
            <v>35.7534803858521</v>
          </cell>
        </row>
        <row r="665">
          <cell r="H665" t="str">
            <v>Zaret</v>
          </cell>
          <cell r="I665">
            <v>38034</v>
          </cell>
          <cell r="J665" t="str">
            <v>mascara</v>
          </cell>
          <cell r="K665">
            <v>51</v>
          </cell>
          <cell r="L665">
            <v>155.019536467064</v>
          </cell>
        </row>
        <row r="666">
          <cell r="H666" t="str">
            <v>Emilee</v>
          </cell>
          <cell r="I666">
            <v>39024</v>
          </cell>
          <cell r="J666" t="str">
            <v>lipstick</v>
          </cell>
          <cell r="K666">
            <v>25</v>
          </cell>
          <cell r="L666">
            <v>78.068436112651099</v>
          </cell>
        </row>
        <row r="667">
          <cell r="H667" t="str">
            <v>Hallagan</v>
          </cell>
          <cell r="I667">
            <v>39035</v>
          </cell>
          <cell r="J667" t="str">
            <v>eye liner</v>
          </cell>
          <cell r="K667">
            <v>27</v>
          </cell>
          <cell r="L667">
            <v>82.450851057331235</v>
          </cell>
        </row>
        <row r="668">
          <cell r="H668" t="str">
            <v>Betsy</v>
          </cell>
          <cell r="I668">
            <v>38518</v>
          </cell>
          <cell r="J668" t="str">
            <v>lip gloss</v>
          </cell>
          <cell r="K668">
            <v>38</v>
          </cell>
          <cell r="L668">
            <v>116.7885336432518</v>
          </cell>
        </row>
        <row r="669">
          <cell r="H669" t="str">
            <v>Cristina</v>
          </cell>
          <cell r="I669">
            <v>38980</v>
          </cell>
          <cell r="J669" t="str">
            <v>foundation</v>
          </cell>
          <cell r="K669">
            <v>27</v>
          </cell>
          <cell r="L669">
            <v>82.569702610812897</v>
          </cell>
        </row>
        <row r="670">
          <cell r="H670" t="str">
            <v>Jen</v>
          </cell>
          <cell r="I670">
            <v>38881</v>
          </cell>
          <cell r="J670" t="str">
            <v>eye liner</v>
          </cell>
          <cell r="K670">
            <v>59</v>
          </cell>
          <cell r="L670">
            <v>178.6321576680669</v>
          </cell>
        </row>
        <row r="671">
          <cell r="H671" t="str">
            <v>Cici</v>
          </cell>
          <cell r="I671">
            <v>38760</v>
          </cell>
          <cell r="J671" t="str">
            <v>foundation</v>
          </cell>
          <cell r="K671">
            <v>73</v>
          </cell>
          <cell r="L671">
            <v>220.44792756124494</v>
          </cell>
        </row>
        <row r="672">
          <cell r="H672" t="str">
            <v>Colleen</v>
          </cell>
          <cell r="I672">
            <v>38595</v>
          </cell>
          <cell r="J672" t="str">
            <v>eye liner</v>
          </cell>
          <cell r="K672">
            <v>43</v>
          </cell>
          <cell r="L672">
            <v>131.45497532370047</v>
          </cell>
        </row>
        <row r="673">
          <cell r="H673" t="str">
            <v>Cristina</v>
          </cell>
          <cell r="I673">
            <v>38903</v>
          </cell>
          <cell r="J673" t="str">
            <v>mascara</v>
          </cell>
          <cell r="K673">
            <v>51</v>
          </cell>
          <cell r="L673">
            <v>154.77819453893821</v>
          </cell>
        </row>
        <row r="674">
          <cell r="H674" t="str">
            <v>Betsy</v>
          </cell>
          <cell r="I674">
            <v>38243</v>
          </cell>
          <cell r="J674" t="str">
            <v>lip gloss</v>
          </cell>
          <cell r="K674">
            <v>32</v>
          </cell>
          <cell r="L674">
            <v>98.006987571648764</v>
          </cell>
        </row>
        <row r="675">
          <cell r="H675" t="str">
            <v>Zaret</v>
          </cell>
          <cell r="I675">
            <v>38815</v>
          </cell>
          <cell r="J675" t="str">
            <v>lip gloss</v>
          </cell>
          <cell r="K675">
            <v>89</v>
          </cell>
          <cell r="L675">
            <v>268.58829363415754</v>
          </cell>
        </row>
        <row r="676">
          <cell r="H676" t="str">
            <v>Jen</v>
          </cell>
          <cell r="I676">
            <v>38683</v>
          </cell>
          <cell r="J676" t="str">
            <v>mascara</v>
          </cell>
          <cell r="K676">
            <v>-1</v>
          </cell>
          <cell r="L676">
            <v>-0.61047743439715862</v>
          </cell>
        </row>
        <row r="677">
          <cell r="H677" t="str">
            <v>Hallagan</v>
          </cell>
          <cell r="I677">
            <v>38793</v>
          </cell>
          <cell r="J677" t="str">
            <v>eye liner</v>
          </cell>
          <cell r="K677">
            <v>26</v>
          </cell>
          <cell r="L677">
            <v>81.086402502793618</v>
          </cell>
        </row>
        <row r="678">
          <cell r="H678" t="str">
            <v>Jen</v>
          </cell>
          <cell r="I678">
            <v>38408</v>
          </cell>
          <cell r="J678" t="str">
            <v>foundation</v>
          </cell>
          <cell r="K678">
            <v>56</v>
          </cell>
          <cell r="L678">
            <v>170.28880484978066</v>
          </cell>
        </row>
        <row r="679">
          <cell r="H679" t="str">
            <v>Betsy</v>
          </cell>
          <cell r="I679">
            <v>38221</v>
          </cell>
          <cell r="J679" t="str">
            <v>lip gloss</v>
          </cell>
          <cell r="K679">
            <v>10</v>
          </cell>
          <cell r="L679">
            <v>32.446099013561927</v>
          </cell>
        </row>
        <row r="680">
          <cell r="H680" t="str">
            <v>Hallagan</v>
          </cell>
          <cell r="I680">
            <v>38023</v>
          </cell>
          <cell r="J680" t="str">
            <v>lipstick</v>
          </cell>
          <cell r="K680">
            <v>8</v>
          </cell>
          <cell r="L680">
            <v>25.639457060752605</v>
          </cell>
        </row>
        <row r="681">
          <cell r="H681" t="str">
            <v>Colleen</v>
          </cell>
          <cell r="I681">
            <v>38474</v>
          </cell>
          <cell r="J681" t="str">
            <v>eye liner</v>
          </cell>
          <cell r="K681">
            <v>75</v>
          </cell>
          <cell r="L681">
            <v>226.81359807971779</v>
          </cell>
        </row>
        <row r="682">
          <cell r="H682" t="str">
            <v>Jen</v>
          </cell>
          <cell r="I682">
            <v>38386</v>
          </cell>
          <cell r="J682" t="str">
            <v>foundation</v>
          </cell>
          <cell r="K682">
            <v>79</v>
          </cell>
          <cell r="L682">
            <v>239.4766385714239</v>
          </cell>
        </row>
        <row r="683">
          <cell r="H683" t="str">
            <v>Colleen</v>
          </cell>
          <cell r="I683">
            <v>38485</v>
          </cell>
          <cell r="J683" t="str">
            <v>foundation</v>
          </cell>
          <cell r="K683">
            <v>25</v>
          </cell>
          <cell r="L683">
            <v>75.944187671627063</v>
          </cell>
        </row>
        <row r="684">
          <cell r="H684" t="str">
            <v>Cristina</v>
          </cell>
          <cell r="I684">
            <v>39002</v>
          </cell>
          <cell r="J684" t="str">
            <v>lip gloss</v>
          </cell>
          <cell r="K684">
            <v>22</v>
          </cell>
          <cell r="L684">
            <v>68.814390503031333</v>
          </cell>
        </row>
        <row r="685">
          <cell r="H685" t="str">
            <v>Betsy</v>
          </cell>
          <cell r="I685">
            <v>38243</v>
          </cell>
          <cell r="J685" t="str">
            <v>lipstick</v>
          </cell>
          <cell r="K685">
            <v>88</v>
          </cell>
          <cell r="L685">
            <v>265.64166976022739</v>
          </cell>
        </row>
        <row r="686">
          <cell r="H686" t="str">
            <v>Emilee</v>
          </cell>
          <cell r="I686">
            <v>38298</v>
          </cell>
          <cell r="J686" t="str">
            <v>foundation</v>
          </cell>
          <cell r="K686">
            <v>94</v>
          </cell>
          <cell r="L686">
            <v>284.32899274536834</v>
          </cell>
        </row>
        <row r="687">
          <cell r="H687" t="str">
            <v>Jen</v>
          </cell>
          <cell r="I687">
            <v>38628</v>
          </cell>
          <cell r="J687" t="str">
            <v>mascara</v>
          </cell>
          <cell r="K687">
            <v>58</v>
          </cell>
          <cell r="L687">
            <v>176.72593852578336</v>
          </cell>
        </row>
        <row r="688">
          <cell r="H688" t="str">
            <v>Emilee</v>
          </cell>
          <cell r="I688">
            <v>38507</v>
          </cell>
          <cell r="J688" t="str">
            <v>lip gloss</v>
          </cell>
          <cell r="K688">
            <v>66</v>
          </cell>
          <cell r="L688">
            <v>200.20830019781053</v>
          </cell>
        </row>
        <row r="689">
          <cell r="H689" t="str">
            <v>Jen</v>
          </cell>
          <cell r="I689">
            <v>38936</v>
          </cell>
          <cell r="J689" t="str">
            <v>eye liner</v>
          </cell>
          <cell r="K689">
            <v>82</v>
          </cell>
          <cell r="L689">
            <v>247.93546068655294</v>
          </cell>
        </row>
        <row r="690">
          <cell r="H690" t="str">
            <v>Hallagan</v>
          </cell>
          <cell r="I690">
            <v>38991</v>
          </cell>
          <cell r="J690" t="str">
            <v>foundation</v>
          </cell>
          <cell r="K690">
            <v>94</v>
          </cell>
          <cell r="L690">
            <v>283.7655668516507</v>
          </cell>
        </row>
        <row r="691">
          <cell r="H691" t="str">
            <v>Ashley</v>
          </cell>
          <cell r="I691">
            <v>39079</v>
          </cell>
          <cell r="J691" t="str">
            <v>lip gloss</v>
          </cell>
          <cell r="K691">
            <v>27</v>
          </cell>
          <cell r="L691">
            <v>82.883173616974645</v>
          </cell>
        </row>
        <row r="692">
          <cell r="H692" t="str">
            <v>Betsy</v>
          </cell>
          <cell r="I692">
            <v>38089</v>
          </cell>
          <cell r="J692" t="str">
            <v>lipstick</v>
          </cell>
          <cell r="K692">
            <v>56</v>
          </cell>
          <cell r="L692">
            <v>169.95658667826987</v>
          </cell>
        </row>
        <row r="693">
          <cell r="H693" t="str">
            <v>Emilee</v>
          </cell>
          <cell r="I693">
            <v>38826</v>
          </cell>
          <cell r="J693" t="str">
            <v>mascara</v>
          </cell>
          <cell r="K693">
            <v>82</v>
          </cell>
          <cell r="L693">
            <v>247.80094907753815</v>
          </cell>
        </row>
        <row r="694">
          <cell r="H694" t="str">
            <v>Emilee</v>
          </cell>
          <cell r="I694">
            <v>38606</v>
          </cell>
          <cell r="J694" t="str">
            <v>mascara</v>
          </cell>
          <cell r="K694">
            <v>7</v>
          </cell>
          <cell r="L694">
            <v>23.067714309015152</v>
          </cell>
        </row>
        <row r="695">
          <cell r="H695" t="str">
            <v>Betsy</v>
          </cell>
          <cell r="I695">
            <v>38727</v>
          </cell>
          <cell r="J695" t="str">
            <v>lip gloss</v>
          </cell>
          <cell r="K695">
            <v>25</v>
          </cell>
          <cell r="L695">
            <v>77.367215999588439</v>
          </cell>
        </row>
        <row r="696">
          <cell r="H696" t="str">
            <v>Ashley</v>
          </cell>
          <cell r="I696">
            <v>39079</v>
          </cell>
          <cell r="J696" t="str">
            <v>foundation</v>
          </cell>
          <cell r="K696">
            <v>15</v>
          </cell>
          <cell r="L696">
            <v>46.808970139122437</v>
          </cell>
        </row>
        <row r="697">
          <cell r="H697" t="str">
            <v>Jen</v>
          </cell>
          <cell r="I697">
            <v>38265</v>
          </cell>
          <cell r="J697" t="str">
            <v>foundation</v>
          </cell>
          <cell r="K697">
            <v>39</v>
          </cell>
          <cell r="L697">
            <v>118.82068608795676</v>
          </cell>
        </row>
        <row r="698">
          <cell r="H698" t="str">
            <v>Betsy</v>
          </cell>
          <cell r="I698">
            <v>38628</v>
          </cell>
          <cell r="J698" t="str">
            <v>lip gloss</v>
          </cell>
          <cell r="K698">
            <v>22</v>
          </cell>
          <cell r="L698">
            <v>67.920921050637091</v>
          </cell>
        </row>
        <row r="699">
          <cell r="H699" t="str">
            <v>Zaret</v>
          </cell>
          <cell r="I699">
            <v>38430</v>
          </cell>
          <cell r="J699" t="str">
            <v>lipstick</v>
          </cell>
          <cell r="K699">
            <v>0</v>
          </cell>
          <cell r="L699">
            <v>1.5802940518086344</v>
          </cell>
        </row>
        <row r="700">
          <cell r="H700" t="str">
            <v>Betsy</v>
          </cell>
          <cell r="I700">
            <v>38188</v>
          </cell>
          <cell r="J700" t="str">
            <v>mascara</v>
          </cell>
          <cell r="K700">
            <v>47</v>
          </cell>
          <cell r="L700">
            <v>142.62566704955398</v>
          </cell>
        </row>
        <row r="701">
          <cell r="H701" t="str">
            <v>Jen</v>
          </cell>
          <cell r="I701">
            <v>38782</v>
          </cell>
          <cell r="J701" t="str">
            <v>lipstick</v>
          </cell>
          <cell r="K701">
            <v>36</v>
          </cell>
          <cell r="L701">
            <v>110.25851548113316</v>
          </cell>
        </row>
        <row r="702">
          <cell r="H702" t="str">
            <v>Jen</v>
          </cell>
          <cell r="I702">
            <v>38243</v>
          </cell>
          <cell r="J702" t="str">
            <v>eye liner</v>
          </cell>
          <cell r="K702">
            <v>46</v>
          </cell>
          <cell r="L702">
            <v>139.52847109810006</v>
          </cell>
        </row>
        <row r="703">
          <cell r="H703" t="str">
            <v>Emilee</v>
          </cell>
          <cell r="I703">
            <v>38837</v>
          </cell>
          <cell r="J703" t="str">
            <v>eye liner</v>
          </cell>
          <cell r="K703">
            <v>84</v>
          </cell>
          <cell r="L703">
            <v>253.68258531303155</v>
          </cell>
        </row>
        <row r="704">
          <cell r="H704" t="str">
            <v>Cristina</v>
          </cell>
          <cell r="I704">
            <v>38067</v>
          </cell>
          <cell r="J704" t="str">
            <v>lip gloss</v>
          </cell>
          <cell r="K704">
            <v>38</v>
          </cell>
          <cell r="L704">
            <v>115.76504648002317</v>
          </cell>
        </row>
        <row r="705">
          <cell r="H705" t="str">
            <v>Betsy</v>
          </cell>
          <cell r="I705">
            <v>38133</v>
          </cell>
          <cell r="J705" t="str">
            <v>lip gloss</v>
          </cell>
          <cell r="K705">
            <v>13</v>
          </cell>
          <cell r="L705">
            <v>40.473506204312045</v>
          </cell>
        </row>
        <row r="706">
          <cell r="H706" t="str">
            <v>Emilee</v>
          </cell>
          <cell r="I706">
            <v>38826</v>
          </cell>
          <cell r="J706" t="str">
            <v>foundation</v>
          </cell>
          <cell r="K706">
            <v>40</v>
          </cell>
          <cell r="L706">
            <v>122.42180451643387</v>
          </cell>
        </row>
        <row r="707">
          <cell r="H707" t="str">
            <v>Colleen</v>
          </cell>
          <cell r="I707">
            <v>38155</v>
          </cell>
          <cell r="J707" t="str">
            <v>lipstick</v>
          </cell>
          <cell r="K707">
            <v>46</v>
          </cell>
          <cell r="L707">
            <v>139.4072220659846</v>
          </cell>
        </row>
        <row r="708">
          <cell r="H708" t="str">
            <v>Cici</v>
          </cell>
          <cell r="I708">
            <v>38199</v>
          </cell>
          <cell r="J708" t="str">
            <v>eye liner</v>
          </cell>
          <cell r="K708">
            <v>11</v>
          </cell>
          <cell r="L708">
            <v>35.105222117013575</v>
          </cell>
        </row>
        <row r="709">
          <cell r="H709" t="str">
            <v>Ashley</v>
          </cell>
          <cell r="I709">
            <v>38518</v>
          </cell>
          <cell r="J709" t="str">
            <v>lip gloss</v>
          </cell>
          <cell r="K709">
            <v>-1</v>
          </cell>
          <cell r="L709">
            <v>-0.89822589573278755</v>
          </cell>
        </row>
        <row r="710">
          <cell r="H710" t="str">
            <v>Ashley</v>
          </cell>
          <cell r="I710">
            <v>38056</v>
          </cell>
          <cell r="J710" t="str">
            <v>lip gloss</v>
          </cell>
          <cell r="K710">
            <v>32</v>
          </cell>
          <cell r="L710">
            <v>98.618549497009866</v>
          </cell>
        </row>
        <row r="711">
          <cell r="H711" t="str">
            <v>Cici</v>
          </cell>
          <cell r="I711">
            <v>38001</v>
          </cell>
          <cell r="J711" t="str">
            <v>foundation</v>
          </cell>
          <cell r="K711">
            <v>78</v>
          </cell>
          <cell r="L711">
            <v>235.37746360511863</v>
          </cell>
        </row>
        <row r="712">
          <cell r="H712" t="str">
            <v>Ashley</v>
          </cell>
          <cell r="I712">
            <v>38375</v>
          </cell>
          <cell r="J712" t="str">
            <v>lipstick</v>
          </cell>
          <cell r="K712">
            <v>71</v>
          </cell>
          <cell r="L712">
            <v>215.14334620644152</v>
          </cell>
        </row>
        <row r="713">
          <cell r="H713" t="str">
            <v>Colleen</v>
          </cell>
          <cell r="I713">
            <v>38100</v>
          </cell>
          <cell r="J713" t="str">
            <v>lip gloss</v>
          </cell>
          <cell r="K713">
            <v>36</v>
          </cell>
          <cell r="L713">
            <v>109.79941093344995</v>
          </cell>
        </row>
        <row r="714">
          <cell r="H714" t="str">
            <v>Jen</v>
          </cell>
          <cell r="I714">
            <v>38221</v>
          </cell>
          <cell r="J714" t="str">
            <v>mascara</v>
          </cell>
          <cell r="K714">
            <v>79</v>
          </cell>
          <cell r="L714">
            <v>238.7528909715526</v>
          </cell>
        </row>
        <row r="715">
          <cell r="H715" t="str">
            <v>Ashley</v>
          </cell>
          <cell r="I715">
            <v>38573</v>
          </cell>
          <cell r="J715" t="str">
            <v>lipstick</v>
          </cell>
          <cell r="K715">
            <v>92</v>
          </cell>
          <cell r="L715">
            <v>278.33689319640729</v>
          </cell>
        </row>
        <row r="716">
          <cell r="H716" t="str">
            <v>Hallagan</v>
          </cell>
          <cell r="I716">
            <v>38001</v>
          </cell>
          <cell r="J716" t="str">
            <v>foundation</v>
          </cell>
          <cell r="K716">
            <v>38</v>
          </cell>
          <cell r="L716">
            <v>116.20226134841927</v>
          </cell>
        </row>
        <row r="717">
          <cell r="H717" t="str">
            <v>Betsy</v>
          </cell>
          <cell r="I717">
            <v>39057</v>
          </cell>
          <cell r="J717" t="str">
            <v>mascara</v>
          </cell>
          <cell r="K717">
            <v>50</v>
          </cell>
          <cell r="L717">
            <v>152.08468006915191</v>
          </cell>
        </row>
        <row r="718">
          <cell r="H718" t="str">
            <v>Cristina</v>
          </cell>
          <cell r="I718">
            <v>38771</v>
          </cell>
          <cell r="J718" t="str">
            <v>foundation</v>
          </cell>
          <cell r="K718">
            <v>31</v>
          </cell>
          <cell r="L718">
            <v>93.734083542235183</v>
          </cell>
        </row>
        <row r="719">
          <cell r="H719" t="str">
            <v>Jen</v>
          </cell>
          <cell r="I719">
            <v>38881</v>
          </cell>
          <cell r="J719" t="str">
            <v>lip gloss</v>
          </cell>
          <cell r="K719">
            <v>9</v>
          </cell>
          <cell r="L719">
            <v>29.386098665239906</v>
          </cell>
        </row>
        <row r="720">
          <cell r="H720" t="str">
            <v>Hallagan</v>
          </cell>
          <cell r="I720">
            <v>38408</v>
          </cell>
          <cell r="J720" t="str">
            <v>eye liner</v>
          </cell>
          <cell r="K720">
            <v>24</v>
          </cell>
          <cell r="L720">
            <v>73.278886055388639</v>
          </cell>
        </row>
        <row r="721">
          <cell r="H721" t="str">
            <v>Ashley</v>
          </cell>
          <cell r="I721">
            <v>38364</v>
          </cell>
          <cell r="J721" t="str">
            <v>lip gloss</v>
          </cell>
          <cell r="K721">
            <v>50</v>
          </cell>
          <cell r="L721">
            <v>152.58608557503928</v>
          </cell>
        </row>
        <row r="722">
          <cell r="H722" t="str">
            <v>Jen</v>
          </cell>
          <cell r="I722">
            <v>38760</v>
          </cell>
          <cell r="J722" t="str">
            <v>lipstick</v>
          </cell>
          <cell r="K722">
            <v>32</v>
          </cell>
          <cell r="L722">
            <v>98.191983875169328</v>
          </cell>
        </row>
        <row r="723">
          <cell r="H723" t="str">
            <v>Cici</v>
          </cell>
          <cell r="I723">
            <v>38243</v>
          </cell>
          <cell r="J723" t="str">
            <v>foundation</v>
          </cell>
          <cell r="K723">
            <v>71</v>
          </cell>
          <cell r="L723">
            <v>214.9278284338051</v>
          </cell>
        </row>
        <row r="724">
          <cell r="H724" t="str">
            <v>Cristina</v>
          </cell>
          <cell r="I724">
            <v>39024</v>
          </cell>
          <cell r="J724" t="str">
            <v>mascara</v>
          </cell>
          <cell r="K724">
            <v>28</v>
          </cell>
          <cell r="L724">
            <v>86.107203598905883</v>
          </cell>
        </row>
        <row r="725">
          <cell r="H725" t="str">
            <v>Ashley</v>
          </cell>
          <cell r="I725">
            <v>39013</v>
          </cell>
          <cell r="J725" t="str">
            <v>lip gloss</v>
          </cell>
          <cell r="K725">
            <v>40</v>
          </cell>
          <cell r="L725">
            <v>121.83146625489913</v>
          </cell>
        </row>
        <row r="726">
          <cell r="H726" t="str">
            <v>Cristina</v>
          </cell>
          <cell r="I726">
            <v>38001</v>
          </cell>
          <cell r="J726" t="str">
            <v>eye liner</v>
          </cell>
          <cell r="K726">
            <v>75</v>
          </cell>
          <cell r="L726">
            <v>226.98711570221042</v>
          </cell>
        </row>
        <row r="727">
          <cell r="H727" t="str">
            <v>Zaret</v>
          </cell>
          <cell r="I727">
            <v>38221</v>
          </cell>
          <cell r="J727" t="str">
            <v>lip gloss</v>
          </cell>
          <cell r="K727">
            <v>30</v>
          </cell>
          <cell r="L727">
            <v>92.030625673172352</v>
          </cell>
        </row>
        <row r="728">
          <cell r="H728" t="str">
            <v>Jen</v>
          </cell>
          <cell r="I728">
            <v>38694</v>
          </cell>
          <cell r="J728" t="str">
            <v>lip gloss</v>
          </cell>
          <cell r="K728">
            <v>78</v>
          </cell>
          <cell r="L728">
            <v>235.89718296494317</v>
          </cell>
        </row>
        <row r="729">
          <cell r="H729" t="str">
            <v>Colleen</v>
          </cell>
          <cell r="I729">
            <v>38573</v>
          </cell>
          <cell r="J729" t="str">
            <v>mascara</v>
          </cell>
          <cell r="K729">
            <v>15</v>
          </cell>
          <cell r="L729">
            <v>47.09802134338382</v>
          </cell>
        </row>
        <row r="730">
          <cell r="H730" t="str">
            <v>Cristina</v>
          </cell>
          <cell r="I730">
            <v>38298</v>
          </cell>
          <cell r="J730" t="str">
            <v>lipstick</v>
          </cell>
          <cell r="K730">
            <v>30</v>
          </cell>
          <cell r="L730">
            <v>91.800989942743342</v>
          </cell>
        </row>
        <row r="731">
          <cell r="H731" t="str">
            <v>Zaret</v>
          </cell>
          <cell r="I731">
            <v>38628</v>
          </cell>
          <cell r="J731" t="str">
            <v>foundation</v>
          </cell>
          <cell r="K731">
            <v>27</v>
          </cell>
          <cell r="L731">
            <v>83.564417753264919</v>
          </cell>
        </row>
        <row r="732">
          <cell r="H732" t="str">
            <v>Hallagan</v>
          </cell>
          <cell r="I732">
            <v>38881</v>
          </cell>
          <cell r="J732" t="str">
            <v>lip gloss</v>
          </cell>
          <cell r="K732">
            <v>95</v>
          </cell>
          <cell r="L732">
            <v>286.68421658470419</v>
          </cell>
        </row>
        <row r="733">
          <cell r="H733" t="str">
            <v>Jen</v>
          </cell>
          <cell r="I733">
            <v>38034</v>
          </cell>
          <cell r="J733" t="str">
            <v>foundation</v>
          </cell>
          <cell r="K733">
            <v>62</v>
          </cell>
          <cell r="L733">
            <v>188.69979320640692</v>
          </cell>
        </row>
        <row r="734">
          <cell r="H734" t="str">
            <v>Cristina</v>
          </cell>
          <cell r="I734">
            <v>38793</v>
          </cell>
          <cell r="J734" t="str">
            <v>lip gloss</v>
          </cell>
          <cell r="K734">
            <v>-4</v>
          </cell>
          <cell r="L734">
            <v>-10.151413084603679</v>
          </cell>
        </row>
        <row r="735">
          <cell r="H735" t="str">
            <v>Betsy</v>
          </cell>
          <cell r="I735">
            <v>38188</v>
          </cell>
          <cell r="J735" t="str">
            <v>mascara</v>
          </cell>
          <cell r="K735">
            <v>-3</v>
          </cell>
          <cell r="L735">
            <v>-7.2263762915654137</v>
          </cell>
        </row>
        <row r="736">
          <cell r="H736" t="str">
            <v>Hallagan</v>
          </cell>
          <cell r="I736">
            <v>38540</v>
          </cell>
          <cell r="J736" t="str">
            <v>mascara</v>
          </cell>
          <cell r="K736">
            <v>62</v>
          </cell>
          <cell r="L736">
            <v>187.71484715081846</v>
          </cell>
        </row>
        <row r="737">
          <cell r="H737" t="str">
            <v>Betsy</v>
          </cell>
          <cell r="I737">
            <v>38210</v>
          </cell>
          <cell r="J737" t="str">
            <v>lipstick</v>
          </cell>
          <cell r="K737">
            <v>92</v>
          </cell>
          <cell r="L737">
            <v>277.67657907264578</v>
          </cell>
        </row>
        <row r="738">
          <cell r="H738" t="str">
            <v>Zaret</v>
          </cell>
          <cell r="I738">
            <v>39068</v>
          </cell>
          <cell r="J738" t="str">
            <v>foundation</v>
          </cell>
          <cell r="K738">
            <v>35</v>
          </cell>
          <cell r="L738">
            <v>107.09519938129719</v>
          </cell>
        </row>
        <row r="739">
          <cell r="H739" t="str">
            <v>Betsy</v>
          </cell>
          <cell r="I739">
            <v>38474</v>
          </cell>
          <cell r="J739" t="str">
            <v>eye liner</v>
          </cell>
          <cell r="K739">
            <v>91</v>
          </cell>
          <cell r="L739">
            <v>274.96271641831527</v>
          </cell>
        </row>
        <row r="740">
          <cell r="H740" t="str">
            <v>Cristina</v>
          </cell>
          <cell r="I740">
            <v>38177</v>
          </cell>
          <cell r="J740" t="str">
            <v>mascara</v>
          </cell>
          <cell r="K740">
            <v>21</v>
          </cell>
          <cell r="L740">
            <v>64.321884288799509</v>
          </cell>
        </row>
        <row r="741">
          <cell r="H741" t="str">
            <v>Colleen</v>
          </cell>
          <cell r="I741">
            <v>38738</v>
          </cell>
          <cell r="J741" t="str">
            <v>mascara</v>
          </cell>
          <cell r="K741">
            <v>49</v>
          </cell>
          <cell r="L741">
            <v>148.73893149445496</v>
          </cell>
        </row>
        <row r="742">
          <cell r="H742" t="str">
            <v>Zaret</v>
          </cell>
          <cell r="I742">
            <v>38430</v>
          </cell>
          <cell r="J742" t="str">
            <v>foundation</v>
          </cell>
          <cell r="K742">
            <v>34</v>
          </cell>
          <cell r="L742">
            <v>103.34843435833068</v>
          </cell>
        </row>
        <row r="743">
          <cell r="H743" t="str">
            <v>Hallagan</v>
          </cell>
          <cell r="I743">
            <v>38375</v>
          </cell>
          <cell r="J743" t="str">
            <v>lip gloss</v>
          </cell>
          <cell r="K743">
            <v>56</v>
          </cell>
          <cell r="L743">
            <v>170.12124352907122</v>
          </cell>
        </row>
        <row r="744">
          <cell r="H744" t="str">
            <v>Cristina</v>
          </cell>
          <cell r="I744">
            <v>38133</v>
          </cell>
          <cell r="J744" t="str">
            <v>eye liner</v>
          </cell>
          <cell r="K744">
            <v>81</v>
          </cell>
          <cell r="L744">
            <v>244.85421438007515</v>
          </cell>
        </row>
        <row r="745">
          <cell r="H745" t="str">
            <v>Betsy</v>
          </cell>
          <cell r="I745">
            <v>38089</v>
          </cell>
          <cell r="J745" t="str">
            <v>eye liner</v>
          </cell>
          <cell r="K745">
            <v>63</v>
          </cell>
          <cell r="L745">
            <v>191.24656039127012</v>
          </cell>
        </row>
        <row r="746">
          <cell r="H746" t="str">
            <v>Cristina</v>
          </cell>
          <cell r="I746">
            <v>38474</v>
          </cell>
          <cell r="J746" t="str">
            <v>foundation</v>
          </cell>
          <cell r="K746">
            <v>-3</v>
          </cell>
          <cell r="L746">
            <v>-7.3657850032017285</v>
          </cell>
        </row>
        <row r="747">
          <cell r="H747" t="str">
            <v>Colleen</v>
          </cell>
          <cell r="I747">
            <v>38540</v>
          </cell>
          <cell r="J747" t="str">
            <v>foundation</v>
          </cell>
          <cell r="K747">
            <v>8</v>
          </cell>
          <cell r="L747">
            <v>25.810666689825588</v>
          </cell>
        </row>
        <row r="748">
          <cell r="H748" t="str">
            <v>Jen</v>
          </cell>
          <cell r="I748">
            <v>38078</v>
          </cell>
          <cell r="J748" t="str">
            <v>lip gloss</v>
          </cell>
          <cell r="K748">
            <v>46</v>
          </cell>
          <cell r="L748">
            <v>139.61633299698832</v>
          </cell>
        </row>
        <row r="749">
          <cell r="H749" t="str">
            <v>Colleen</v>
          </cell>
          <cell r="I749">
            <v>38397</v>
          </cell>
          <cell r="J749" t="str">
            <v>lip gloss</v>
          </cell>
          <cell r="K749">
            <v>3</v>
          </cell>
          <cell r="L749">
            <v>10.87686297512148</v>
          </cell>
        </row>
        <row r="750">
          <cell r="H750" t="str">
            <v>Colleen</v>
          </cell>
          <cell r="I750">
            <v>38859</v>
          </cell>
          <cell r="J750" t="str">
            <v>foundation</v>
          </cell>
          <cell r="K750">
            <v>68</v>
          </cell>
          <cell r="L750">
            <v>205.86039765882776</v>
          </cell>
        </row>
        <row r="751">
          <cell r="H751" t="str">
            <v>Betsy</v>
          </cell>
          <cell r="I751">
            <v>38826</v>
          </cell>
          <cell r="J751" t="str">
            <v>foundation</v>
          </cell>
          <cell r="K751">
            <v>83</v>
          </cell>
          <cell r="L751">
            <v>251.06283096017734</v>
          </cell>
        </row>
        <row r="752">
          <cell r="H752" t="str">
            <v>Cristina</v>
          </cell>
          <cell r="I752">
            <v>38397</v>
          </cell>
          <cell r="J752" t="str">
            <v>eye liner</v>
          </cell>
          <cell r="K752">
            <v>51</v>
          </cell>
          <cell r="L752">
            <v>155.12341917228474</v>
          </cell>
        </row>
        <row r="753">
          <cell r="H753" t="str">
            <v>Cici</v>
          </cell>
          <cell r="I753">
            <v>38826</v>
          </cell>
          <cell r="J753" t="str">
            <v>foundation</v>
          </cell>
          <cell r="K753">
            <v>16</v>
          </cell>
          <cell r="L753">
            <v>50.203538747394113</v>
          </cell>
        </row>
        <row r="754">
          <cell r="H754" t="str">
            <v>Cici</v>
          </cell>
          <cell r="I754">
            <v>38848</v>
          </cell>
          <cell r="J754" t="str">
            <v>eye liner</v>
          </cell>
          <cell r="K754">
            <v>-2</v>
          </cell>
          <cell r="L754">
            <v>-3.9135627833735267</v>
          </cell>
        </row>
        <row r="755">
          <cell r="H755" t="str">
            <v>Cristina</v>
          </cell>
          <cell r="I755">
            <v>38320</v>
          </cell>
          <cell r="J755" t="str">
            <v>lip gloss</v>
          </cell>
          <cell r="K755">
            <v>6</v>
          </cell>
          <cell r="L755">
            <v>20.370424027363761</v>
          </cell>
        </row>
        <row r="756">
          <cell r="H756" t="str">
            <v>Colleen</v>
          </cell>
          <cell r="I756">
            <v>38650</v>
          </cell>
          <cell r="J756" t="str">
            <v>lip gloss</v>
          </cell>
          <cell r="K756">
            <v>-5</v>
          </cell>
          <cell r="L756">
            <v>-12.571701775011148</v>
          </cell>
        </row>
        <row r="757">
          <cell r="H757" t="str">
            <v>Betsy</v>
          </cell>
          <cell r="I757">
            <v>38738</v>
          </cell>
          <cell r="J757" t="str">
            <v>eye liner</v>
          </cell>
          <cell r="K757">
            <v>42</v>
          </cell>
          <cell r="L757">
            <v>127.71123178411425</v>
          </cell>
        </row>
        <row r="758">
          <cell r="H758" t="str">
            <v>Cristina</v>
          </cell>
          <cell r="I758">
            <v>38364</v>
          </cell>
          <cell r="J758" t="str">
            <v>eye liner</v>
          </cell>
          <cell r="K758">
            <v>47</v>
          </cell>
          <cell r="L758">
            <v>143.38409457230034</v>
          </cell>
        </row>
        <row r="759">
          <cell r="H759" t="str">
            <v>Hallagan</v>
          </cell>
          <cell r="I759">
            <v>38925</v>
          </cell>
          <cell r="J759" t="str">
            <v>mascara</v>
          </cell>
          <cell r="K759">
            <v>16</v>
          </cell>
          <cell r="L759">
            <v>50.193862989445165</v>
          </cell>
        </row>
        <row r="760">
          <cell r="H760" t="str">
            <v>Cici</v>
          </cell>
          <cell r="I760">
            <v>38122</v>
          </cell>
          <cell r="J760" t="str">
            <v>lip gloss</v>
          </cell>
          <cell r="K760">
            <v>11</v>
          </cell>
          <cell r="L760">
            <v>35.356196404749518</v>
          </cell>
        </row>
        <row r="761">
          <cell r="H761" t="str">
            <v>Betsy</v>
          </cell>
          <cell r="I761">
            <v>38320</v>
          </cell>
          <cell r="J761" t="str">
            <v>eye liner</v>
          </cell>
          <cell r="K761">
            <v>-10</v>
          </cell>
          <cell r="L761">
            <v>-27.896760549483552</v>
          </cell>
        </row>
        <row r="762">
          <cell r="H762" t="str">
            <v>Ashley</v>
          </cell>
          <cell r="I762">
            <v>38056</v>
          </cell>
          <cell r="J762" t="str">
            <v>eye liner</v>
          </cell>
          <cell r="K762">
            <v>21</v>
          </cell>
          <cell r="L762">
            <v>65.379195576752196</v>
          </cell>
        </row>
        <row r="763">
          <cell r="H763" t="str">
            <v>Cici</v>
          </cell>
          <cell r="I763">
            <v>38650</v>
          </cell>
          <cell r="J763" t="str">
            <v>mascara</v>
          </cell>
          <cell r="K763">
            <v>52</v>
          </cell>
          <cell r="L763">
            <v>157.72596503790041</v>
          </cell>
        </row>
        <row r="764">
          <cell r="H764" t="str">
            <v>Cristina</v>
          </cell>
          <cell r="I764">
            <v>38089</v>
          </cell>
          <cell r="J764" t="str">
            <v>lipstick</v>
          </cell>
          <cell r="K764">
            <v>5</v>
          </cell>
          <cell r="L764">
            <v>17.005120052550815</v>
          </cell>
        </row>
        <row r="765">
          <cell r="H765" t="str">
            <v>Cristina</v>
          </cell>
          <cell r="I765">
            <v>38562</v>
          </cell>
          <cell r="J765" t="str">
            <v>eye liner</v>
          </cell>
          <cell r="K765">
            <v>52</v>
          </cell>
          <cell r="L765">
            <v>158.43447603180036</v>
          </cell>
        </row>
        <row r="766">
          <cell r="H766" t="str">
            <v>Colleen</v>
          </cell>
          <cell r="I766">
            <v>38441</v>
          </cell>
          <cell r="J766" t="str">
            <v>mascara</v>
          </cell>
          <cell r="K766">
            <v>38</v>
          </cell>
          <cell r="L766">
            <v>115.38889596804569</v>
          </cell>
        </row>
        <row r="767">
          <cell r="H767" t="str">
            <v>Emilee</v>
          </cell>
          <cell r="I767">
            <v>38848</v>
          </cell>
          <cell r="J767" t="str">
            <v>mascara</v>
          </cell>
          <cell r="K767">
            <v>84</v>
          </cell>
          <cell r="L767">
            <v>254.2621659223083</v>
          </cell>
        </row>
        <row r="768">
          <cell r="H768" t="str">
            <v>Cici</v>
          </cell>
          <cell r="I768">
            <v>39057</v>
          </cell>
          <cell r="J768" t="str">
            <v>lipstick</v>
          </cell>
          <cell r="K768">
            <v>18</v>
          </cell>
          <cell r="L768">
            <v>55.343428443559006</v>
          </cell>
        </row>
        <row r="769">
          <cell r="H769" t="str">
            <v>Jen</v>
          </cell>
          <cell r="I769">
            <v>38111</v>
          </cell>
          <cell r="J769" t="str">
            <v>lip gloss</v>
          </cell>
          <cell r="K769">
            <v>-6</v>
          </cell>
          <cell r="L769">
            <v>-15.742829763147856</v>
          </cell>
        </row>
        <row r="770">
          <cell r="H770" t="str">
            <v>Cici</v>
          </cell>
          <cell r="I770">
            <v>38078</v>
          </cell>
          <cell r="J770" t="str">
            <v>lip gloss</v>
          </cell>
          <cell r="K770">
            <v>5</v>
          </cell>
          <cell r="L770">
            <v>16.913541625810112</v>
          </cell>
        </row>
        <row r="771">
          <cell r="H771" t="str">
            <v>Colleen</v>
          </cell>
          <cell r="I771">
            <v>39057</v>
          </cell>
          <cell r="J771" t="str">
            <v>foundation</v>
          </cell>
          <cell r="K771">
            <v>59</v>
          </cell>
          <cell r="L771">
            <v>178.89597357687876</v>
          </cell>
        </row>
        <row r="772">
          <cell r="H772" t="str">
            <v>Colleen</v>
          </cell>
          <cell r="I772">
            <v>38529</v>
          </cell>
          <cell r="J772" t="str">
            <v>mascara</v>
          </cell>
          <cell r="K772">
            <v>-1</v>
          </cell>
          <cell r="L772">
            <v>-1.4317242178607446</v>
          </cell>
        </row>
        <row r="773">
          <cell r="H773" t="str">
            <v>Jen</v>
          </cell>
          <cell r="I773">
            <v>38375</v>
          </cell>
          <cell r="J773" t="str">
            <v>lipstick</v>
          </cell>
          <cell r="K773">
            <v>12</v>
          </cell>
          <cell r="L773">
            <v>37.854496358374917</v>
          </cell>
        </row>
        <row r="774">
          <cell r="H774" t="str">
            <v>Colleen</v>
          </cell>
          <cell r="I774">
            <v>38067</v>
          </cell>
          <cell r="J774" t="str">
            <v>lipstick</v>
          </cell>
          <cell r="K774">
            <v>25</v>
          </cell>
          <cell r="L774">
            <v>76.808458339015715</v>
          </cell>
        </row>
        <row r="775">
          <cell r="H775" t="str">
            <v>Cristina</v>
          </cell>
          <cell r="I775">
            <v>38529</v>
          </cell>
          <cell r="J775" t="str">
            <v>mascara</v>
          </cell>
          <cell r="K775">
            <v>33</v>
          </cell>
          <cell r="L775">
            <v>101.42418309364238</v>
          </cell>
        </row>
        <row r="776">
          <cell r="H776" t="str">
            <v>Betsy</v>
          </cell>
          <cell r="I776">
            <v>38045</v>
          </cell>
          <cell r="J776" t="str">
            <v>mascara</v>
          </cell>
          <cell r="K776">
            <v>12</v>
          </cell>
          <cell r="L776">
            <v>37.887038047747772</v>
          </cell>
        </row>
        <row r="777">
          <cell r="H777" t="str">
            <v>Emilee</v>
          </cell>
          <cell r="I777">
            <v>38573</v>
          </cell>
          <cell r="J777" t="str">
            <v>eye liner</v>
          </cell>
          <cell r="K777">
            <v>52</v>
          </cell>
          <cell r="L777">
            <v>158.30772051149228</v>
          </cell>
        </row>
        <row r="778">
          <cell r="H778" t="str">
            <v>Jen</v>
          </cell>
          <cell r="I778">
            <v>38441</v>
          </cell>
          <cell r="J778" t="str">
            <v>eye liner</v>
          </cell>
          <cell r="K778">
            <v>34</v>
          </cell>
          <cell r="L778">
            <v>103.62316183025368</v>
          </cell>
        </row>
        <row r="779">
          <cell r="H779" t="str">
            <v>Cristina</v>
          </cell>
          <cell r="I779">
            <v>38562</v>
          </cell>
          <cell r="J779" t="str">
            <v>foundation</v>
          </cell>
          <cell r="K779">
            <v>66</v>
          </cell>
          <cell r="L779">
            <v>200.65880996778469</v>
          </cell>
        </row>
        <row r="780">
          <cell r="H780" t="str">
            <v>Cristina</v>
          </cell>
          <cell r="I780">
            <v>38199</v>
          </cell>
          <cell r="J780" t="str">
            <v>lipstick</v>
          </cell>
          <cell r="K780">
            <v>10</v>
          </cell>
          <cell r="L780">
            <v>31.853247271934272</v>
          </cell>
        </row>
        <row r="781">
          <cell r="H781" t="str">
            <v>Cici</v>
          </cell>
          <cell r="I781">
            <v>38045</v>
          </cell>
          <cell r="J781" t="str">
            <v>foundation</v>
          </cell>
          <cell r="K781">
            <v>-5</v>
          </cell>
          <cell r="L781">
            <v>-12.547627479219663</v>
          </cell>
        </row>
        <row r="782">
          <cell r="H782" t="str">
            <v>Ashley</v>
          </cell>
          <cell r="I782">
            <v>38573</v>
          </cell>
          <cell r="J782" t="str">
            <v>mascara</v>
          </cell>
          <cell r="K782">
            <v>89</v>
          </cell>
          <cell r="L782">
            <v>269.48918997457559</v>
          </cell>
        </row>
        <row r="783">
          <cell r="H783" t="str">
            <v>Cici</v>
          </cell>
          <cell r="I783">
            <v>38452</v>
          </cell>
          <cell r="J783" t="str">
            <v>foundation</v>
          </cell>
          <cell r="K783">
            <v>5</v>
          </cell>
          <cell r="L783">
            <v>16.818206363269947</v>
          </cell>
        </row>
        <row r="784">
          <cell r="H784" t="str">
            <v>Jen</v>
          </cell>
          <cell r="I784">
            <v>39002</v>
          </cell>
          <cell r="J784" t="str">
            <v>mascara</v>
          </cell>
          <cell r="K784">
            <v>48</v>
          </cell>
          <cell r="L784">
            <v>145.98516396408215</v>
          </cell>
        </row>
        <row r="785">
          <cell r="H785" t="str">
            <v>Betsy</v>
          </cell>
          <cell r="I785">
            <v>39057</v>
          </cell>
          <cell r="J785" t="str">
            <v>mascara</v>
          </cell>
          <cell r="K785">
            <v>36</v>
          </cell>
          <cell r="L785">
            <v>109.92397437204225</v>
          </cell>
        </row>
        <row r="786">
          <cell r="H786" t="str">
            <v>Cristina</v>
          </cell>
          <cell r="I786">
            <v>39035</v>
          </cell>
          <cell r="J786" t="str">
            <v>mascara</v>
          </cell>
          <cell r="K786">
            <v>80</v>
          </cell>
          <cell r="L786">
            <v>241.99741515278305</v>
          </cell>
        </row>
        <row r="787">
          <cell r="H787" t="str">
            <v>Betsy</v>
          </cell>
          <cell r="I787">
            <v>39046</v>
          </cell>
          <cell r="J787" t="str">
            <v>lip gloss</v>
          </cell>
          <cell r="K787">
            <v>64</v>
          </cell>
          <cell r="L787">
            <v>193.891081917441</v>
          </cell>
        </row>
        <row r="788">
          <cell r="H788" t="str">
            <v>Betsy</v>
          </cell>
          <cell r="I788">
            <v>38639</v>
          </cell>
          <cell r="J788" t="str">
            <v>foundation</v>
          </cell>
          <cell r="K788">
            <v>51</v>
          </cell>
          <cell r="L788">
            <v>155.49981680350626</v>
          </cell>
        </row>
        <row r="789">
          <cell r="H789" t="str">
            <v>Ashley</v>
          </cell>
          <cell r="I789">
            <v>38452</v>
          </cell>
          <cell r="J789" t="str">
            <v>eye liner</v>
          </cell>
          <cell r="K789">
            <v>92</v>
          </cell>
          <cell r="L789">
            <v>278.34020387718806</v>
          </cell>
        </row>
        <row r="790">
          <cell r="H790" t="str">
            <v>Cici</v>
          </cell>
          <cell r="I790">
            <v>38463</v>
          </cell>
          <cell r="J790" t="str">
            <v>eye liner</v>
          </cell>
          <cell r="K790">
            <v>93</v>
          </cell>
          <cell r="L790">
            <v>280.85575758245068</v>
          </cell>
        </row>
        <row r="791">
          <cell r="H791" t="str">
            <v>Jen</v>
          </cell>
          <cell r="I791">
            <v>38386</v>
          </cell>
          <cell r="J791" t="str">
            <v>foundation</v>
          </cell>
          <cell r="K791">
            <v>36</v>
          </cell>
          <cell r="L791">
            <v>110.48116735303131</v>
          </cell>
        </row>
        <row r="792">
          <cell r="H792" t="str">
            <v>Ashley</v>
          </cell>
          <cell r="I792">
            <v>39002</v>
          </cell>
          <cell r="J792" t="str">
            <v>lip gloss</v>
          </cell>
          <cell r="K792">
            <v>-9</v>
          </cell>
          <cell r="L792">
            <v>-24.826904970027119</v>
          </cell>
        </row>
        <row r="793">
          <cell r="H793" t="str">
            <v>Jen</v>
          </cell>
          <cell r="I793">
            <v>38496</v>
          </cell>
          <cell r="J793" t="str">
            <v>lip gloss</v>
          </cell>
          <cell r="K793">
            <v>48</v>
          </cell>
          <cell r="L793">
            <v>146.23287015814799</v>
          </cell>
        </row>
        <row r="794">
          <cell r="H794" t="str">
            <v>Cici</v>
          </cell>
          <cell r="I794">
            <v>38672</v>
          </cell>
          <cell r="J794" t="str">
            <v>eye liner</v>
          </cell>
          <cell r="K794">
            <v>11</v>
          </cell>
          <cell r="L794">
            <v>34.54792782212121</v>
          </cell>
        </row>
        <row r="795">
          <cell r="H795" t="str">
            <v>Cici</v>
          </cell>
          <cell r="I795">
            <v>38188</v>
          </cell>
          <cell r="J795" t="str">
            <v>lipstick</v>
          </cell>
          <cell r="K795">
            <v>8</v>
          </cell>
          <cell r="L795">
            <v>25.453618816298423</v>
          </cell>
        </row>
        <row r="796">
          <cell r="H796" t="str">
            <v>Colleen</v>
          </cell>
          <cell r="I796">
            <v>38089</v>
          </cell>
          <cell r="J796" t="str">
            <v>foundation</v>
          </cell>
          <cell r="K796">
            <v>36</v>
          </cell>
          <cell r="L796">
            <v>110.09171904672033</v>
          </cell>
        </row>
        <row r="797">
          <cell r="H797" t="str">
            <v>Cici</v>
          </cell>
          <cell r="I797">
            <v>38661</v>
          </cell>
          <cell r="J797" t="str">
            <v>mascara</v>
          </cell>
          <cell r="K797">
            <v>93</v>
          </cell>
          <cell r="L797">
            <v>280.77976287020761</v>
          </cell>
        </row>
        <row r="798">
          <cell r="H798" t="str">
            <v>Hallagan</v>
          </cell>
          <cell r="I798">
            <v>38089</v>
          </cell>
          <cell r="J798" t="str">
            <v>lip gloss</v>
          </cell>
          <cell r="K798">
            <v>39</v>
          </cell>
          <cell r="L798">
            <v>119.20284079894812</v>
          </cell>
        </row>
        <row r="799">
          <cell r="H799" t="str">
            <v>Hallagan</v>
          </cell>
          <cell r="I799">
            <v>38133</v>
          </cell>
          <cell r="J799" t="str">
            <v>eye liner</v>
          </cell>
          <cell r="K799">
            <v>72</v>
          </cell>
          <cell r="L799">
            <v>218.07728873022205</v>
          </cell>
        </row>
        <row r="800">
          <cell r="H800" t="str">
            <v>Emilee</v>
          </cell>
          <cell r="I800">
            <v>38782</v>
          </cell>
          <cell r="J800" t="str">
            <v>lip gloss</v>
          </cell>
          <cell r="K800">
            <v>3</v>
          </cell>
          <cell r="L800">
            <v>10.416176420457935</v>
          </cell>
        </row>
        <row r="801">
          <cell r="H801" t="str">
            <v>Zaret</v>
          </cell>
          <cell r="I801">
            <v>38353</v>
          </cell>
          <cell r="J801" t="str">
            <v>mascara</v>
          </cell>
          <cell r="K801">
            <v>47</v>
          </cell>
          <cell r="L801">
            <v>142.8388636236887</v>
          </cell>
        </row>
        <row r="802">
          <cell r="H802" t="str">
            <v>Cristina</v>
          </cell>
          <cell r="I802">
            <v>39079</v>
          </cell>
          <cell r="J802" t="str">
            <v>mascara</v>
          </cell>
          <cell r="K802">
            <v>72</v>
          </cell>
          <cell r="L802">
            <v>217.32445132799407</v>
          </cell>
        </row>
        <row r="803">
          <cell r="H803" t="str">
            <v>Colleen</v>
          </cell>
          <cell r="I803">
            <v>39057</v>
          </cell>
          <cell r="J803" t="str">
            <v>mascara</v>
          </cell>
          <cell r="K803">
            <v>26</v>
          </cell>
          <cell r="L803">
            <v>79.748589199087291</v>
          </cell>
        </row>
        <row r="804">
          <cell r="H804" t="str">
            <v>Zaret</v>
          </cell>
          <cell r="I804">
            <v>38265</v>
          </cell>
          <cell r="J804" t="str">
            <v>eye liner</v>
          </cell>
          <cell r="K804">
            <v>47</v>
          </cell>
          <cell r="L804">
            <v>142.48755479367787</v>
          </cell>
        </row>
        <row r="805">
          <cell r="H805" t="str">
            <v>Cristina</v>
          </cell>
          <cell r="I805">
            <v>38727</v>
          </cell>
          <cell r="J805" t="str">
            <v>lip gloss</v>
          </cell>
          <cell r="K805">
            <v>14</v>
          </cell>
          <cell r="L805">
            <v>43.403824731122626</v>
          </cell>
        </row>
        <row r="806">
          <cell r="H806" t="str">
            <v>Zaret</v>
          </cell>
          <cell r="I806">
            <v>38529</v>
          </cell>
          <cell r="J806" t="str">
            <v>mascara</v>
          </cell>
          <cell r="K806">
            <v>71</v>
          </cell>
          <cell r="L806">
            <v>215.07582310104507</v>
          </cell>
        </row>
        <row r="807">
          <cell r="H807" t="str">
            <v>Hallagan</v>
          </cell>
          <cell r="I807">
            <v>38947</v>
          </cell>
          <cell r="J807" t="str">
            <v>foundation</v>
          </cell>
          <cell r="K807">
            <v>95</v>
          </cell>
          <cell r="L807">
            <v>287.79738255613682</v>
          </cell>
        </row>
        <row r="808">
          <cell r="H808" t="str">
            <v>Cici</v>
          </cell>
          <cell r="I808">
            <v>38782</v>
          </cell>
          <cell r="J808" t="str">
            <v>mascara</v>
          </cell>
          <cell r="K808">
            <v>37</v>
          </cell>
          <cell r="L808">
            <v>112.77919739726129</v>
          </cell>
        </row>
        <row r="809">
          <cell r="H809" t="str">
            <v>Hallagan</v>
          </cell>
          <cell r="I809">
            <v>38694</v>
          </cell>
          <cell r="J809" t="str">
            <v>lip gloss</v>
          </cell>
          <cell r="K809">
            <v>-1</v>
          </cell>
          <cell r="L809">
            <v>-0.39117514400995779</v>
          </cell>
        </row>
        <row r="810">
          <cell r="H810" t="str">
            <v>Emilee</v>
          </cell>
          <cell r="I810">
            <v>38947</v>
          </cell>
          <cell r="J810" t="str">
            <v>eye liner</v>
          </cell>
          <cell r="K810">
            <v>26</v>
          </cell>
          <cell r="L810">
            <v>80.208589830999188</v>
          </cell>
        </row>
        <row r="811">
          <cell r="H811" t="str">
            <v>Zaret</v>
          </cell>
          <cell r="I811">
            <v>37990</v>
          </cell>
          <cell r="J811" t="str">
            <v>eye liner</v>
          </cell>
          <cell r="K811">
            <v>67</v>
          </cell>
          <cell r="L811">
            <v>203.54299038710067</v>
          </cell>
        </row>
        <row r="812">
          <cell r="H812" t="str">
            <v>Emilee</v>
          </cell>
          <cell r="I812">
            <v>38034</v>
          </cell>
          <cell r="J812" t="str">
            <v>lip gloss</v>
          </cell>
          <cell r="K812">
            <v>15</v>
          </cell>
          <cell r="L812">
            <v>47.198351483731813</v>
          </cell>
        </row>
        <row r="813">
          <cell r="H813" t="str">
            <v>Jen</v>
          </cell>
          <cell r="I813">
            <v>38771</v>
          </cell>
          <cell r="J813" t="str">
            <v>lip gloss</v>
          </cell>
          <cell r="K813">
            <v>73</v>
          </cell>
          <cell r="L813">
            <v>221.33612349849449</v>
          </cell>
        </row>
        <row r="814">
          <cell r="H814" t="str">
            <v>Jen</v>
          </cell>
          <cell r="I814">
            <v>38265</v>
          </cell>
          <cell r="J814" t="str">
            <v>mascara</v>
          </cell>
          <cell r="K814">
            <v>13</v>
          </cell>
          <cell r="L814">
            <v>40.899875452377259</v>
          </cell>
        </row>
        <row r="815">
          <cell r="H815" t="str">
            <v>Emilee</v>
          </cell>
          <cell r="I815">
            <v>38067</v>
          </cell>
          <cell r="J815" t="str">
            <v>foundation</v>
          </cell>
          <cell r="K815">
            <v>76</v>
          </cell>
          <cell r="L815">
            <v>229.55812152109252</v>
          </cell>
        </row>
        <row r="816">
          <cell r="H816" t="str">
            <v>Cici</v>
          </cell>
          <cell r="I816">
            <v>38144</v>
          </cell>
          <cell r="J816" t="str">
            <v>eye liner</v>
          </cell>
          <cell r="K816">
            <v>-9</v>
          </cell>
          <cell r="L816">
            <v>-24.933082918901754</v>
          </cell>
        </row>
        <row r="817">
          <cell r="H817" t="str">
            <v>Colleen</v>
          </cell>
          <cell r="I817">
            <v>38507</v>
          </cell>
          <cell r="J817" t="str">
            <v>lipstick</v>
          </cell>
          <cell r="K817">
            <v>36</v>
          </cell>
          <cell r="L817">
            <v>109.53328220052806</v>
          </cell>
        </row>
        <row r="818">
          <cell r="H818" t="str">
            <v>Ashley</v>
          </cell>
          <cell r="I818">
            <v>38133</v>
          </cell>
          <cell r="J818" t="str">
            <v>foundation</v>
          </cell>
          <cell r="K818">
            <v>11</v>
          </cell>
          <cell r="L818">
            <v>35.52180509936634</v>
          </cell>
        </row>
        <row r="819">
          <cell r="H819" t="str">
            <v>Colleen</v>
          </cell>
          <cell r="I819">
            <v>38738</v>
          </cell>
          <cell r="J819" t="str">
            <v>lip gloss</v>
          </cell>
          <cell r="K819">
            <v>73</v>
          </cell>
          <cell r="L819">
            <v>220.50049794203733</v>
          </cell>
        </row>
        <row r="820">
          <cell r="H820" t="str">
            <v>Jen</v>
          </cell>
          <cell r="I820">
            <v>38276</v>
          </cell>
          <cell r="J820" t="str">
            <v>lipstick</v>
          </cell>
          <cell r="K820">
            <v>93</v>
          </cell>
          <cell r="L820">
            <v>280.26544889145606</v>
          </cell>
        </row>
        <row r="821">
          <cell r="H821" t="str">
            <v>Betsy</v>
          </cell>
          <cell r="I821">
            <v>38815</v>
          </cell>
          <cell r="J821" t="str">
            <v>foundation</v>
          </cell>
          <cell r="K821">
            <v>69</v>
          </cell>
          <cell r="L821">
            <v>209.31670948874884</v>
          </cell>
        </row>
        <row r="822">
          <cell r="H822" t="str">
            <v>Hallagan</v>
          </cell>
          <cell r="I822">
            <v>38089</v>
          </cell>
          <cell r="J822" t="str">
            <v>eye liner</v>
          </cell>
          <cell r="K822">
            <v>86</v>
          </cell>
          <cell r="L822">
            <v>259.4849368720744</v>
          </cell>
        </row>
        <row r="823">
          <cell r="H823" t="str">
            <v>Betsy</v>
          </cell>
          <cell r="I823">
            <v>38870</v>
          </cell>
          <cell r="J823" t="str">
            <v>mascara</v>
          </cell>
          <cell r="K823">
            <v>54</v>
          </cell>
          <cell r="L823">
            <v>164.37938973773885</v>
          </cell>
        </row>
        <row r="824">
          <cell r="H824" t="str">
            <v>Cristina</v>
          </cell>
          <cell r="I824">
            <v>38463</v>
          </cell>
          <cell r="J824" t="str">
            <v>mascara</v>
          </cell>
          <cell r="K824">
            <v>-2</v>
          </cell>
          <cell r="L824">
            <v>-4.040363555098244</v>
          </cell>
        </row>
        <row r="825">
          <cell r="H825" t="str">
            <v>Zaret</v>
          </cell>
          <cell r="I825">
            <v>38980</v>
          </cell>
          <cell r="J825" t="str">
            <v>foundation</v>
          </cell>
          <cell r="K825">
            <v>83</v>
          </cell>
          <cell r="L825">
            <v>250.16533632828239</v>
          </cell>
        </row>
        <row r="826">
          <cell r="H826" t="str">
            <v>Cici</v>
          </cell>
          <cell r="I826">
            <v>38639</v>
          </cell>
          <cell r="J826" t="str">
            <v>mascara</v>
          </cell>
          <cell r="K826">
            <v>2</v>
          </cell>
          <cell r="L826">
            <v>8.0012184182764319</v>
          </cell>
        </row>
        <row r="827">
          <cell r="H827" t="str">
            <v>Colleen</v>
          </cell>
          <cell r="I827">
            <v>38947</v>
          </cell>
          <cell r="J827" t="str">
            <v>eye liner</v>
          </cell>
          <cell r="K827">
            <v>54</v>
          </cell>
          <cell r="L827">
            <v>164.14962862314266</v>
          </cell>
        </row>
        <row r="828">
          <cell r="H828" t="str">
            <v>Hallagan</v>
          </cell>
          <cell r="I828">
            <v>38078</v>
          </cell>
          <cell r="J828" t="str">
            <v>foundation</v>
          </cell>
          <cell r="K828">
            <v>76</v>
          </cell>
          <cell r="L828">
            <v>230.41943809745561</v>
          </cell>
        </row>
        <row r="829">
          <cell r="H829" t="str">
            <v>Betsy</v>
          </cell>
          <cell r="I829">
            <v>38595</v>
          </cell>
          <cell r="J829" t="str">
            <v>eye liner</v>
          </cell>
          <cell r="K829">
            <v>10</v>
          </cell>
          <cell r="L829">
            <v>32.250567590543547</v>
          </cell>
        </row>
        <row r="830">
          <cell r="H830" t="str">
            <v>Jen</v>
          </cell>
          <cell r="I830">
            <v>39002</v>
          </cell>
          <cell r="J830" t="str">
            <v>foundation</v>
          </cell>
          <cell r="K830">
            <v>81</v>
          </cell>
          <cell r="L830">
            <v>245.03936147229382</v>
          </cell>
        </row>
        <row r="831">
          <cell r="H831" t="str">
            <v>Jen</v>
          </cell>
          <cell r="I831">
            <v>38980</v>
          </cell>
          <cell r="J831" t="str">
            <v>eye liner</v>
          </cell>
          <cell r="K831">
            <v>83</v>
          </cell>
          <cell r="L831">
            <v>251.14060708825255</v>
          </cell>
        </row>
        <row r="832">
          <cell r="H832" t="str">
            <v>Zaret</v>
          </cell>
          <cell r="I832">
            <v>39024</v>
          </cell>
          <cell r="J832" t="str">
            <v>foundation</v>
          </cell>
          <cell r="K832">
            <v>6</v>
          </cell>
          <cell r="L832">
            <v>19.522370228620925</v>
          </cell>
        </row>
        <row r="833">
          <cell r="H833" t="str">
            <v>Colleen</v>
          </cell>
          <cell r="I833">
            <v>39035</v>
          </cell>
          <cell r="J833" t="str">
            <v>mascara</v>
          </cell>
          <cell r="K833">
            <v>77</v>
          </cell>
          <cell r="L833">
            <v>233.15631874033514</v>
          </cell>
        </row>
        <row r="834">
          <cell r="H834" t="str">
            <v>Jen</v>
          </cell>
          <cell r="I834">
            <v>38804</v>
          </cell>
          <cell r="J834" t="str">
            <v>mascara</v>
          </cell>
          <cell r="K834">
            <v>41</v>
          </cell>
          <cell r="L834">
            <v>125.28397193085664</v>
          </cell>
        </row>
        <row r="835">
          <cell r="H835" t="str">
            <v>Ashley</v>
          </cell>
          <cell r="I835">
            <v>39057</v>
          </cell>
          <cell r="J835" t="str">
            <v>lip gloss</v>
          </cell>
          <cell r="K835">
            <v>80</v>
          </cell>
          <cell r="L835">
            <v>241.70735878482179</v>
          </cell>
        </row>
        <row r="836">
          <cell r="H836" t="str">
            <v>Zaret</v>
          </cell>
          <cell r="I836">
            <v>38859</v>
          </cell>
          <cell r="J836" t="str">
            <v>eye liner</v>
          </cell>
          <cell r="K836">
            <v>20</v>
          </cell>
          <cell r="L836">
            <v>62.210097856811508</v>
          </cell>
        </row>
        <row r="837">
          <cell r="H837" t="str">
            <v>Emilee</v>
          </cell>
          <cell r="I837">
            <v>38012</v>
          </cell>
          <cell r="J837" t="str">
            <v>eye liner</v>
          </cell>
          <cell r="K837">
            <v>31</v>
          </cell>
          <cell r="L837">
            <v>95.327196648200925</v>
          </cell>
        </row>
        <row r="838">
          <cell r="H838" t="str">
            <v>Hallagan</v>
          </cell>
          <cell r="I838">
            <v>38727</v>
          </cell>
          <cell r="J838" t="str">
            <v>foundation</v>
          </cell>
          <cell r="K838">
            <v>34</v>
          </cell>
          <cell r="L838">
            <v>103.89654308960344</v>
          </cell>
        </row>
        <row r="839">
          <cell r="H839" t="str">
            <v>Ashley</v>
          </cell>
          <cell r="I839">
            <v>38595</v>
          </cell>
          <cell r="J839" t="str">
            <v>foundation</v>
          </cell>
          <cell r="K839">
            <v>2</v>
          </cell>
          <cell r="L839">
            <v>8.0342514695562706</v>
          </cell>
        </row>
        <row r="840">
          <cell r="H840" t="str">
            <v>Jen</v>
          </cell>
          <cell r="I840">
            <v>38760</v>
          </cell>
          <cell r="J840" t="str">
            <v>foundation</v>
          </cell>
          <cell r="K840">
            <v>17</v>
          </cell>
          <cell r="L840">
            <v>53.331838418625381</v>
          </cell>
        </row>
        <row r="841">
          <cell r="H841" t="str">
            <v>Emilee</v>
          </cell>
          <cell r="I841">
            <v>38870</v>
          </cell>
          <cell r="J841" t="str">
            <v>eye liner</v>
          </cell>
          <cell r="K841">
            <v>16</v>
          </cell>
          <cell r="L841">
            <v>50.310894482412991</v>
          </cell>
        </row>
        <row r="842">
          <cell r="H842" t="str">
            <v>Cristina</v>
          </cell>
          <cell r="I842">
            <v>38782</v>
          </cell>
          <cell r="J842" t="str">
            <v>foundation</v>
          </cell>
          <cell r="K842">
            <v>54</v>
          </cell>
          <cell r="L842">
            <v>163.70197903495185</v>
          </cell>
        </row>
        <row r="843">
          <cell r="H843" t="str">
            <v>Zaret</v>
          </cell>
          <cell r="I843">
            <v>38034</v>
          </cell>
          <cell r="J843" t="str">
            <v>lip gloss</v>
          </cell>
          <cell r="K843">
            <v>-9</v>
          </cell>
          <cell r="L843">
            <v>-24.921999927055641</v>
          </cell>
        </row>
        <row r="844">
          <cell r="H844" t="str">
            <v>Zaret</v>
          </cell>
          <cell r="I844">
            <v>38837</v>
          </cell>
          <cell r="J844" t="str">
            <v>eye liner</v>
          </cell>
          <cell r="K844">
            <v>94</v>
          </cell>
          <cell r="L844">
            <v>284.53575317756747</v>
          </cell>
        </row>
        <row r="845">
          <cell r="H845" t="str">
            <v>Jen</v>
          </cell>
          <cell r="I845">
            <v>38232</v>
          </cell>
          <cell r="J845" t="str">
            <v>foundation</v>
          </cell>
          <cell r="K845">
            <v>-3</v>
          </cell>
          <cell r="L845">
            <v>-7.4497114042005954</v>
          </cell>
        </row>
        <row r="846">
          <cell r="H846" t="str">
            <v>Cristina</v>
          </cell>
          <cell r="I846">
            <v>38298</v>
          </cell>
          <cell r="J846" t="str">
            <v>mascara</v>
          </cell>
          <cell r="K846">
            <v>9</v>
          </cell>
          <cell r="L846">
            <v>28.830809944248564</v>
          </cell>
        </row>
        <row r="847">
          <cell r="H847" t="str">
            <v>Hallagan</v>
          </cell>
          <cell r="I847">
            <v>38067</v>
          </cell>
          <cell r="J847" t="str">
            <v>foundation</v>
          </cell>
          <cell r="K847">
            <v>25</v>
          </cell>
          <cell r="L847">
            <v>77.108203405128648</v>
          </cell>
        </row>
        <row r="848">
          <cell r="H848" t="str">
            <v>Ashley</v>
          </cell>
          <cell r="I848">
            <v>39013</v>
          </cell>
          <cell r="J848" t="str">
            <v>lip gloss</v>
          </cell>
          <cell r="K848">
            <v>29</v>
          </cell>
          <cell r="L848">
            <v>89.310545900397301</v>
          </cell>
        </row>
        <row r="849">
          <cell r="H849" t="str">
            <v>Cici</v>
          </cell>
          <cell r="I849">
            <v>38221</v>
          </cell>
          <cell r="J849" t="str">
            <v>eye liner</v>
          </cell>
          <cell r="K849">
            <v>37</v>
          </cell>
          <cell r="L849">
            <v>113.21323460768004</v>
          </cell>
        </row>
        <row r="850">
          <cell r="H850" t="str">
            <v>Zaret</v>
          </cell>
          <cell r="I850">
            <v>38529</v>
          </cell>
          <cell r="J850" t="str">
            <v>foundation</v>
          </cell>
          <cell r="K850">
            <v>19</v>
          </cell>
          <cell r="L850">
            <v>59.003760475925063</v>
          </cell>
        </row>
        <row r="851">
          <cell r="H851" t="str">
            <v>Cristina</v>
          </cell>
          <cell r="I851">
            <v>38089</v>
          </cell>
          <cell r="J851" t="str">
            <v>lip gloss</v>
          </cell>
          <cell r="K851">
            <v>28</v>
          </cell>
          <cell r="L851">
            <v>86.04518510559123</v>
          </cell>
        </row>
        <row r="852">
          <cell r="H852" t="str">
            <v>Jen</v>
          </cell>
          <cell r="I852">
            <v>38144</v>
          </cell>
          <cell r="J852" t="str">
            <v>eye liner</v>
          </cell>
          <cell r="K852">
            <v>18</v>
          </cell>
          <cell r="L852">
            <v>55.858549479616173</v>
          </cell>
        </row>
        <row r="853">
          <cell r="H853" t="str">
            <v>Ashley</v>
          </cell>
          <cell r="I853">
            <v>38870</v>
          </cell>
          <cell r="J853" t="str">
            <v>lipstick</v>
          </cell>
          <cell r="K853">
            <v>84</v>
          </cell>
          <cell r="L853">
            <v>254.04302513210774</v>
          </cell>
        </row>
        <row r="854">
          <cell r="H854" t="str">
            <v>Emilee</v>
          </cell>
          <cell r="I854">
            <v>38276</v>
          </cell>
          <cell r="J854" t="str">
            <v>foundation</v>
          </cell>
          <cell r="K854">
            <v>79</v>
          </cell>
          <cell r="L854">
            <v>238.82743961542425</v>
          </cell>
        </row>
        <row r="855">
          <cell r="H855" t="str">
            <v>Cici</v>
          </cell>
          <cell r="I855">
            <v>38298</v>
          </cell>
          <cell r="J855" t="str">
            <v>foundation</v>
          </cell>
          <cell r="K855">
            <v>31</v>
          </cell>
          <cell r="L855">
            <v>94.972961203791044</v>
          </cell>
        </row>
        <row r="856">
          <cell r="H856" t="str">
            <v>Jen</v>
          </cell>
          <cell r="I856">
            <v>38925</v>
          </cell>
          <cell r="J856" t="str">
            <v>lipstick</v>
          </cell>
          <cell r="K856">
            <v>34</v>
          </cell>
          <cell r="L856">
            <v>103.39863614232333</v>
          </cell>
        </row>
        <row r="857">
          <cell r="H857" t="str">
            <v>Cici</v>
          </cell>
          <cell r="I857">
            <v>38672</v>
          </cell>
          <cell r="J857" t="str">
            <v>mascara</v>
          </cell>
          <cell r="K857">
            <v>66</v>
          </cell>
          <cell r="L857">
            <v>201.25536797949457</v>
          </cell>
        </row>
        <row r="858">
          <cell r="H858" t="str">
            <v>Emilee</v>
          </cell>
          <cell r="I858">
            <v>38859</v>
          </cell>
          <cell r="J858" t="str">
            <v>mascara</v>
          </cell>
          <cell r="K858">
            <v>44</v>
          </cell>
          <cell r="L858">
            <v>134.44985862590835</v>
          </cell>
        </row>
        <row r="859">
          <cell r="H859" t="str">
            <v>Betsy</v>
          </cell>
          <cell r="I859">
            <v>38375</v>
          </cell>
          <cell r="J859" t="str">
            <v>eye liner</v>
          </cell>
          <cell r="K859">
            <v>94</v>
          </cell>
          <cell r="L859">
            <v>284.41944495958916</v>
          </cell>
        </row>
        <row r="860">
          <cell r="H860" t="str">
            <v>Colleen</v>
          </cell>
          <cell r="I860">
            <v>38089</v>
          </cell>
          <cell r="J860" t="str">
            <v>foundation</v>
          </cell>
          <cell r="K860">
            <v>11</v>
          </cell>
          <cell r="L860">
            <v>35.299860689817372</v>
          </cell>
        </row>
        <row r="861">
          <cell r="H861" t="str">
            <v>Hallagan</v>
          </cell>
          <cell r="I861">
            <v>38221</v>
          </cell>
          <cell r="J861" t="str">
            <v>lip gloss</v>
          </cell>
          <cell r="K861">
            <v>74</v>
          </cell>
          <cell r="L861">
            <v>223.97457991298864</v>
          </cell>
        </row>
        <row r="862">
          <cell r="H862" t="str">
            <v>Jen</v>
          </cell>
          <cell r="I862">
            <v>39057</v>
          </cell>
          <cell r="J862" t="str">
            <v>mascara</v>
          </cell>
          <cell r="K862">
            <v>28</v>
          </cell>
          <cell r="L862">
            <v>86.485564911199845</v>
          </cell>
        </row>
        <row r="863">
          <cell r="H863" t="str">
            <v>Cristina</v>
          </cell>
          <cell r="I863">
            <v>38507</v>
          </cell>
          <cell r="J863" t="str">
            <v>lip gloss</v>
          </cell>
          <cell r="K863">
            <v>40</v>
          </cell>
          <cell r="L863">
            <v>121.92180749554807</v>
          </cell>
        </row>
        <row r="864">
          <cell r="H864" t="str">
            <v>Cristina</v>
          </cell>
          <cell r="I864">
            <v>38023</v>
          </cell>
          <cell r="J864" t="str">
            <v>lip gloss</v>
          </cell>
          <cell r="K864">
            <v>34</v>
          </cell>
          <cell r="L864">
            <v>104.1689153871453</v>
          </cell>
        </row>
        <row r="865">
          <cell r="H865" t="str">
            <v>Betsy</v>
          </cell>
          <cell r="I865">
            <v>38606</v>
          </cell>
          <cell r="J865" t="str">
            <v>eye liner</v>
          </cell>
          <cell r="K865">
            <v>38</v>
          </cell>
          <cell r="L865">
            <v>115.85180148886141</v>
          </cell>
        </row>
        <row r="866">
          <cell r="H866" t="str">
            <v>Hallagan</v>
          </cell>
          <cell r="I866">
            <v>38518</v>
          </cell>
          <cell r="J866" t="str">
            <v>mascara</v>
          </cell>
          <cell r="K866">
            <v>69</v>
          </cell>
          <cell r="L866">
            <v>209.14336391515394</v>
          </cell>
        </row>
        <row r="867">
          <cell r="H867" t="str">
            <v>Ashley</v>
          </cell>
          <cell r="I867">
            <v>38584</v>
          </cell>
          <cell r="J867" t="str">
            <v>eye liner</v>
          </cell>
          <cell r="K867">
            <v>34</v>
          </cell>
          <cell r="L867">
            <v>103.97058317140277</v>
          </cell>
        </row>
        <row r="868">
          <cell r="H868" t="str">
            <v>Betsy</v>
          </cell>
          <cell r="I868">
            <v>38573</v>
          </cell>
          <cell r="J868" t="str">
            <v>mascara</v>
          </cell>
          <cell r="K868">
            <v>29</v>
          </cell>
          <cell r="L868">
            <v>89.383943739445868</v>
          </cell>
        </row>
        <row r="869">
          <cell r="H869" t="str">
            <v>Colleen</v>
          </cell>
          <cell r="I869">
            <v>38034</v>
          </cell>
          <cell r="J869" t="str">
            <v>foundation</v>
          </cell>
          <cell r="K869">
            <v>-10</v>
          </cell>
          <cell r="L869">
            <v>-27.724939048319342</v>
          </cell>
        </row>
        <row r="870">
          <cell r="H870" t="str">
            <v>Cici</v>
          </cell>
          <cell r="I870">
            <v>38287</v>
          </cell>
          <cell r="J870" t="str">
            <v>lipstick</v>
          </cell>
          <cell r="K870">
            <v>42</v>
          </cell>
          <cell r="L870">
            <v>128.42870398782102</v>
          </cell>
        </row>
        <row r="871">
          <cell r="H871" t="str">
            <v>Zaret</v>
          </cell>
          <cell r="I871">
            <v>38793</v>
          </cell>
          <cell r="J871" t="str">
            <v>mascara</v>
          </cell>
          <cell r="K871">
            <v>58</v>
          </cell>
          <cell r="L871">
            <v>175.97423505292562</v>
          </cell>
        </row>
        <row r="872">
          <cell r="H872" t="str">
            <v>Emilee</v>
          </cell>
          <cell r="I872">
            <v>38056</v>
          </cell>
          <cell r="J872" t="str">
            <v>foundation</v>
          </cell>
          <cell r="K872">
            <v>27</v>
          </cell>
          <cell r="L872">
            <v>83.01665013993393</v>
          </cell>
        </row>
        <row r="873">
          <cell r="H873" t="str">
            <v>Cici</v>
          </cell>
          <cell r="I873">
            <v>38903</v>
          </cell>
          <cell r="J873" t="str">
            <v>eye liner</v>
          </cell>
          <cell r="K873">
            <v>47</v>
          </cell>
          <cell r="L873">
            <v>143.2742036645771</v>
          </cell>
        </row>
        <row r="874">
          <cell r="H874" t="str">
            <v>Emilee</v>
          </cell>
          <cell r="I874">
            <v>38023</v>
          </cell>
          <cell r="J874" t="str">
            <v>foundation</v>
          </cell>
          <cell r="K874">
            <v>29</v>
          </cell>
          <cell r="L874">
            <v>88.696716331090727</v>
          </cell>
        </row>
        <row r="875">
          <cell r="H875" t="str">
            <v>Cici</v>
          </cell>
          <cell r="I875">
            <v>38848</v>
          </cell>
          <cell r="J875" t="str">
            <v>mascara</v>
          </cell>
          <cell r="K875">
            <v>28</v>
          </cell>
          <cell r="L875">
            <v>86.226420950611285</v>
          </cell>
        </row>
        <row r="876">
          <cell r="H876" t="str">
            <v>Betsy</v>
          </cell>
          <cell r="I876">
            <v>38980</v>
          </cell>
          <cell r="J876" t="str">
            <v>eye liner</v>
          </cell>
          <cell r="K876">
            <v>79</v>
          </cell>
          <cell r="L876">
            <v>239.05774059830441</v>
          </cell>
        </row>
        <row r="877">
          <cell r="H877" t="str">
            <v>Ashley</v>
          </cell>
          <cell r="I877">
            <v>38298</v>
          </cell>
          <cell r="J877" t="str">
            <v>eye liner</v>
          </cell>
          <cell r="K877">
            <v>41</v>
          </cell>
          <cell r="L877">
            <v>124.81786407447923</v>
          </cell>
        </row>
        <row r="878">
          <cell r="H878" t="str">
            <v>Emilee</v>
          </cell>
          <cell r="I878">
            <v>38540</v>
          </cell>
          <cell r="J878" t="str">
            <v>lipstick</v>
          </cell>
          <cell r="K878">
            <v>57</v>
          </cell>
          <cell r="L878">
            <v>172.96188521453885</v>
          </cell>
        </row>
        <row r="879">
          <cell r="H879" t="str">
            <v>Cici</v>
          </cell>
          <cell r="I879">
            <v>38914</v>
          </cell>
          <cell r="J879" t="str">
            <v>lip gloss</v>
          </cell>
          <cell r="K879">
            <v>45</v>
          </cell>
          <cell r="L879">
            <v>137.62002289021942</v>
          </cell>
        </row>
        <row r="880">
          <cell r="H880" t="str">
            <v>Jen</v>
          </cell>
          <cell r="I880">
            <v>38793</v>
          </cell>
          <cell r="J880" t="str">
            <v>mascara</v>
          </cell>
          <cell r="K880">
            <v>91</v>
          </cell>
          <cell r="L880">
            <v>274.91230216083113</v>
          </cell>
        </row>
        <row r="881">
          <cell r="H881" t="str">
            <v>Emilee</v>
          </cell>
          <cell r="I881">
            <v>38375</v>
          </cell>
          <cell r="J881" t="str">
            <v>mascara</v>
          </cell>
          <cell r="K881">
            <v>49</v>
          </cell>
          <cell r="L881">
            <v>149.04131306617498</v>
          </cell>
        </row>
        <row r="882">
          <cell r="H882" t="str">
            <v>Betsy</v>
          </cell>
          <cell r="I882">
            <v>38254</v>
          </cell>
          <cell r="J882" t="str">
            <v>lip gloss</v>
          </cell>
          <cell r="K882">
            <v>68</v>
          </cell>
          <cell r="L882">
            <v>206.16097800045316</v>
          </cell>
        </row>
        <row r="883">
          <cell r="H883" t="str">
            <v>Colleen</v>
          </cell>
          <cell r="I883">
            <v>38397</v>
          </cell>
          <cell r="J883" t="str">
            <v>lipstick</v>
          </cell>
          <cell r="K883">
            <v>38</v>
          </cell>
          <cell r="L883">
            <v>116.64480895861564</v>
          </cell>
        </row>
        <row r="884">
          <cell r="H884" t="str">
            <v>Ashley</v>
          </cell>
          <cell r="I884">
            <v>38980</v>
          </cell>
          <cell r="J884" t="str">
            <v>foundation</v>
          </cell>
          <cell r="K884">
            <v>4</v>
          </cell>
          <cell r="L884">
            <v>15.205643253032669</v>
          </cell>
        </row>
        <row r="885">
          <cell r="H885" t="str">
            <v>Emilee</v>
          </cell>
          <cell r="I885">
            <v>38452</v>
          </cell>
          <cell r="J885" t="str">
            <v>mascara</v>
          </cell>
          <cell r="K885">
            <v>45</v>
          </cell>
          <cell r="L885">
            <v>137.05484034063696</v>
          </cell>
        </row>
        <row r="886">
          <cell r="H886" t="str">
            <v>Cristina</v>
          </cell>
          <cell r="I886">
            <v>38331</v>
          </cell>
          <cell r="J886" t="str">
            <v>mascara</v>
          </cell>
          <cell r="K886">
            <v>85</v>
          </cell>
          <cell r="L886">
            <v>256.6581063828105</v>
          </cell>
        </row>
        <row r="887">
          <cell r="H887" t="str">
            <v>Emilee</v>
          </cell>
          <cell r="I887">
            <v>38540</v>
          </cell>
          <cell r="J887" t="str">
            <v>lipstick</v>
          </cell>
          <cell r="K887">
            <v>57</v>
          </cell>
          <cell r="L887">
            <v>173.05666995199584</v>
          </cell>
        </row>
        <row r="888">
          <cell r="H888" t="str">
            <v>Zaret</v>
          </cell>
          <cell r="I888">
            <v>38672</v>
          </cell>
          <cell r="J888" t="str">
            <v>mascara</v>
          </cell>
          <cell r="K888">
            <v>-3</v>
          </cell>
          <cell r="L888">
            <v>-6.3637861287644046</v>
          </cell>
        </row>
        <row r="889">
          <cell r="H889" t="str">
            <v>Cici</v>
          </cell>
          <cell r="I889">
            <v>38936</v>
          </cell>
          <cell r="J889" t="str">
            <v>foundation</v>
          </cell>
          <cell r="K889">
            <v>-9</v>
          </cell>
          <cell r="L889">
            <v>-24.858670230760346</v>
          </cell>
        </row>
        <row r="890">
          <cell r="H890" t="str">
            <v>Zaret</v>
          </cell>
          <cell r="I890">
            <v>38100</v>
          </cell>
          <cell r="J890" t="str">
            <v>eye liner</v>
          </cell>
          <cell r="K890">
            <v>86</v>
          </cell>
          <cell r="L890">
            <v>260.29381913398618</v>
          </cell>
        </row>
        <row r="891">
          <cell r="H891" t="str">
            <v>Jen</v>
          </cell>
          <cell r="I891">
            <v>38419</v>
          </cell>
          <cell r="J891" t="str">
            <v>foundation</v>
          </cell>
          <cell r="K891">
            <v>11</v>
          </cell>
          <cell r="L891">
            <v>35.041684359746164</v>
          </cell>
        </row>
        <row r="892">
          <cell r="H892" t="str">
            <v>Colleen</v>
          </cell>
          <cell r="I892">
            <v>38001</v>
          </cell>
          <cell r="J892" t="str">
            <v>mascara</v>
          </cell>
          <cell r="K892">
            <v>87</v>
          </cell>
          <cell r="L892">
            <v>262.7592489136066</v>
          </cell>
        </row>
        <row r="893">
          <cell r="H893" t="str">
            <v>Colleen</v>
          </cell>
          <cell r="I893">
            <v>38199</v>
          </cell>
          <cell r="J893" t="str">
            <v>eye liner</v>
          </cell>
          <cell r="K893">
            <v>86</v>
          </cell>
          <cell r="L893">
            <v>260.00914889996403</v>
          </cell>
        </row>
        <row r="894">
          <cell r="H894" t="str">
            <v>Betsy</v>
          </cell>
          <cell r="I894">
            <v>38749</v>
          </cell>
          <cell r="J894" t="str">
            <v>lip gloss</v>
          </cell>
          <cell r="K894">
            <v>62</v>
          </cell>
          <cell r="L894">
            <v>187.81034616092504</v>
          </cell>
        </row>
        <row r="895">
          <cell r="H895" t="str">
            <v>Emilee</v>
          </cell>
          <cell r="I895">
            <v>38914</v>
          </cell>
          <cell r="J895" t="str">
            <v>mascara</v>
          </cell>
          <cell r="K895">
            <v>80</v>
          </cell>
          <cell r="L895">
            <v>241.85917425037732</v>
          </cell>
        </row>
        <row r="896">
          <cell r="H896" t="str">
            <v>Colleen</v>
          </cell>
          <cell r="I896">
            <v>38188</v>
          </cell>
          <cell r="J896" t="str">
            <v>lipstick</v>
          </cell>
          <cell r="K896">
            <v>11</v>
          </cell>
          <cell r="L896">
            <v>34.782314831792192</v>
          </cell>
        </row>
        <row r="897">
          <cell r="H897" t="str">
            <v>Colleen</v>
          </cell>
          <cell r="I897">
            <v>38694</v>
          </cell>
          <cell r="J897" t="str">
            <v>lipstick</v>
          </cell>
          <cell r="K897">
            <v>11</v>
          </cell>
          <cell r="L897">
            <v>34.680822827797087</v>
          </cell>
        </row>
        <row r="898">
          <cell r="H898" t="str">
            <v>Cici</v>
          </cell>
          <cell r="I898">
            <v>38661</v>
          </cell>
          <cell r="J898" t="str">
            <v>eye liner</v>
          </cell>
          <cell r="K898">
            <v>-4</v>
          </cell>
          <cell r="L898">
            <v>-9.7904020756587578</v>
          </cell>
        </row>
        <row r="899">
          <cell r="H899" t="str">
            <v>Cristina</v>
          </cell>
          <cell r="I899">
            <v>38331</v>
          </cell>
          <cell r="J899" t="str">
            <v>lipstick</v>
          </cell>
          <cell r="K899">
            <v>42</v>
          </cell>
          <cell r="L899">
            <v>128.02610607664568</v>
          </cell>
        </row>
        <row r="900">
          <cell r="H900" t="str">
            <v>Cristina</v>
          </cell>
          <cell r="I900">
            <v>38166</v>
          </cell>
          <cell r="J900" t="str">
            <v>lip gloss</v>
          </cell>
          <cell r="K900">
            <v>51</v>
          </cell>
          <cell r="L900">
            <v>154.71800722699501</v>
          </cell>
        </row>
        <row r="901">
          <cell r="H901" t="str">
            <v>Colleen</v>
          </cell>
          <cell r="I901">
            <v>38188</v>
          </cell>
          <cell r="J901" t="str">
            <v>foundation</v>
          </cell>
          <cell r="K901">
            <v>91</v>
          </cell>
          <cell r="L901">
            <v>274.77216405152751</v>
          </cell>
        </row>
        <row r="902">
          <cell r="H902" t="str">
            <v>Emilee</v>
          </cell>
          <cell r="I902">
            <v>38947</v>
          </cell>
          <cell r="J902" t="str">
            <v>lip gloss</v>
          </cell>
          <cell r="K902">
            <v>24</v>
          </cell>
          <cell r="L902">
            <v>73.406307306618515</v>
          </cell>
        </row>
        <row r="903">
          <cell r="H903" t="str">
            <v>Emilee</v>
          </cell>
          <cell r="I903">
            <v>38012</v>
          </cell>
          <cell r="J903" t="str">
            <v>eye liner</v>
          </cell>
          <cell r="K903">
            <v>19</v>
          </cell>
          <cell r="L903">
            <v>59.122730804832166</v>
          </cell>
        </row>
        <row r="904">
          <cell r="H904" t="str">
            <v>Colleen</v>
          </cell>
          <cell r="I904">
            <v>38067</v>
          </cell>
          <cell r="J904" t="str">
            <v>lip gloss</v>
          </cell>
          <cell r="K904">
            <v>80</v>
          </cell>
          <cell r="L904">
            <v>241.74723336571216</v>
          </cell>
        </row>
        <row r="905">
          <cell r="H905" t="str">
            <v>Betsy</v>
          </cell>
          <cell r="I905">
            <v>39057</v>
          </cell>
          <cell r="J905" t="str">
            <v>foundation</v>
          </cell>
          <cell r="K905">
            <v>0</v>
          </cell>
          <cell r="L905">
            <v>1.6796900586638657</v>
          </cell>
        </row>
        <row r="906">
          <cell r="H906" t="str">
            <v>Jen</v>
          </cell>
          <cell r="I906">
            <v>38991</v>
          </cell>
          <cell r="J906" t="str">
            <v>foundation</v>
          </cell>
          <cell r="K906">
            <v>69</v>
          </cell>
          <cell r="L906">
            <v>209.14203916980014</v>
          </cell>
        </row>
        <row r="907">
          <cell r="H907" t="str">
            <v>Emilee</v>
          </cell>
          <cell r="I907">
            <v>38914</v>
          </cell>
          <cell r="J907" t="str">
            <v>mascara</v>
          </cell>
          <cell r="K907">
            <v>84</v>
          </cell>
          <cell r="L907">
            <v>253.78421313059829</v>
          </cell>
        </row>
        <row r="908">
          <cell r="H908" t="str">
            <v>Hallagan</v>
          </cell>
          <cell r="I908">
            <v>38584</v>
          </cell>
          <cell r="J908" t="str">
            <v>lipstick</v>
          </cell>
          <cell r="K908">
            <v>31</v>
          </cell>
          <cell r="L908">
            <v>94.752143463742286</v>
          </cell>
        </row>
        <row r="909">
          <cell r="H909" t="str">
            <v>Zaret</v>
          </cell>
          <cell r="I909">
            <v>38595</v>
          </cell>
          <cell r="J909" t="str">
            <v>eye liner</v>
          </cell>
          <cell r="K909">
            <v>11</v>
          </cell>
          <cell r="L909">
            <v>35.274537093655269</v>
          </cell>
        </row>
        <row r="910">
          <cell r="H910" t="str">
            <v>Ashley</v>
          </cell>
          <cell r="I910">
            <v>38441</v>
          </cell>
          <cell r="J910" t="str">
            <v>lip gloss</v>
          </cell>
          <cell r="K910">
            <v>79</v>
          </cell>
          <cell r="L910">
            <v>239.3445563093955</v>
          </cell>
        </row>
        <row r="911">
          <cell r="H911" t="str">
            <v>Jen</v>
          </cell>
          <cell r="I911">
            <v>38892</v>
          </cell>
          <cell r="J911" t="str">
            <v>eye liner</v>
          </cell>
          <cell r="K911">
            <v>22</v>
          </cell>
          <cell r="L911">
            <v>68.549031242200385</v>
          </cell>
        </row>
        <row r="912">
          <cell r="H912" t="str">
            <v>Betsy</v>
          </cell>
          <cell r="I912">
            <v>38386</v>
          </cell>
          <cell r="J912" t="str">
            <v>foundation</v>
          </cell>
          <cell r="K912">
            <v>76</v>
          </cell>
          <cell r="L912">
            <v>231.1298624050425</v>
          </cell>
        </row>
        <row r="913">
          <cell r="H913" t="str">
            <v>Ashley</v>
          </cell>
          <cell r="I913">
            <v>38265</v>
          </cell>
          <cell r="J913" t="str">
            <v>eye liner</v>
          </cell>
          <cell r="K913">
            <v>0</v>
          </cell>
          <cell r="L913">
            <v>2.7444174420335523</v>
          </cell>
        </row>
        <row r="914">
          <cell r="H914" t="str">
            <v>Emilee</v>
          </cell>
          <cell r="I914">
            <v>38430</v>
          </cell>
          <cell r="J914" t="str">
            <v>lip gloss</v>
          </cell>
          <cell r="K914">
            <v>94</v>
          </cell>
          <cell r="L914">
            <v>283.56226306241973</v>
          </cell>
        </row>
        <row r="915">
          <cell r="H915" t="str">
            <v>Zaret</v>
          </cell>
          <cell r="I915">
            <v>38298</v>
          </cell>
          <cell r="J915" t="str">
            <v>foundation</v>
          </cell>
          <cell r="K915">
            <v>14</v>
          </cell>
          <cell r="L915">
            <v>44.2457022640235</v>
          </cell>
        </row>
        <row r="916">
          <cell r="H916" t="str">
            <v>Emilee</v>
          </cell>
          <cell r="I916">
            <v>38903</v>
          </cell>
          <cell r="J916" t="str">
            <v>mascara</v>
          </cell>
          <cell r="K916">
            <v>57</v>
          </cell>
          <cell r="L916">
            <v>172.69724242963656</v>
          </cell>
        </row>
        <row r="917">
          <cell r="H917" t="str">
            <v>Jen</v>
          </cell>
          <cell r="I917">
            <v>38463</v>
          </cell>
          <cell r="J917" t="str">
            <v>lip gloss</v>
          </cell>
          <cell r="K917">
            <v>3</v>
          </cell>
          <cell r="L917">
            <v>11.082849552887902</v>
          </cell>
        </row>
        <row r="918">
          <cell r="H918" t="str">
            <v>Cici</v>
          </cell>
          <cell r="I918">
            <v>38903</v>
          </cell>
          <cell r="J918" t="str">
            <v>lip gloss</v>
          </cell>
          <cell r="K918">
            <v>50</v>
          </cell>
          <cell r="L918">
            <v>151.95954978745411</v>
          </cell>
        </row>
        <row r="919">
          <cell r="H919" t="str">
            <v>Ashley</v>
          </cell>
          <cell r="I919">
            <v>38881</v>
          </cell>
          <cell r="J919" t="str">
            <v>eye liner</v>
          </cell>
          <cell r="K919">
            <v>25</v>
          </cell>
          <cell r="L919">
            <v>76.624560231864265</v>
          </cell>
        </row>
        <row r="920">
          <cell r="H920" t="str">
            <v>Cristina</v>
          </cell>
          <cell r="I920">
            <v>38595</v>
          </cell>
          <cell r="J920" t="str">
            <v>foundation</v>
          </cell>
          <cell r="K920">
            <v>46</v>
          </cell>
          <cell r="L920">
            <v>140.2736912488281</v>
          </cell>
        </row>
        <row r="921">
          <cell r="H921" t="str">
            <v>Zaret</v>
          </cell>
          <cell r="I921">
            <v>38914</v>
          </cell>
          <cell r="J921" t="str">
            <v>lip gloss</v>
          </cell>
          <cell r="K921">
            <v>19</v>
          </cell>
          <cell r="L921">
            <v>58.735580557472737</v>
          </cell>
        </row>
        <row r="922">
          <cell r="H922" t="str">
            <v>Emilee</v>
          </cell>
          <cell r="I922">
            <v>38859</v>
          </cell>
          <cell r="J922" t="str">
            <v>eye liner</v>
          </cell>
          <cell r="K922">
            <v>6</v>
          </cell>
          <cell r="L922">
            <v>20.099629096975125</v>
          </cell>
        </row>
        <row r="923">
          <cell r="H923" t="str">
            <v>Jen</v>
          </cell>
          <cell r="I923">
            <v>38903</v>
          </cell>
          <cell r="J923" t="str">
            <v>lipstick</v>
          </cell>
          <cell r="K923">
            <v>8</v>
          </cell>
          <cell r="L923">
            <v>26.084862644671222</v>
          </cell>
        </row>
        <row r="924">
          <cell r="H924" t="str">
            <v>Emilee</v>
          </cell>
          <cell r="I924">
            <v>38727</v>
          </cell>
          <cell r="J924" t="str">
            <v>mascara</v>
          </cell>
          <cell r="K924">
            <v>-2</v>
          </cell>
          <cell r="L924">
            <v>-3.7309676865630421</v>
          </cell>
        </row>
        <row r="925">
          <cell r="H925" t="str">
            <v>Zaret</v>
          </cell>
          <cell r="I925">
            <v>38452</v>
          </cell>
          <cell r="J925" t="str">
            <v>lip gloss</v>
          </cell>
          <cell r="K925">
            <v>80</v>
          </cell>
          <cell r="L925">
            <v>240.69010526776344</v>
          </cell>
        </row>
        <row r="926">
          <cell r="H926" t="str">
            <v>Jen</v>
          </cell>
          <cell r="I926">
            <v>38474</v>
          </cell>
          <cell r="J926" t="str">
            <v>foundation</v>
          </cell>
          <cell r="K926">
            <v>19</v>
          </cell>
          <cell r="L926">
            <v>58.904121420487954</v>
          </cell>
        </row>
        <row r="927">
          <cell r="H927" t="str">
            <v>Betsy</v>
          </cell>
          <cell r="I927">
            <v>38452</v>
          </cell>
          <cell r="J927" t="str">
            <v>lipstick</v>
          </cell>
          <cell r="K927">
            <v>27</v>
          </cell>
          <cell r="L927">
            <v>82.994094545634482</v>
          </cell>
        </row>
        <row r="928">
          <cell r="H928" t="str">
            <v>Ashley</v>
          </cell>
          <cell r="I928">
            <v>38023</v>
          </cell>
          <cell r="J928" t="str">
            <v>mascara</v>
          </cell>
          <cell r="K928">
            <v>79</v>
          </cell>
          <cell r="L928">
            <v>239.44869651132598</v>
          </cell>
        </row>
        <row r="929">
          <cell r="H929" t="str">
            <v>Jen</v>
          </cell>
          <cell r="I929">
            <v>38727</v>
          </cell>
          <cell r="J929" t="str">
            <v>foundation</v>
          </cell>
          <cell r="K929">
            <v>57</v>
          </cell>
          <cell r="L929">
            <v>173.32970466821706</v>
          </cell>
        </row>
        <row r="930">
          <cell r="H930" t="str">
            <v>Cici</v>
          </cell>
          <cell r="I930">
            <v>38705</v>
          </cell>
          <cell r="J930" t="str">
            <v>lip gloss</v>
          </cell>
          <cell r="K930">
            <v>47</v>
          </cell>
          <cell r="L930">
            <v>143.60165141540284</v>
          </cell>
        </row>
        <row r="931">
          <cell r="H931" t="str">
            <v>Cici</v>
          </cell>
          <cell r="I931">
            <v>38298</v>
          </cell>
          <cell r="J931" t="str">
            <v>lip gloss</v>
          </cell>
          <cell r="K931">
            <v>9</v>
          </cell>
          <cell r="L931">
            <v>28.827091013525987</v>
          </cell>
        </row>
        <row r="932">
          <cell r="H932" t="str">
            <v>Jen</v>
          </cell>
          <cell r="I932">
            <v>38683</v>
          </cell>
          <cell r="J932" t="str">
            <v>lip gloss</v>
          </cell>
          <cell r="K932">
            <v>65</v>
          </cell>
          <cell r="L932">
            <v>196.85925384860963</v>
          </cell>
        </row>
        <row r="933">
          <cell r="H933" t="str">
            <v>Zaret</v>
          </cell>
          <cell r="I933">
            <v>38056</v>
          </cell>
          <cell r="J933" t="str">
            <v>foundation</v>
          </cell>
          <cell r="K933">
            <v>58</v>
          </cell>
          <cell r="L933">
            <v>175.22266670553387</v>
          </cell>
        </row>
        <row r="934">
          <cell r="H934" t="str">
            <v>Cici</v>
          </cell>
          <cell r="I934">
            <v>38243</v>
          </cell>
          <cell r="J934" t="str">
            <v>mascara</v>
          </cell>
          <cell r="K934">
            <v>48</v>
          </cell>
          <cell r="L934">
            <v>145.9379301268051</v>
          </cell>
        </row>
        <row r="935">
          <cell r="H935" t="str">
            <v>Zaret</v>
          </cell>
          <cell r="I935">
            <v>38639</v>
          </cell>
          <cell r="J935" t="str">
            <v>foundation</v>
          </cell>
          <cell r="K935">
            <v>75</v>
          </cell>
          <cell r="L935">
            <v>226.61201635446793</v>
          </cell>
        </row>
        <row r="936">
          <cell r="H936" t="str">
            <v>Cici</v>
          </cell>
          <cell r="I936">
            <v>38738</v>
          </cell>
          <cell r="J936" t="str">
            <v>foundation</v>
          </cell>
          <cell r="K936">
            <v>59</v>
          </cell>
          <cell r="L936">
            <v>179.37483712712185</v>
          </cell>
        </row>
        <row r="937">
          <cell r="H937" t="str">
            <v>Jen</v>
          </cell>
          <cell r="I937">
            <v>38375</v>
          </cell>
          <cell r="J937" t="str">
            <v>mascara</v>
          </cell>
          <cell r="K937">
            <v>34</v>
          </cell>
          <cell r="L937">
            <v>104.445032643001</v>
          </cell>
        </row>
        <row r="938">
          <cell r="H938" t="str">
            <v>Zaret</v>
          </cell>
          <cell r="I938">
            <v>38078</v>
          </cell>
          <cell r="J938" t="str">
            <v>lipstick</v>
          </cell>
          <cell r="K938">
            <v>57</v>
          </cell>
          <cell r="L938">
            <v>173.06756590039018</v>
          </cell>
        </row>
        <row r="939">
          <cell r="H939" t="str">
            <v>Emilee</v>
          </cell>
          <cell r="I939">
            <v>38804</v>
          </cell>
          <cell r="J939" t="str">
            <v>lip gloss</v>
          </cell>
          <cell r="K939">
            <v>62</v>
          </cell>
          <cell r="L939">
            <v>187.88584432496489</v>
          </cell>
        </row>
        <row r="940">
          <cell r="H940" t="str">
            <v>Cristina</v>
          </cell>
          <cell r="I940">
            <v>38903</v>
          </cell>
          <cell r="J940" t="str">
            <v>lipstick</v>
          </cell>
          <cell r="K940">
            <v>17</v>
          </cell>
          <cell r="L940">
            <v>53.048677008733435</v>
          </cell>
        </row>
        <row r="941">
          <cell r="H941" t="str">
            <v>Ashley</v>
          </cell>
          <cell r="I941">
            <v>38562</v>
          </cell>
          <cell r="J941" t="str">
            <v>foundation</v>
          </cell>
          <cell r="K941">
            <v>83</v>
          </cell>
          <cell r="L941">
            <v>250.82439492521385</v>
          </cell>
        </row>
        <row r="942">
          <cell r="H942" t="str">
            <v>Ashley</v>
          </cell>
          <cell r="I942">
            <v>38188</v>
          </cell>
          <cell r="J942" t="str">
            <v>lip gloss</v>
          </cell>
          <cell r="K942">
            <v>56</v>
          </cell>
          <cell r="L942">
            <v>169.84037281505195</v>
          </cell>
        </row>
        <row r="943">
          <cell r="H943" t="str">
            <v>Hallagan</v>
          </cell>
          <cell r="I943">
            <v>38045</v>
          </cell>
          <cell r="J943" t="str">
            <v>lip gloss</v>
          </cell>
          <cell r="K943">
            <v>14</v>
          </cell>
          <cell r="L943">
            <v>44.194328055358937</v>
          </cell>
        </row>
        <row r="944">
          <cell r="H944" t="str">
            <v>Colleen</v>
          </cell>
          <cell r="I944">
            <v>38353</v>
          </cell>
          <cell r="J944" t="str">
            <v>lipstick</v>
          </cell>
          <cell r="K944">
            <v>-9</v>
          </cell>
          <cell r="L944">
            <v>-24.562782237120555</v>
          </cell>
        </row>
        <row r="945">
          <cell r="H945" t="str">
            <v>Betsy</v>
          </cell>
          <cell r="I945">
            <v>38551</v>
          </cell>
          <cell r="J945" t="str">
            <v>foundation</v>
          </cell>
          <cell r="K945">
            <v>44</v>
          </cell>
          <cell r="L945">
            <v>134.50349016705422</v>
          </cell>
        </row>
        <row r="946">
          <cell r="H946" t="str">
            <v>Zaret</v>
          </cell>
          <cell r="I946">
            <v>38023</v>
          </cell>
          <cell r="J946" t="str">
            <v>eye liner</v>
          </cell>
          <cell r="K946">
            <v>32</v>
          </cell>
          <cell r="L946">
            <v>97.6497815079464</v>
          </cell>
        </row>
        <row r="947">
          <cell r="H947" t="str">
            <v>Jen</v>
          </cell>
          <cell r="I947">
            <v>38364</v>
          </cell>
          <cell r="J947" t="str">
            <v>eye liner</v>
          </cell>
          <cell r="K947">
            <v>85</v>
          </cell>
          <cell r="L947">
            <v>256.97037064610868</v>
          </cell>
        </row>
        <row r="948">
          <cell r="H948" t="str">
            <v>Betsy</v>
          </cell>
          <cell r="I948">
            <v>38254</v>
          </cell>
          <cell r="J948" t="str">
            <v>lip gloss</v>
          </cell>
          <cell r="K948">
            <v>-2</v>
          </cell>
          <cell r="L948">
            <v>-3.7233562380367276</v>
          </cell>
        </row>
        <row r="949">
          <cell r="H949" t="str">
            <v>Emilee</v>
          </cell>
          <cell r="I949">
            <v>38386</v>
          </cell>
          <cell r="J949" t="str">
            <v>lipstick</v>
          </cell>
          <cell r="K949">
            <v>31</v>
          </cell>
          <cell r="L949">
            <v>94.439645321373334</v>
          </cell>
        </row>
        <row r="950">
          <cell r="H950" t="str">
            <v>Cici</v>
          </cell>
          <cell r="I950">
            <v>38221</v>
          </cell>
          <cell r="J950" t="str">
            <v>eye liner</v>
          </cell>
          <cell r="K950">
            <v>-7</v>
          </cell>
          <cell r="L950">
            <v>-19.822062355825821</v>
          </cell>
        </row>
        <row r="951">
          <cell r="H951" t="str">
            <v>Colleen</v>
          </cell>
          <cell r="I951">
            <v>38012</v>
          </cell>
          <cell r="J951" t="str">
            <v>lipstick</v>
          </cell>
          <cell r="K951">
            <v>-1</v>
          </cell>
          <cell r="L951">
            <v>-0.28735784707427747</v>
          </cell>
        </row>
        <row r="952">
          <cell r="H952" t="str">
            <v>Ashley</v>
          </cell>
          <cell r="I952">
            <v>39046</v>
          </cell>
          <cell r="J952" t="str">
            <v>lip gloss</v>
          </cell>
          <cell r="K952">
            <v>6</v>
          </cell>
          <cell r="L952">
            <v>20.397135812092845</v>
          </cell>
        </row>
        <row r="953">
          <cell r="H953" t="str">
            <v>Cristina</v>
          </cell>
          <cell r="I953">
            <v>38144</v>
          </cell>
          <cell r="J953" t="str">
            <v>foundation</v>
          </cell>
          <cell r="K953">
            <v>13</v>
          </cell>
          <cell r="L953">
            <v>41.830169969209855</v>
          </cell>
        </row>
        <row r="954">
          <cell r="H954" t="str">
            <v>Ashley</v>
          </cell>
          <cell r="I954">
            <v>38287</v>
          </cell>
          <cell r="J954" t="str">
            <v>lip gloss</v>
          </cell>
          <cell r="K954">
            <v>70</v>
          </cell>
          <cell r="L954">
            <v>212.45510789670757</v>
          </cell>
        </row>
        <row r="955">
          <cell r="H955" t="str">
            <v>Colleen</v>
          </cell>
          <cell r="I955">
            <v>38155</v>
          </cell>
          <cell r="J955" t="str">
            <v>foundation</v>
          </cell>
          <cell r="K955">
            <v>15</v>
          </cell>
          <cell r="L955">
            <v>47.749438891041251</v>
          </cell>
        </row>
        <row r="956">
          <cell r="H956" t="str">
            <v>Cristina</v>
          </cell>
          <cell r="I956">
            <v>38826</v>
          </cell>
          <cell r="J956" t="str">
            <v>mascara</v>
          </cell>
          <cell r="K956">
            <v>18</v>
          </cell>
          <cell r="L956">
            <v>56.257832632332345</v>
          </cell>
        </row>
        <row r="957">
          <cell r="H957" t="str">
            <v>Cristina</v>
          </cell>
          <cell r="I957">
            <v>38771</v>
          </cell>
          <cell r="J957" t="str">
            <v>eye liner</v>
          </cell>
          <cell r="K957">
            <v>30</v>
          </cell>
          <cell r="L957">
            <v>92.196479665554932</v>
          </cell>
        </row>
        <row r="958">
          <cell r="H958" t="str">
            <v>Zaret</v>
          </cell>
          <cell r="I958">
            <v>39024</v>
          </cell>
          <cell r="J958" t="str">
            <v>mascara</v>
          </cell>
          <cell r="K958">
            <v>17</v>
          </cell>
          <cell r="L958">
            <v>53.067953295003726</v>
          </cell>
        </row>
        <row r="959">
          <cell r="H959" t="str">
            <v>Zaret</v>
          </cell>
          <cell r="I959">
            <v>38364</v>
          </cell>
          <cell r="J959" t="str">
            <v>eye liner</v>
          </cell>
          <cell r="K959">
            <v>-1</v>
          </cell>
          <cell r="L959">
            <v>-1.4540693559294799</v>
          </cell>
        </row>
        <row r="960">
          <cell r="H960" t="str">
            <v>Jen</v>
          </cell>
          <cell r="I960">
            <v>38430</v>
          </cell>
          <cell r="J960" t="str">
            <v>foundation</v>
          </cell>
          <cell r="K960">
            <v>50</v>
          </cell>
          <cell r="L960">
            <v>152.31719787311525</v>
          </cell>
        </row>
        <row r="961">
          <cell r="H961" t="str">
            <v>Ashley</v>
          </cell>
          <cell r="I961">
            <v>38716</v>
          </cell>
          <cell r="J961" t="str">
            <v>lip gloss</v>
          </cell>
          <cell r="K961">
            <v>83</v>
          </cell>
          <cell r="L961">
            <v>251.0948967308864</v>
          </cell>
        </row>
        <row r="962">
          <cell r="H962" t="str">
            <v>Emilee</v>
          </cell>
          <cell r="I962">
            <v>38111</v>
          </cell>
          <cell r="J962" t="str">
            <v>mascara</v>
          </cell>
          <cell r="K962">
            <v>54</v>
          </cell>
          <cell r="L962">
            <v>164.08170340636366</v>
          </cell>
        </row>
        <row r="963">
          <cell r="H963" t="str">
            <v>Ashley</v>
          </cell>
          <cell r="I963">
            <v>38463</v>
          </cell>
          <cell r="J963" t="str">
            <v>lip gloss</v>
          </cell>
          <cell r="K963">
            <v>16</v>
          </cell>
          <cell r="L963">
            <v>49.968087631431565</v>
          </cell>
        </row>
        <row r="964">
          <cell r="H964" t="str">
            <v>Emilee</v>
          </cell>
          <cell r="I964">
            <v>38980</v>
          </cell>
          <cell r="J964" t="str">
            <v>lip gloss</v>
          </cell>
          <cell r="K964">
            <v>53</v>
          </cell>
          <cell r="L964">
            <v>160.95914621811275</v>
          </cell>
        </row>
        <row r="965">
          <cell r="H965" t="str">
            <v>Cristina</v>
          </cell>
          <cell r="I965">
            <v>38727</v>
          </cell>
          <cell r="J965" t="str">
            <v>eye liner</v>
          </cell>
          <cell r="K965">
            <v>95</v>
          </cell>
          <cell r="L965">
            <v>286.71922939024518</v>
          </cell>
        </row>
        <row r="966">
          <cell r="H966" t="str">
            <v>Ashley</v>
          </cell>
          <cell r="I966">
            <v>37990</v>
          </cell>
          <cell r="J966" t="str">
            <v>mascara</v>
          </cell>
          <cell r="K966">
            <v>74</v>
          </cell>
          <cell r="L966">
            <v>224.1344883418044</v>
          </cell>
        </row>
        <row r="967">
          <cell r="H967" t="str">
            <v>Colleen</v>
          </cell>
          <cell r="I967">
            <v>38584</v>
          </cell>
          <cell r="J967" t="str">
            <v>mascara</v>
          </cell>
          <cell r="K967">
            <v>11</v>
          </cell>
          <cell r="L967">
            <v>35.126507167926178</v>
          </cell>
        </row>
        <row r="968">
          <cell r="H968" t="str">
            <v>Hallagan</v>
          </cell>
          <cell r="I968">
            <v>38980</v>
          </cell>
          <cell r="J968" t="str">
            <v>foundation</v>
          </cell>
          <cell r="K968">
            <v>63</v>
          </cell>
          <cell r="L968">
            <v>191.00092010309442</v>
          </cell>
        </row>
        <row r="969">
          <cell r="H969" t="str">
            <v>Betsy</v>
          </cell>
          <cell r="I969">
            <v>38595</v>
          </cell>
          <cell r="J969" t="str">
            <v>eye liner</v>
          </cell>
          <cell r="K969">
            <v>53</v>
          </cell>
          <cell r="L969">
            <v>161.23768017364921</v>
          </cell>
        </row>
        <row r="970">
          <cell r="H970" t="str">
            <v>Zaret</v>
          </cell>
          <cell r="I970">
            <v>38925</v>
          </cell>
          <cell r="J970" t="str">
            <v>lip gloss</v>
          </cell>
          <cell r="K970">
            <v>1</v>
          </cell>
          <cell r="L970">
            <v>5.2816840348822387</v>
          </cell>
        </row>
        <row r="971">
          <cell r="H971" t="str">
            <v>Cristina</v>
          </cell>
          <cell r="I971">
            <v>38309</v>
          </cell>
          <cell r="J971" t="str">
            <v>foundation</v>
          </cell>
          <cell r="K971">
            <v>24</v>
          </cell>
          <cell r="L971">
            <v>74.30729541001925</v>
          </cell>
        </row>
        <row r="972">
          <cell r="H972" t="str">
            <v>Zaret</v>
          </cell>
          <cell r="I972">
            <v>38815</v>
          </cell>
          <cell r="J972" t="str">
            <v>lipstick</v>
          </cell>
          <cell r="K972">
            <v>5</v>
          </cell>
          <cell r="L972">
            <v>16.422750032809695</v>
          </cell>
        </row>
        <row r="973">
          <cell r="H973" t="str">
            <v>Betsy</v>
          </cell>
          <cell r="I973">
            <v>38408</v>
          </cell>
          <cell r="J973" t="str">
            <v>lip gloss</v>
          </cell>
          <cell r="K973">
            <v>35</v>
          </cell>
          <cell r="L973">
            <v>107.34237990295979</v>
          </cell>
        </row>
        <row r="974">
          <cell r="H974" t="str">
            <v>Betsy</v>
          </cell>
          <cell r="I974">
            <v>38859</v>
          </cell>
          <cell r="J974" t="str">
            <v>eye liner</v>
          </cell>
          <cell r="K974">
            <v>33</v>
          </cell>
          <cell r="L974">
            <v>100.6187200673516</v>
          </cell>
        </row>
        <row r="975">
          <cell r="H975" t="str">
            <v>Emilee</v>
          </cell>
          <cell r="I975">
            <v>38749</v>
          </cell>
          <cell r="J975" t="str">
            <v>mascara</v>
          </cell>
          <cell r="K975">
            <v>65</v>
          </cell>
          <cell r="L975">
            <v>196.63630077143569</v>
          </cell>
        </row>
        <row r="976">
          <cell r="H976" t="str">
            <v>Cici</v>
          </cell>
          <cell r="I976">
            <v>38760</v>
          </cell>
          <cell r="J976" t="str">
            <v>mascara</v>
          </cell>
          <cell r="K976">
            <v>52</v>
          </cell>
          <cell r="L976">
            <v>158.33506008490392</v>
          </cell>
        </row>
        <row r="977">
          <cell r="H977" t="str">
            <v>Cici</v>
          </cell>
          <cell r="I977">
            <v>38947</v>
          </cell>
          <cell r="J977" t="str">
            <v>mascara</v>
          </cell>
          <cell r="K977">
            <v>44</v>
          </cell>
          <cell r="L977">
            <v>133.42498328468113</v>
          </cell>
        </row>
        <row r="978">
          <cell r="H978" t="str">
            <v>Ashley</v>
          </cell>
          <cell r="I978">
            <v>39002</v>
          </cell>
          <cell r="J978" t="str">
            <v>lipstick</v>
          </cell>
          <cell r="K978">
            <v>72</v>
          </cell>
          <cell r="L978">
            <v>218.057153790916</v>
          </cell>
        </row>
        <row r="979">
          <cell r="H979" t="str">
            <v>Emilee</v>
          </cell>
          <cell r="I979">
            <v>38243</v>
          </cell>
          <cell r="J979" t="str">
            <v>mascara</v>
          </cell>
          <cell r="K979">
            <v>13</v>
          </cell>
          <cell r="L979">
            <v>41.138712352864658</v>
          </cell>
        </row>
        <row r="980">
          <cell r="H980" t="str">
            <v>Zaret</v>
          </cell>
          <cell r="I980">
            <v>38969</v>
          </cell>
          <cell r="J980" t="str">
            <v>foundation</v>
          </cell>
          <cell r="K980">
            <v>16</v>
          </cell>
          <cell r="L980">
            <v>50.15918619514666</v>
          </cell>
        </row>
        <row r="981">
          <cell r="H981" t="str">
            <v>Cici</v>
          </cell>
          <cell r="I981">
            <v>38760</v>
          </cell>
          <cell r="J981" t="str">
            <v>foundation</v>
          </cell>
          <cell r="K981">
            <v>19</v>
          </cell>
          <cell r="L981">
            <v>59.265314003350476</v>
          </cell>
        </row>
        <row r="982">
          <cell r="H982" t="str">
            <v>Zaret</v>
          </cell>
          <cell r="I982">
            <v>38485</v>
          </cell>
          <cell r="J982" t="str">
            <v>mascara</v>
          </cell>
          <cell r="K982">
            <v>67</v>
          </cell>
          <cell r="L982">
            <v>203.43497713652508</v>
          </cell>
        </row>
        <row r="983">
          <cell r="H983" t="str">
            <v>Emilee</v>
          </cell>
          <cell r="I983">
            <v>38760</v>
          </cell>
          <cell r="J983" t="str">
            <v>lip gloss</v>
          </cell>
          <cell r="K983">
            <v>2</v>
          </cell>
          <cell r="L983">
            <v>8.3122868755040553</v>
          </cell>
        </row>
        <row r="984">
          <cell r="H984" t="str">
            <v>Zaret</v>
          </cell>
          <cell r="I984">
            <v>38870</v>
          </cell>
          <cell r="J984" t="str">
            <v>mascara</v>
          </cell>
          <cell r="K984">
            <v>28</v>
          </cell>
          <cell r="L984">
            <v>85.787320991735939</v>
          </cell>
        </row>
        <row r="985">
          <cell r="H985" t="str">
            <v>Colleen</v>
          </cell>
          <cell r="I985">
            <v>38584</v>
          </cell>
          <cell r="J985" t="str">
            <v>foundation</v>
          </cell>
          <cell r="K985">
            <v>-6</v>
          </cell>
          <cell r="L985">
            <v>-15.854559071603056</v>
          </cell>
        </row>
        <row r="986">
          <cell r="H986" t="str">
            <v>Ashley</v>
          </cell>
          <cell r="I986">
            <v>38441</v>
          </cell>
          <cell r="J986" t="str">
            <v>mascara</v>
          </cell>
          <cell r="K986">
            <v>70</v>
          </cell>
          <cell r="L986">
            <v>212.03178089307775</v>
          </cell>
        </row>
        <row r="987">
          <cell r="H987" t="str">
            <v>Hallagan</v>
          </cell>
          <cell r="I987">
            <v>38771</v>
          </cell>
          <cell r="J987" t="str">
            <v>lip gloss</v>
          </cell>
          <cell r="K987">
            <v>65</v>
          </cell>
          <cell r="L987">
            <v>197.18663086835969</v>
          </cell>
        </row>
        <row r="988">
          <cell r="H988" t="str">
            <v>Emilee</v>
          </cell>
          <cell r="I988">
            <v>39079</v>
          </cell>
          <cell r="J988" t="str">
            <v>foundation</v>
          </cell>
          <cell r="K988">
            <v>39</v>
          </cell>
          <cell r="L988">
            <v>119.05118285965317</v>
          </cell>
        </row>
        <row r="989">
          <cell r="H989" t="str">
            <v>Hallagan</v>
          </cell>
          <cell r="I989">
            <v>38958</v>
          </cell>
          <cell r="J989" t="str">
            <v>foundation</v>
          </cell>
          <cell r="K989">
            <v>72</v>
          </cell>
          <cell r="L989">
            <v>218.19229267045282</v>
          </cell>
        </row>
        <row r="990">
          <cell r="H990" t="str">
            <v>Betsy</v>
          </cell>
          <cell r="I990">
            <v>38474</v>
          </cell>
          <cell r="J990" t="str">
            <v>lipstick</v>
          </cell>
          <cell r="K990">
            <v>47</v>
          </cell>
          <cell r="L990">
            <v>142.53694145811323</v>
          </cell>
        </row>
        <row r="991">
          <cell r="H991" t="str">
            <v>Emilee</v>
          </cell>
          <cell r="I991">
            <v>38848</v>
          </cell>
          <cell r="J991" t="str">
            <v>lip gloss</v>
          </cell>
          <cell r="K991">
            <v>94</v>
          </cell>
          <cell r="L991">
            <v>283.57943523104291</v>
          </cell>
        </row>
        <row r="992">
          <cell r="H992" t="str">
            <v>Betsy</v>
          </cell>
          <cell r="I992">
            <v>38485</v>
          </cell>
          <cell r="J992" t="str">
            <v>lip gloss</v>
          </cell>
          <cell r="K992">
            <v>58</v>
          </cell>
          <cell r="L992">
            <v>175.8230061159172</v>
          </cell>
        </row>
        <row r="993">
          <cell r="H993" t="str">
            <v>Jen</v>
          </cell>
          <cell r="I993">
            <v>38122</v>
          </cell>
          <cell r="J993" t="str">
            <v>eye liner</v>
          </cell>
          <cell r="K993">
            <v>-6</v>
          </cell>
          <cell r="L993">
            <v>-17.288821571122082</v>
          </cell>
        </row>
        <row r="994">
          <cell r="H994" t="str">
            <v>Colleen</v>
          </cell>
          <cell r="I994">
            <v>38034</v>
          </cell>
          <cell r="J994" t="str">
            <v>eye liner</v>
          </cell>
          <cell r="K994">
            <v>38</v>
          </cell>
          <cell r="L994">
            <v>115.96163338782357</v>
          </cell>
        </row>
        <row r="995">
          <cell r="H995" t="str">
            <v>Cristina</v>
          </cell>
          <cell r="I995">
            <v>38001</v>
          </cell>
          <cell r="J995" t="str">
            <v>eye liner</v>
          </cell>
          <cell r="K995">
            <v>-1</v>
          </cell>
          <cell r="L995">
            <v>-1.0160108133922805</v>
          </cell>
        </row>
        <row r="996">
          <cell r="H996" t="str">
            <v>Jen</v>
          </cell>
          <cell r="I996">
            <v>38672</v>
          </cell>
          <cell r="J996" t="str">
            <v>eye liner</v>
          </cell>
          <cell r="K996">
            <v>34</v>
          </cell>
          <cell r="L996">
            <v>104.57917159926555</v>
          </cell>
        </row>
        <row r="997">
          <cell r="H997" t="str">
            <v>Zaret</v>
          </cell>
          <cell r="I997">
            <v>38078</v>
          </cell>
          <cell r="J997" t="str">
            <v>lip gloss</v>
          </cell>
          <cell r="K997">
            <v>30</v>
          </cell>
          <cell r="L997">
            <v>91.71732531853138</v>
          </cell>
        </row>
        <row r="998">
          <cell r="H998" t="str">
            <v>Colleen</v>
          </cell>
          <cell r="I998">
            <v>38133</v>
          </cell>
          <cell r="J998" t="str">
            <v>foundation</v>
          </cell>
          <cell r="K998">
            <v>62</v>
          </cell>
          <cell r="L998">
            <v>187.43238539805822</v>
          </cell>
        </row>
        <row r="999">
          <cell r="H999" t="str">
            <v>Betsy</v>
          </cell>
          <cell r="I999">
            <v>38760</v>
          </cell>
          <cell r="J999" t="str">
            <v>lip gloss</v>
          </cell>
          <cell r="K999">
            <v>24</v>
          </cell>
          <cell r="L999">
            <v>74.211669903196139</v>
          </cell>
        </row>
        <row r="1000">
          <cell r="H1000" t="str">
            <v>Colleen</v>
          </cell>
          <cell r="I1000">
            <v>38243</v>
          </cell>
          <cell r="J1000" t="str">
            <v>eye liner</v>
          </cell>
          <cell r="K1000">
            <v>4</v>
          </cell>
          <cell r="L1000">
            <v>13.654188955553082</v>
          </cell>
        </row>
        <row r="1001">
          <cell r="H1001" t="str">
            <v>Emilee</v>
          </cell>
          <cell r="I1001">
            <v>38144</v>
          </cell>
          <cell r="J1001" t="str">
            <v>lip gloss</v>
          </cell>
          <cell r="K1001">
            <v>88</v>
          </cell>
          <cell r="L1001">
            <v>265.2916292071763</v>
          </cell>
        </row>
        <row r="1002">
          <cell r="H1002" t="str">
            <v>Emilee</v>
          </cell>
          <cell r="I1002">
            <v>38628</v>
          </cell>
          <cell r="J1002" t="str">
            <v>eye liner</v>
          </cell>
          <cell r="K1002">
            <v>78</v>
          </cell>
          <cell r="L1002">
            <v>235.69356375172592</v>
          </cell>
        </row>
        <row r="1003">
          <cell r="H1003" t="str">
            <v>Ashley</v>
          </cell>
          <cell r="I1003">
            <v>38639</v>
          </cell>
          <cell r="J1003" t="str">
            <v>eye liner</v>
          </cell>
          <cell r="K1003">
            <v>82</v>
          </cell>
          <cell r="L1003">
            <v>248.12045570070282</v>
          </cell>
        </row>
        <row r="1004">
          <cell r="H1004" t="str">
            <v>Cristina</v>
          </cell>
          <cell r="I1004">
            <v>38485</v>
          </cell>
          <cell r="J1004" t="str">
            <v>lip gloss</v>
          </cell>
          <cell r="K1004">
            <v>68</v>
          </cell>
          <cell r="L1004">
            <v>206.8704837754205</v>
          </cell>
        </row>
        <row r="1005">
          <cell r="H1005" t="str">
            <v>Cristina</v>
          </cell>
          <cell r="I1005">
            <v>38034</v>
          </cell>
          <cell r="J1005" t="str">
            <v>foundation</v>
          </cell>
          <cell r="K1005">
            <v>20</v>
          </cell>
          <cell r="L1005">
            <v>61.598286646601295</v>
          </cell>
        </row>
        <row r="1006">
          <cell r="H1006" t="str">
            <v>Colleen</v>
          </cell>
          <cell r="I1006">
            <v>38265</v>
          </cell>
          <cell r="J1006" t="str">
            <v>lip gloss</v>
          </cell>
          <cell r="K1006">
            <v>-10</v>
          </cell>
          <cell r="L1006">
            <v>-28.326133240637468</v>
          </cell>
        </row>
        <row r="1007">
          <cell r="H1007" t="str">
            <v>Zaret</v>
          </cell>
          <cell r="I1007">
            <v>38254</v>
          </cell>
          <cell r="J1007" t="str">
            <v>eye liner</v>
          </cell>
          <cell r="K1007">
            <v>94</v>
          </cell>
          <cell r="L1007">
            <v>283.987112843305</v>
          </cell>
        </row>
        <row r="1008">
          <cell r="H1008" t="str">
            <v>Zaret</v>
          </cell>
          <cell r="I1008">
            <v>38815</v>
          </cell>
          <cell r="J1008" t="str">
            <v>foundation</v>
          </cell>
          <cell r="K1008">
            <v>62</v>
          </cell>
          <cell r="L1008">
            <v>188.00253303300292</v>
          </cell>
        </row>
        <row r="1009">
          <cell r="H1009" t="str">
            <v>Emilee</v>
          </cell>
          <cell r="I1009">
            <v>38177</v>
          </cell>
          <cell r="J1009" t="str">
            <v>mascara</v>
          </cell>
          <cell r="K1009">
            <v>71</v>
          </cell>
          <cell r="L1009">
            <v>215.02251352159234</v>
          </cell>
        </row>
        <row r="1010">
          <cell r="H1010" t="str">
            <v>Ashley</v>
          </cell>
          <cell r="I1010">
            <v>38067</v>
          </cell>
          <cell r="J1010" t="str">
            <v>lipstick</v>
          </cell>
          <cell r="K1010">
            <v>70</v>
          </cell>
          <cell r="L1010">
            <v>211.5224440500217</v>
          </cell>
        </row>
        <row r="1011">
          <cell r="H1011" t="str">
            <v>Cici</v>
          </cell>
          <cell r="I1011">
            <v>38089</v>
          </cell>
          <cell r="J1011" t="str">
            <v>foundation</v>
          </cell>
          <cell r="K1011">
            <v>17</v>
          </cell>
          <cell r="L1011">
            <v>52.007206372460615</v>
          </cell>
        </row>
        <row r="1012">
          <cell r="H1012" t="str">
            <v>Ashley</v>
          </cell>
          <cell r="I1012">
            <v>38694</v>
          </cell>
          <cell r="J1012" t="str">
            <v>eye liner</v>
          </cell>
          <cell r="K1012">
            <v>51</v>
          </cell>
          <cell r="L1012">
            <v>154.86582287521293</v>
          </cell>
        </row>
        <row r="1013">
          <cell r="H1013" t="str">
            <v>Betsy</v>
          </cell>
          <cell r="I1013">
            <v>38837</v>
          </cell>
          <cell r="J1013" t="str">
            <v>mascara</v>
          </cell>
          <cell r="K1013">
            <v>70</v>
          </cell>
          <cell r="L1013">
            <v>212.18684363818184</v>
          </cell>
        </row>
        <row r="1014">
          <cell r="H1014" t="str">
            <v>Zaret</v>
          </cell>
          <cell r="I1014">
            <v>38892</v>
          </cell>
          <cell r="J1014" t="str">
            <v>eye liner</v>
          </cell>
          <cell r="K1014">
            <v>94</v>
          </cell>
          <cell r="L1014">
            <v>283.91906780587465</v>
          </cell>
        </row>
        <row r="1015">
          <cell r="H1015" t="str">
            <v>Colleen</v>
          </cell>
          <cell r="I1015">
            <v>38331</v>
          </cell>
          <cell r="J1015" t="str">
            <v>mascara</v>
          </cell>
          <cell r="K1015">
            <v>70</v>
          </cell>
          <cell r="L1015">
            <v>211.85016457637715</v>
          </cell>
        </row>
        <row r="1016">
          <cell r="H1016" t="str">
            <v>Ashley</v>
          </cell>
          <cell r="I1016">
            <v>38485</v>
          </cell>
          <cell r="J1016" t="str">
            <v>lip gloss</v>
          </cell>
          <cell r="K1016">
            <v>89</v>
          </cell>
          <cell r="L1016">
            <v>269.18851021987467</v>
          </cell>
        </row>
        <row r="1017">
          <cell r="H1017" t="str">
            <v>Colleen</v>
          </cell>
          <cell r="I1017">
            <v>38639</v>
          </cell>
          <cell r="J1017" t="str">
            <v>lip gloss</v>
          </cell>
          <cell r="K1017">
            <v>26</v>
          </cell>
          <cell r="L1017">
            <v>79.311492307621293</v>
          </cell>
        </row>
        <row r="1018">
          <cell r="H1018" t="str">
            <v>Cici</v>
          </cell>
          <cell r="I1018">
            <v>38694</v>
          </cell>
          <cell r="J1018" t="str">
            <v>eye liner</v>
          </cell>
          <cell r="K1018">
            <v>8</v>
          </cell>
          <cell r="L1018">
            <v>26.096472599703908</v>
          </cell>
        </row>
        <row r="1019">
          <cell r="H1019" t="str">
            <v>Ashley</v>
          </cell>
          <cell r="I1019">
            <v>38749</v>
          </cell>
          <cell r="J1019" t="str">
            <v>foundation</v>
          </cell>
          <cell r="K1019">
            <v>8</v>
          </cell>
          <cell r="L1019">
            <v>26.08199028619465</v>
          </cell>
        </row>
        <row r="1020">
          <cell r="H1020" t="str">
            <v>Cici</v>
          </cell>
          <cell r="I1020">
            <v>39002</v>
          </cell>
          <cell r="J1020" t="str">
            <v>eye liner</v>
          </cell>
          <cell r="K1020">
            <v>62</v>
          </cell>
          <cell r="L1020">
            <v>187.69110116385426</v>
          </cell>
        </row>
        <row r="1021">
          <cell r="H1021" t="str">
            <v>Jen</v>
          </cell>
          <cell r="I1021">
            <v>38947</v>
          </cell>
          <cell r="J1021" t="str">
            <v>eye liner</v>
          </cell>
          <cell r="K1021">
            <v>-9</v>
          </cell>
          <cell r="L1021">
            <v>-24.819632815121537</v>
          </cell>
        </row>
        <row r="1022">
          <cell r="H1022" t="str">
            <v>Zaret</v>
          </cell>
          <cell r="I1022">
            <v>38221</v>
          </cell>
          <cell r="J1022" t="str">
            <v>foundation</v>
          </cell>
          <cell r="K1022">
            <v>55</v>
          </cell>
          <cell r="L1022">
            <v>166.81971361139639</v>
          </cell>
        </row>
        <row r="1023">
          <cell r="H1023" t="str">
            <v>Hallagan</v>
          </cell>
          <cell r="I1023">
            <v>38232</v>
          </cell>
          <cell r="J1023" t="str">
            <v>lipstick</v>
          </cell>
          <cell r="K1023">
            <v>71</v>
          </cell>
          <cell r="L1023">
            <v>215.35336056441088</v>
          </cell>
        </row>
        <row r="1024">
          <cell r="H1024" t="str">
            <v>Emilee</v>
          </cell>
          <cell r="I1024">
            <v>38793</v>
          </cell>
          <cell r="J1024" t="str">
            <v>mascara</v>
          </cell>
          <cell r="K1024">
            <v>5</v>
          </cell>
          <cell r="L1024">
            <v>17.428217544434208</v>
          </cell>
        </row>
        <row r="1025">
          <cell r="H1025" t="str">
            <v>Colleen</v>
          </cell>
          <cell r="I1025">
            <v>38595</v>
          </cell>
          <cell r="J1025" t="str">
            <v>foundation</v>
          </cell>
          <cell r="K1025">
            <v>28</v>
          </cell>
          <cell r="L1025">
            <v>86.322091823923344</v>
          </cell>
        </row>
        <row r="1026">
          <cell r="H1026" t="str">
            <v>Emilee</v>
          </cell>
          <cell r="I1026">
            <v>38848</v>
          </cell>
          <cell r="J1026" t="str">
            <v>lipstick</v>
          </cell>
          <cell r="K1026">
            <v>95</v>
          </cell>
          <cell r="L1026">
            <v>286.92674877229024</v>
          </cell>
        </row>
        <row r="1027">
          <cell r="H1027" t="str">
            <v>Betsy</v>
          </cell>
          <cell r="I1027">
            <v>38617</v>
          </cell>
          <cell r="J1027" t="str">
            <v>eye liner</v>
          </cell>
          <cell r="K1027">
            <v>56</v>
          </cell>
          <cell r="L1027">
            <v>169.66853559743345</v>
          </cell>
        </row>
        <row r="1028">
          <cell r="H1028" t="str">
            <v>Cici</v>
          </cell>
          <cell r="I1028">
            <v>38650</v>
          </cell>
          <cell r="J1028" t="str">
            <v>foundation</v>
          </cell>
          <cell r="K1028">
            <v>79</v>
          </cell>
          <cell r="L1028">
            <v>238.71622982310416</v>
          </cell>
        </row>
        <row r="1029">
          <cell r="H1029" t="str">
            <v>Cici</v>
          </cell>
          <cell r="I1029">
            <v>38562</v>
          </cell>
          <cell r="J1029" t="str">
            <v>eye liner</v>
          </cell>
          <cell r="K1029">
            <v>10</v>
          </cell>
          <cell r="L1029">
            <v>32.241149527753471</v>
          </cell>
        </row>
        <row r="1030">
          <cell r="H1030" t="str">
            <v>Hallagan</v>
          </cell>
          <cell r="I1030">
            <v>38254</v>
          </cell>
          <cell r="J1030" t="str">
            <v>lipstick</v>
          </cell>
          <cell r="K1030">
            <v>69</v>
          </cell>
          <cell r="L1030">
            <v>208.61631773052886</v>
          </cell>
        </row>
        <row r="1031">
          <cell r="H1031" t="str">
            <v>Colleen</v>
          </cell>
          <cell r="I1031">
            <v>38793</v>
          </cell>
          <cell r="J1031" t="str">
            <v>lip gloss</v>
          </cell>
          <cell r="K1031">
            <v>15</v>
          </cell>
          <cell r="L1031">
            <v>46.772430431730463</v>
          </cell>
        </row>
        <row r="1032">
          <cell r="H1032" t="str">
            <v>Cici</v>
          </cell>
          <cell r="I1032">
            <v>38749</v>
          </cell>
          <cell r="J1032" t="str">
            <v>eye liner</v>
          </cell>
          <cell r="K1032">
            <v>0</v>
          </cell>
          <cell r="L1032">
            <v>1.7760594332285693</v>
          </cell>
        </row>
        <row r="1033">
          <cell r="H1033" t="str">
            <v>Cici</v>
          </cell>
          <cell r="I1033">
            <v>38540</v>
          </cell>
          <cell r="J1033" t="str">
            <v>lipstick</v>
          </cell>
          <cell r="K1033">
            <v>78</v>
          </cell>
          <cell r="L1033">
            <v>236.10178950758817</v>
          </cell>
        </row>
        <row r="1034">
          <cell r="H1034" t="str">
            <v>Hallagan</v>
          </cell>
          <cell r="I1034">
            <v>38496</v>
          </cell>
          <cell r="J1034" t="str">
            <v>mascara</v>
          </cell>
          <cell r="K1034">
            <v>89</v>
          </cell>
          <cell r="L1034">
            <v>268.45127891867156</v>
          </cell>
        </row>
        <row r="1035">
          <cell r="H1035" t="str">
            <v>Cici</v>
          </cell>
          <cell r="I1035">
            <v>38397</v>
          </cell>
          <cell r="J1035" t="str">
            <v>mascara</v>
          </cell>
          <cell r="K1035">
            <v>94</v>
          </cell>
          <cell r="L1035">
            <v>284.11176896611153</v>
          </cell>
        </row>
        <row r="1036">
          <cell r="H1036" t="str">
            <v>Betsy</v>
          </cell>
          <cell r="I1036">
            <v>38034</v>
          </cell>
          <cell r="J1036" t="str">
            <v>mascara</v>
          </cell>
          <cell r="K1036">
            <v>-5</v>
          </cell>
          <cell r="L1036">
            <v>-13.090742445919402</v>
          </cell>
        </row>
        <row r="1037">
          <cell r="H1037" t="str">
            <v>Hallagan</v>
          </cell>
          <cell r="I1037">
            <v>39057</v>
          </cell>
          <cell r="J1037" t="str">
            <v>lip gloss</v>
          </cell>
          <cell r="K1037">
            <v>42</v>
          </cell>
          <cell r="L1037">
            <v>127.95167625422781</v>
          </cell>
        </row>
        <row r="1038">
          <cell r="H1038" t="str">
            <v>Emilee</v>
          </cell>
          <cell r="I1038">
            <v>38980</v>
          </cell>
          <cell r="J1038" t="str">
            <v>eye liner</v>
          </cell>
          <cell r="K1038">
            <v>9</v>
          </cell>
          <cell r="L1038">
            <v>29.027293052396654</v>
          </cell>
        </row>
        <row r="1039">
          <cell r="H1039" t="str">
            <v>Emilee</v>
          </cell>
          <cell r="I1039">
            <v>38452</v>
          </cell>
          <cell r="J1039" t="str">
            <v>foundation</v>
          </cell>
          <cell r="K1039">
            <v>8</v>
          </cell>
          <cell r="L1039">
            <v>26.399425452966565</v>
          </cell>
        </row>
        <row r="1040">
          <cell r="H1040" t="str">
            <v>Betsy</v>
          </cell>
          <cell r="I1040">
            <v>38210</v>
          </cell>
          <cell r="J1040" t="str">
            <v>foundation</v>
          </cell>
          <cell r="K1040">
            <v>69</v>
          </cell>
          <cell r="L1040">
            <v>209.14573718458519</v>
          </cell>
        </row>
        <row r="1041">
          <cell r="H1041" t="str">
            <v>Cristina</v>
          </cell>
          <cell r="I1041">
            <v>39002</v>
          </cell>
          <cell r="J1041" t="str">
            <v>mascara</v>
          </cell>
          <cell r="K1041">
            <v>2</v>
          </cell>
          <cell r="L1041">
            <v>7.7270735524440131</v>
          </cell>
        </row>
        <row r="1042">
          <cell r="H1042" t="str">
            <v>Cici</v>
          </cell>
          <cell r="I1042">
            <v>38254</v>
          </cell>
          <cell r="J1042" t="str">
            <v>eye liner</v>
          </cell>
          <cell r="K1042">
            <v>3</v>
          </cell>
          <cell r="L1042">
            <v>10.487455049777733</v>
          </cell>
        </row>
        <row r="1043">
          <cell r="H1043" t="str">
            <v>Emilee</v>
          </cell>
          <cell r="I1043">
            <v>38518</v>
          </cell>
          <cell r="J1043" t="str">
            <v>lipstick</v>
          </cell>
          <cell r="K1043">
            <v>76</v>
          </cell>
          <cell r="L1043">
            <v>230.14134634452847</v>
          </cell>
        </row>
        <row r="1044">
          <cell r="H1044" t="str">
            <v>Cristina</v>
          </cell>
          <cell r="I1044">
            <v>38166</v>
          </cell>
          <cell r="J1044" t="str">
            <v>eye liner</v>
          </cell>
          <cell r="K1044">
            <v>-7</v>
          </cell>
          <cell r="L1044">
            <v>-18.434662066971001</v>
          </cell>
        </row>
        <row r="1045">
          <cell r="H1045" t="str">
            <v>Colleen</v>
          </cell>
          <cell r="I1045">
            <v>38903</v>
          </cell>
          <cell r="J1045" t="str">
            <v>mascara</v>
          </cell>
          <cell r="K1045">
            <v>24</v>
          </cell>
          <cell r="L1045">
            <v>74.040343042743388</v>
          </cell>
        </row>
        <row r="1046">
          <cell r="H1046" t="str">
            <v>Jen</v>
          </cell>
          <cell r="I1046">
            <v>38969</v>
          </cell>
          <cell r="J1046" t="str">
            <v>foundation</v>
          </cell>
          <cell r="K1046">
            <v>35</v>
          </cell>
          <cell r="L1046">
            <v>106.66944991477989</v>
          </cell>
        </row>
        <row r="1047">
          <cell r="H1047" t="str">
            <v>Cici</v>
          </cell>
          <cell r="I1047">
            <v>38067</v>
          </cell>
          <cell r="J1047" t="str">
            <v>foundation</v>
          </cell>
          <cell r="K1047">
            <v>23</v>
          </cell>
          <cell r="L1047">
            <v>71.099513118305453</v>
          </cell>
        </row>
        <row r="1048">
          <cell r="H1048" t="str">
            <v>Zaret</v>
          </cell>
          <cell r="I1048">
            <v>38837</v>
          </cell>
          <cell r="J1048" t="str">
            <v>eye liner</v>
          </cell>
          <cell r="K1048">
            <v>32</v>
          </cell>
          <cell r="L1048">
            <v>97.982599723305</v>
          </cell>
        </row>
        <row r="1049">
          <cell r="H1049" t="str">
            <v>Cristina</v>
          </cell>
          <cell r="I1049">
            <v>38232</v>
          </cell>
          <cell r="J1049" t="str">
            <v>mascara</v>
          </cell>
          <cell r="K1049">
            <v>46</v>
          </cell>
          <cell r="L1049">
            <v>139.82203886104327</v>
          </cell>
        </row>
        <row r="1050">
          <cell r="H1050" t="str">
            <v>Cici</v>
          </cell>
          <cell r="I1050">
            <v>38023</v>
          </cell>
          <cell r="J1050" t="str">
            <v>lip gloss</v>
          </cell>
          <cell r="K1050">
            <v>28</v>
          </cell>
          <cell r="L1050">
            <v>85.913586896960894</v>
          </cell>
        </row>
        <row r="1051">
          <cell r="H1051" t="str">
            <v>Cici</v>
          </cell>
          <cell r="I1051">
            <v>38386</v>
          </cell>
          <cell r="J1051" t="str">
            <v>lipstick</v>
          </cell>
          <cell r="K1051">
            <v>58</v>
          </cell>
          <cell r="L1051">
            <v>176.38262351251041</v>
          </cell>
        </row>
        <row r="1052">
          <cell r="H1052" t="str">
            <v>Emilee</v>
          </cell>
          <cell r="I1052">
            <v>38672</v>
          </cell>
          <cell r="J1052" t="str">
            <v>lip gloss</v>
          </cell>
          <cell r="K1052">
            <v>19</v>
          </cell>
          <cell r="L1052">
            <v>59.083968230358913</v>
          </cell>
        </row>
        <row r="1053">
          <cell r="H1053" t="str">
            <v>Colleen</v>
          </cell>
          <cell r="I1053">
            <v>38210</v>
          </cell>
          <cell r="J1053" t="str">
            <v>lip gloss</v>
          </cell>
          <cell r="K1053">
            <v>79</v>
          </cell>
          <cell r="L1053">
            <v>238.63617965265877</v>
          </cell>
        </row>
        <row r="1054">
          <cell r="H1054" t="str">
            <v>Betsy</v>
          </cell>
          <cell r="I1054">
            <v>38331</v>
          </cell>
          <cell r="J1054" t="str">
            <v>mascara</v>
          </cell>
          <cell r="K1054">
            <v>31</v>
          </cell>
          <cell r="L1054">
            <v>94.124548214467538</v>
          </cell>
        </row>
        <row r="1055">
          <cell r="H1055" t="str">
            <v>Cici</v>
          </cell>
          <cell r="I1055">
            <v>38672</v>
          </cell>
          <cell r="J1055" t="str">
            <v>eye liner</v>
          </cell>
          <cell r="K1055">
            <v>4</v>
          </cell>
          <cell r="L1055">
            <v>14.292798170188892</v>
          </cell>
        </row>
        <row r="1056">
          <cell r="H1056" t="str">
            <v>Colleen</v>
          </cell>
          <cell r="I1056">
            <v>38804</v>
          </cell>
          <cell r="J1056" t="str">
            <v>foundation</v>
          </cell>
          <cell r="K1056">
            <v>91</v>
          </cell>
          <cell r="L1056">
            <v>275.5094232943423</v>
          </cell>
        </row>
        <row r="1057">
          <cell r="H1057" t="str">
            <v>Hallagan</v>
          </cell>
          <cell r="I1057">
            <v>38518</v>
          </cell>
          <cell r="J1057" t="str">
            <v>lip gloss</v>
          </cell>
          <cell r="K1057">
            <v>51</v>
          </cell>
          <cell r="L1057">
            <v>154.74630946716462</v>
          </cell>
        </row>
        <row r="1058">
          <cell r="H1058" t="str">
            <v>Emilee</v>
          </cell>
          <cell r="I1058">
            <v>38001</v>
          </cell>
          <cell r="J1058" t="str">
            <v>eye liner</v>
          </cell>
          <cell r="K1058">
            <v>2</v>
          </cell>
          <cell r="L1058">
            <v>8.3443048208269879</v>
          </cell>
        </row>
        <row r="1059">
          <cell r="H1059" t="str">
            <v>Jen</v>
          </cell>
          <cell r="I1059">
            <v>38540</v>
          </cell>
          <cell r="J1059" t="str">
            <v>lipstick</v>
          </cell>
          <cell r="K1059">
            <v>42</v>
          </cell>
          <cell r="L1059">
            <v>127.68402675435583</v>
          </cell>
        </row>
        <row r="1060">
          <cell r="H1060" t="str">
            <v>Betsy</v>
          </cell>
          <cell r="I1060">
            <v>38309</v>
          </cell>
          <cell r="J1060" t="str">
            <v>lip gloss</v>
          </cell>
          <cell r="K1060">
            <v>57</v>
          </cell>
          <cell r="L1060">
            <v>173.09988607692904</v>
          </cell>
        </row>
        <row r="1061">
          <cell r="H1061" t="str">
            <v>Colleen</v>
          </cell>
          <cell r="I1061">
            <v>38254</v>
          </cell>
          <cell r="J1061" t="str">
            <v>foundation</v>
          </cell>
          <cell r="K1061">
            <v>63</v>
          </cell>
          <cell r="L1061">
            <v>190.20945346469671</v>
          </cell>
        </row>
        <row r="1062">
          <cell r="H1062" t="str">
            <v>Betsy</v>
          </cell>
          <cell r="I1062">
            <v>38111</v>
          </cell>
          <cell r="J1062" t="str">
            <v>mascara</v>
          </cell>
          <cell r="K1062">
            <v>37</v>
          </cell>
          <cell r="L1062">
            <v>112.97090107811077</v>
          </cell>
        </row>
        <row r="1063">
          <cell r="H1063" t="str">
            <v>Betsy</v>
          </cell>
          <cell r="I1063">
            <v>38056</v>
          </cell>
          <cell r="J1063" t="str">
            <v>lip gloss</v>
          </cell>
          <cell r="K1063">
            <v>30</v>
          </cell>
          <cell r="L1063">
            <v>92.612099918838155</v>
          </cell>
        </row>
        <row r="1064">
          <cell r="H1064" t="str">
            <v>Hallagan</v>
          </cell>
          <cell r="I1064">
            <v>38804</v>
          </cell>
          <cell r="J1064" t="str">
            <v>foundation</v>
          </cell>
          <cell r="K1064">
            <v>31</v>
          </cell>
          <cell r="L1064">
            <v>95.22083891239123</v>
          </cell>
        </row>
        <row r="1065">
          <cell r="H1065" t="str">
            <v>Cristina</v>
          </cell>
          <cell r="I1065">
            <v>38056</v>
          </cell>
          <cell r="J1065" t="str">
            <v>eye liner</v>
          </cell>
          <cell r="K1065">
            <v>55</v>
          </cell>
          <cell r="L1065">
            <v>167.32540465961139</v>
          </cell>
        </row>
        <row r="1066">
          <cell r="H1066" t="str">
            <v>Jen</v>
          </cell>
          <cell r="I1066">
            <v>38705</v>
          </cell>
          <cell r="J1066" t="str">
            <v>eye liner</v>
          </cell>
          <cell r="K1066">
            <v>-5</v>
          </cell>
          <cell r="L1066">
            <v>-12.643881441117404</v>
          </cell>
        </row>
        <row r="1067">
          <cell r="H1067" t="str">
            <v>Zaret</v>
          </cell>
          <cell r="I1067">
            <v>38100</v>
          </cell>
          <cell r="J1067" t="str">
            <v>lip gloss</v>
          </cell>
          <cell r="K1067">
            <v>28</v>
          </cell>
          <cell r="L1067">
            <v>85.460904685258157</v>
          </cell>
        </row>
        <row r="1068">
          <cell r="H1068" t="str">
            <v>Emilee</v>
          </cell>
          <cell r="I1068">
            <v>38584</v>
          </cell>
          <cell r="J1068" t="str">
            <v>eye liner</v>
          </cell>
          <cell r="K1068">
            <v>93</v>
          </cell>
          <cell r="L1068">
            <v>280.15032356040319</v>
          </cell>
        </row>
        <row r="1069">
          <cell r="H1069" t="str">
            <v>Jen</v>
          </cell>
          <cell r="I1069">
            <v>38639</v>
          </cell>
          <cell r="J1069" t="str">
            <v>lipstick</v>
          </cell>
          <cell r="K1069">
            <v>13</v>
          </cell>
          <cell r="L1069">
            <v>40.969412971677201</v>
          </cell>
        </row>
        <row r="1070">
          <cell r="H1070" t="str">
            <v>Betsy</v>
          </cell>
          <cell r="I1070">
            <v>38782</v>
          </cell>
          <cell r="J1070" t="str">
            <v>foundation</v>
          </cell>
          <cell r="K1070">
            <v>94</v>
          </cell>
          <cell r="L1070">
            <v>283.90021520553751</v>
          </cell>
        </row>
        <row r="1071">
          <cell r="H1071" t="str">
            <v>Jen</v>
          </cell>
          <cell r="I1071">
            <v>38430</v>
          </cell>
          <cell r="J1071" t="str">
            <v>foundation</v>
          </cell>
          <cell r="K1071">
            <v>1</v>
          </cell>
          <cell r="L1071">
            <v>4.8568701800652914</v>
          </cell>
        </row>
        <row r="1072">
          <cell r="H1072" t="str">
            <v>Cici</v>
          </cell>
          <cell r="I1072">
            <v>38628</v>
          </cell>
          <cell r="J1072" t="str">
            <v>foundation</v>
          </cell>
          <cell r="K1072">
            <v>5</v>
          </cell>
          <cell r="L1072">
            <v>16.493067805841463</v>
          </cell>
        </row>
        <row r="1073">
          <cell r="H1073" t="str">
            <v>Colleen</v>
          </cell>
          <cell r="I1073">
            <v>38870</v>
          </cell>
          <cell r="J1073" t="str">
            <v>mascara</v>
          </cell>
          <cell r="K1073">
            <v>60</v>
          </cell>
          <cell r="L1073">
            <v>181.32960345577825</v>
          </cell>
        </row>
        <row r="1074">
          <cell r="H1074" t="str">
            <v>Hallagan</v>
          </cell>
          <cell r="I1074">
            <v>38188</v>
          </cell>
          <cell r="J1074" t="str">
            <v>lip gloss</v>
          </cell>
          <cell r="K1074">
            <v>67</v>
          </cell>
          <cell r="L1074">
            <v>203.02085582320817</v>
          </cell>
        </row>
        <row r="1075">
          <cell r="H1075" t="str">
            <v>Hallagan</v>
          </cell>
          <cell r="I1075">
            <v>38331</v>
          </cell>
          <cell r="J1075" t="str">
            <v>foundation</v>
          </cell>
          <cell r="K1075">
            <v>87</v>
          </cell>
          <cell r="L1075">
            <v>263.51929625786306</v>
          </cell>
        </row>
        <row r="1076">
          <cell r="H1076" t="str">
            <v>Hallagan</v>
          </cell>
          <cell r="I1076">
            <v>38309</v>
          </cell>
          <cell r="J1076" t="str">
            <v>mascara</v>
          </cell>
          <cell r="K1076">
            <v>53</v>
          </cell>
          <cell r="L1076">
            <v>161.06925467832338</v>
          </cell>
        </row>
        <row r="1077">
          <cell r="H1077" t="str">
            <v>Jen</v>
          </cell>
          <cell r="I1077">
            <v>38573</v>
          </cell>
          <cell r="J1077" t="str">
            <v>lip gloss</v>
          </cell>
          <cell r="K1077">
            <v>74</v>
          </cell>
          <cell r="L1077">
            <v>224.19731799549618</v>
          </cell>
        </row>
        <row r="1078">
          <cell r="H1078" t="str">
            <v>Betsy</v>
          </cell>
          <cell r="I1078">
            <v>39035</v>
          </cell>
          <cell r="J1078" t="str">
            <v>lip gloss</v>
          </cell>
          <cell r="K1078">
            <v>83</v>
          </cell>
          <cell r="L1078">
            <v>251.40105252927455</v>
          </cell>
        </row>
        <row r="1079">
          <cell r="H1079" t="str">
            <v>Cici</v>
          </cell>
          <cell r="I1079">
            <v>38639</v>
          </cell>
          <cell r="J1079" t="str">
            <v>mascara</v>
          </cell>
          <cell r="K1079">
            <v>45</v>
          </cell>
          <cell r="L1079">
            <v>136.79350682205418</v>
          </cell>
        </row>
        <row r="1080">
          <cell r="H1080" t="str">
            <v>Jen</v>
          </cell>
          <cell r="I1080">
            <v>38166</v>
          </cell>
          <cell r="J1080" t="str">
            <v>lip gloss</v>
          </cell>
          <cell r="K1080">
            <v>36</v>
          </cell>
          <cell r="L1080">
            <v>109.96021821591992</v>
          </cell>
        </row>
        <row r="1081">
          <cell r="H1081" t="str">
            <v>Hallagan</v>
          </cell>
          <cell r="I1081">
            <v>38705</v>
          </cell>
          <cell r="J1081" t="str">
            <v>foundation</v>
          </cell>
          <cell r="K1081">
            <v>82</v>
          </cell>
          <cell r="L1081">
            <v>248.19651758376037</v>
          </cell>
        </row>
        <row r="1082">
          <cell r="H1082" t="str">
            <v>Ashley</v>
          </cell>
          <cell r="I1082">
            <v>38958</v>
          </cell>
          <cell r="J1082" t="str">
            <v>foundation</v>
          </cell>
          <cell r="K1082">
            <v>18</v>
          </cell>
          <cell r="L1082">
            <v>56.505060708421091</v>
          </cell>
        </row>
        <row r="1083">
          <cell r="H1083" t="str">
            <v>Emilee</v>
          </cell>
          <cell r="I1083">
            <v>38089</v>
          </cell>
          <cell r="J1083" t="str">
            <v>foundation</v>
          </cell>
          <cell r="K1083">
            <v>21</v>
          </cell>
          <cell r="L1083">
            <v>64.56759924886002</v>
          </cell>
        </row>
        <row r="1084">
          <cell r="H1084" t="str">
            <v>Colleen</v>
          </cell>
          <cell r="I1084">
            <v>38529</v>
          </cell>
          <cell r="J1084" t="str">
            <v>foundation</v>
          </cell>
          <cell r="K1084">
            <v>56</v>
          </cell>
          <cell r="L1084">
            <v>170.16525129894848</v>
          </cell>
        </row>
        <row r="1085">
          <cell r="H1085" t="str">
            <v>Cici</v>
          </cell>
          <cell r="I1085">
            <v>38837</v>
          </cell>
          <cell r="J1085" t="str">
            <v>eye liner</v>
          </cell>
          <cell r="K1085">
            <v>51</v>
          </cell>
          <cell r="L1085">
            <v>154.96390627719521</v>
          </cell>
        </row>
        <row r="1086">
          <cell r="H1086" t="str">
            <v>Cristina</v>
          </cell>
          <cell r="I1086">
            <v>38782</v>
          </cell>
          <cell r="J1086" t="str">
            <v>foundation</v>
          </cell>
          <cell r="K1086">
            <v>88</v>
          </cell>
          <cell r="L1086">
            <v>266.15496391241169</v>
          </cell>
        </row>
        <row r="1087">
          <cell r="H1087" t="str">
            <v>Emilee</v>
          </cell>
          <cell r="I1087">
            <v>38463</v>
          </cell>
          <cell r="J1087" t="str">
            <v>eye liner</v>
          </cell>
          <cell r="K1087">
            <v>93</v>
          </cell>
          <cell r="L1087">
            <v>280.95785849203958</v>
          </cell>
        </row>
        <row r="1088">
          <cell r="H1088" t="str">
            <v>Ashley</v>
          </cell>
          <cell r="I1088">
            <v>38254</v>
          </cell>
          <cell r="J1088" t="str">
            <v>lip gloss</v>
          </cell>
          <cell r="K1088">
            <v>-4</v>
          </cell>
          <cell r="L1088">
            <v>-9.79509378079055</v>
          </cell>
        </row>
        <row r="1089">
          <cell r="H1089" t="str">
            <v>Colleen</v>
          </cell>
          <cell r="I1089">
            <v>38463</v>
          </cell>
          <cell r="J1089" t="str">
            <v>eye liner</v>
          </cell>
          <cell r="K1089">
            <v>30</v>
          </cell>
          <cell r="L1089">
            <v>91.838519584417725</v>
          </cell>
        </row>
        <row r="1090">
          <cell r="H1090" t="str">
            <v>Jen</v>
          </cell>
          <cell r="I1090">
            <v>38705</v>
          </cell>
          <cell r="J1090" t="str">
            <v>foundation</v>
          </cell>
          <cell r="K1090">
            <v>81</v>
          </cell>
          <cell r="L1090">
            <v>245.61829415980108</v>
          </cell>
        </row>
        <row r="1091">
          <cell r="H1091" t="str">
            <v>Colleen</v>
          </cell>
          <cell r="I1091">
            <v>38463</v>
          </cell>
          <cell r="J1091" t="str">
            <v>foundation</v>
          </cell>
          <cell r="K1091">
            <v>58</v>
          </cell>
          <cell r="L1091">
            <v>175.7935070061545</v>
          </cell>
        </row>
        <row r="1092">
          <cell r="H1092" t="str">
            <v>Ashley</v>
          </cell>
          <cell r="I1092">
            <v>37990</v>
          </cell>
          <cell r="J1092" t="str">
            <v>mascara</v>
          </cell>
          <cell r="K1092">
            <v>50</v>
          </cell>
          <cell r="L1092">
            <v>151.96180824733827</v>
          </cell>
        </row>
        <row r="1093">
          <cell r="H1093" t="str">
            <v>Zaret</v>
          </cell>
          <cell r="I1093">
            <v>38166</v>
          </cell>
          <cell r="J1093" t="str">
            <v>lip gloss</v>
          </cell>
          <cell r="K1093">
            <v>92</v>
          </cell>
          <cell r="L1093">
            <v>277.64731000872155</v>
          </cell>
        </row>
        <row r="1094">
          <cell r="H1094" t="str">
            <v>Ashley</v>
          </cell>
          <cell r="I1094">
            <v>39035</v>
          </cell>
          <cell r="J1094" t="str">
            <v>foundation</v>
          </cell>
          <cell r="K1094">
            <v>27</v>
          </cell>
          <cell r="L1094">
            <v>82.124904169698794</v>
          </cell>
        </row>
        <row r="1095">
          <cell r="H1095" t="str">
            <v>Zaret</v>
          </cell>
          <cell r="I1095">
            <v>38221</v>
          </cell>
          <cell r="J1095" t="str">
            <v>foundation</v>
          </cell>
          <cell r="K1095">
            <v>61</v>
          </cell>
          <cell r="L1095">
            <v>184.45390394551416</v>
          </cell>
        </row>
        <row r="1096">
          <cell r="H1096" t="str">
            <v>Colleen</v>
          </cell>
          <cell r="I1096">
            <v>38925</v>
          </cell>
          <cell r="J1096" t="str">
            <v>mascara</v>
          </cell>
          <cell r="K1096">
            <v>7</v>
          </cell>
          <cell r="L1096">
            <v>23.198272342782062</v>
          </cell>
        </row>
        <row r="1097">
          <cell r="H1097" t="str">
            <v>Betsy</v>
          </cell>
          <cell r="I1097">
            <v>38331</v>
          </cell>
          <cell r="J1097" t="str">
            <v>lip gloss</v>
          </cell>
          <cell r="K1097">
            <v>25</v>
          </cell>
          <cell r="L1097">
            <v>76.517978614258837</v>
          </cell>
        </row>
        <row r="1098">
          <cell r="H1098" t="str">
            <v>Ashley</v>
          </cell>
          <cell r="I1098">
            <v>38221</v>
          </cell>
          <cell r="J1098" t="str">
            <v>lip gloss</v>
          </cell>
          <cell r="K1098">
            <v>84</v>
          </cell>
          <cell r="L1098">
            <v>254.21310769001889</v>
          </cell>
        </row>
        <row r="1099">
          <cell r="H1099" t="str">
            <v>Betsy</v>
          </cell>
          <cell r="I1099">
            <v>38078</v>
          </cell>
          <cell r="J1099" t="str">
            <v>eye liner</v>
          </cell>
          <cell r="K1099">
            <v>66</v>
          </cell>
          <cell r="L1099">
            <v>199.92451734594025</v>
          </cell>
        </row>
        <row r="1100">
          <cell r="H1100" t="str">
            <v>Emilee</v>
          </cell>
          <cell r="I1100">
            <v>38111</v>
          </cell>
          <cell r="J1100" t="str">
            <v>eye liner</v>
          </cell>
          <cell r="K1100">
            <v>89</v>
          </cell>
          <cell r="L1100">
            <v>269.23471780277339</v>
          </cell>
        </row>
        <row r="1101">
          <cell r="H1101" t="str">
            <v>Cristina</v>
          </cell>
          <cell r="I1101">
            <v>38485</v>
          </cell>
          <cell r="J1101" t="str">
            <v>foundation</v>
          </cell>
          <cell r="K1101">
            <v>32</v>
          </cell>
          <cell r="L1101">
            <v>97.883310582745409</v>
          </cell>
        </row>
        <row r="1102">
          <cell r="H1102" t="str">
            <v>Cristina</v>
          </cell>
          <cell r="I1102">
            <v>38903</v>
          </cell>
          <cell r="J1102" t="str">
            <v>lip gloss</v>
          </cell>
          <cell r="K1102">
            <v>78</v>
          </cell>
          <cell r="L1102">
            <v>236.26032561473036</v>
          </cell>
        </row>
        <row r="1103">
          <cell r="H1103" t="str">
            <v>Emilee</v>
          </cell>
          <cell r="I1103">
            <v>38793</v>
          </cell>
          <cell r="J1103" t="str">
            <v>lipstick</v>
          </cell>
          <cell r="K1103">
            <v>56</v>
          </cell>
          <cell r="L1103">
            <v>169.98666558680949</v>
          </cell>
        </row>
        <row r="1104">
          <cell r="H1104" t="str">
            <v>Colleen</v>
          </cell>
          <cell r="I1104">
            <v>39079</v>
          </cell>
          <cell r="J1104" t="str">
            <v>foundation</v>
          </cell>
          <cell r="K1104">
            <v>80</v>
          </cell>
          <cell r="L1104">
            <v>241.53786763068013</v>
          </cell>
        </row>
        <row r="1105">
          <cell r="H1105" t="str">
            <v>Cici</v>
          </cell>
          <cell r="I1105">
            <v>38386</v>
          </cell>
          <cell r="J1105" t="str">
            <v>mascara</v>
          </cell>
          <cell r="K1105">
            <v>72</v>
          </cell>
          <cell r="L1105">
            <v>218.32896513434619</v>
          </cell>
        </row>
        <row r="1106">
          <cell r="H1106" t="str">
            <v>Zaret</v>
          </cell>
          <cell r="I1106">
            <v>38672</v>
          </cell>
          <cell r="J1106" t="str">
            <v>lip gloss</v>
          </cell>
          <cell r="K1106">
            <v>23</v>
          </cell>
          <cell r="L1106">
            <v>71.298686579104526</v>
          </cell>
        </row>
        <row r="1107">
          <cell r="H1107" t="str">
            <v>Cici</v>
          </cell>
          <cell r="I1107">
            <v>38782</v>
          </cell>
          <cell r="J1107" t="str">
            <v>mascara</v>
          </cell>
          <cell r="K1107">
            <v>-2</v>
          </cell>
          <cell r="L1107">
            <v>-3.6886090441469834</v>
          </cell>
        </row>
        <row r="1108">
          <cell r="H1108" t="str">
            <v>Colleen</v>
          </cell>
          <cell r="I1108">
            <v>38265</v>
          </cell>
          <cell r="J1108" t="str">
            <v>lip gloss</v>
          </cell>
          <cell r="K1108">
            <v>81</v>
          </cell>
          <cell r="L1108">
            <v>245.36857839567088</v>
          </cell>
        </row>
        <row r="1109">
          <cell r="H1109" t="str">
            <v>Emilee</v>
          </cell>
          <cell r="I1109">
            <v>38661</v>
          </cell>
          <cell r="J1109" t="str">
            <v>lipstick</v>
          </cell>
          <cell r="K1109">
            <v>-4</v>
          </cell>
          <cell r="L1109">
            <v>-10.626598892969428</v>
          </cell>
        </row>
        <row r="1110">
          <cell r="H1110" t="str">
            <v>Betsy</v>
          </cell>
          <cell r="I1110">
            <v>38353</v>
          </cell>
          <cell r="J1110" t="str">
            <v>mascara</v>
          </cell>
          <cell r="K1110">
            <v>81</v>
          </cell>
          <cell r="L1110">
            <v>245.47079100584946</v>
          </cell>
        </row>
        <row r="1111">
          <cell r="H1111" t="str">
            <v>Colleen</v>
          </cell>
          <cell r="I1111">
            <v>38056</v>
          </cell>
          <cell r="J1111" t="str">
            <v>lipstick</v>
          </cell>
          <cell r="K1111">
            <v>-9</v>
          </cell>
          <cell r="L1111">
            <v>-24.901607770449246</v>
          </cell>
        </row>
        <row r="1112">
          <cell r="H1112" t="str">
            <v>Hallagan</v>
          </cell>
          <cell r="I1112">
            <v>38419</v>
          </cell>
          <cell r="J1112" t="str">
            <v>eye liner</v>
          </cell>
          <cell r="K1112">
            <v>67</v>
          </cell>
          <cell r="L1112">
            <v>203.3886615347389</v>
          </cell>
        </row>
        <row r="1113">
          <cell r="H1113" t="str">
            <v>Betsy</v>
          </cell>
          <cell r="I1113">
            <v>38386</v>
          </cell>
          <cell r="J1113" t="str">
            <v>mascara</v>
          </cell>
          <cell r="K1113">
            <v>27</v>
          </cell>
          <cell r="L1113">
            <v>83.259650238493791</v>
          </cell>
        </row>
        <row r="1114">
          <cell r="H1114" t="str">
            <v>Colleen</v>
          </cell>
          <cell r="I1114">
            <v>38782</v>
          </cell>
          <cell r="J1114" t="str">
            <v>mascara</v>
          </cell>
          <cell r="K1114">
            <v>-1</v>
          </cell>
          <cell r="L1114">
            <v>-1.4486502930593175</v>
          </cell>
        </row>
        <row r="1115">
          <cell r="H1115" t="str">
            <v>Ashley</v>
          </cell>
          <cell r="I1115">
            <v>38595</v>
          </cell>
          <cell r="J1115" t="str">
            <v>mascara</v>
          </cell>
          <cell r="K1115">
            <v>24</v>
          </cell>
          <cell r="L1115">
            <v>74.448442468444156</v>
          </cell>
        </row>
        <row r="1116">
          <cell r="H1116" t="str">
            <v>Hallagan</v>
          </cell>
          <cell r="I1116">
            <v>38749</v>
          </cell>
          <cell r="J1116" t="str">
            <v>eye liner</v>
          </cell>
          <cell r="K1116">
            <v>80</v>
          </cell>
          <cell r="L1116">
            <v>241.96811222876255</v>
          </cell>
        </row>
        <row r="1117">
          <cell r="H1117" t="str">
            <v>Zaret</v>
          </cell>
          <cell r="I1117">
            <v>38265</v>
          </cell>
          <cell r="J1117" t="str">
            <v>lip gloss</v>
          </cell>
          <cell r="K1117">
            <v>82</v>
          </cell>
          <cell r="L1117">
            <v>248.20917526875209</v>
          </cell>
        </row>
        <row r="1118">
          <cell r="H1118" t="str">
            <v>Jen</v>
          </cell>
          <cell r="I1118">
            <v>38716</v>
          </cell>
          <cell r="J1118" t="str">
            <v>foundation</v>
          </cell>
          <cell r="K1118">
            <v>1</v>
          </cell>
          <cell r="L1118">
            <v>5.5518623429739176</v>
          </cell>
        </row>
        <row r="1119">
          <cell r="H1119" t="str">
            <v>Cristina</v>
          </cell>
          <cell r="I1119">
            <v>38089</v>
          </cell>
          <cell r="J1119" t="str">
            <v>foundation</v>
          </cell>
          <cell r="K1119">
            <v>11</v>
          </cell>
          <cell r="L1119">
            <v>35.277547883231819</v>
          </cell>
        </row>
        <row r="1120">
          <cell r="H1120" t="str">
            <v>Betsy</v>
          </cell>
          <cell r="I1120">
            <v>38914</v>
          </cell>
          <cell r="J1120" t="str">
            <v>mascara</v>
          </cell>
          <cell r="K1120">
            <v>12</v>
          </cell>
          <cell r="L1120">
            <v>37.331388811713445</v>
          </cell>
        </row>
        <row r="1121">
          <cell r="H1121" t="str">
            <v>Cici</v>
          </cell>
          <cell r="I1121">
            <v>38331</v>
          </cell>
          <cell r="J1121" t="str">
            <v>eye liner</v>
          </cell>
          <cell r="K1121">
            <v>54</v>
          </cell>
          <cell r="L1121">
            <v>164.38171569287022</v>
          </cell>
        </row>
        <row r="1122">
          <cell r="H1122" t="str">
            <v>Jen</v>
          </cell>
          <cell r="I1122">
            <v>39024</v>
          </cell>
          <cell r="J1122" t="str">
            <v>mascara</v>
          </cell>
          <cell r="K1122">
            <v>78</v>
          </cell>
          <cell r="L1122">
            <v>236.65619273355256</v>
          </cell>
        </row>
        <row r="1123">
          <cell r="H1123" t="str">
            <v>Cici</v>
          </cell>
          <cell r="I1123">
            <v>38023</v>
          </cell>
          <cell r="J1123" t="str">
            <v>mascara</v>
          </cell>
          <cell r="K1123">
            <v>-8</v>
          </cell>
          <cell r="L1123">
            <v>-21.770000035096253</v>
          </cell>
        </row>
        <row r="1124">
          <cell r="H1124" t="str">
            <v>Betsy</v>
          </cell>
          <cell r="I1124">
            <v>38034</v>
          </cell>
          <cell r="J1124" t="str">
            <v>eye liner</v>
          </cell>
          <cell r="K1124">
            <v>6</v>
          </cell>
          <cell r="L1124">
            <v>19.844298491399009</v>
          </cell>
        </row>
        <row r="1125">
          <cell r="H1125" t="str">
            <v>Zaret</v>
          </cell>
          <cell r="I1125">
            <v>38265</v>
          </cell>
          <cell r="J1125" t="str">
            <v>foundation</v>
          </cell>
          <cell r="K1125">
            <v>30</v>
          </cell>
          <cell r="L1125">
            <v>91.748243472806891</v>
          </cell>
        </row>
        <row r="1126">
          <cell r="H1126" t="str">
            <v>Colleen</v>
          </cell>
          <cell r="I1126">
            <v>38749</v>
          </cell>
          <cell r="J1126" t="str">
            <v>lip gloss</v>
          </cell>
          <cell r="K1126">
            <v>55</v>
          </cell>
          <cell r="L1126">
            <v>166.81449022634519</v>
          </cell>
        </row>
        <row r="1127">
          <cell r="H1127" t="str">
            <v>Cici</v>
          </cell>
          <cell r="I1127">
            <v>38804</v>
          </cell>
          <cell r="J1127" t="str">
            <v>eye liner</v>
          </cell>
          <cell r="K1127">
            <v>53</v>
          </cell>
          <cell r="L1127">
            <v>161.24130416457103</v>
          </cell>
        </row>
        <row r="1128">
          <cell r="H1128" t="str">
            <v>Ashley</v>
          </cell>
          <cell r="I1128">
            <v>38397</v>
          </cell>
          <cell r="J1128" t="str">
            <v>mascara</v>
          </cell>
          <cell r="K1128">
            <v>29</v>
          </cell>
          <cell r="L1128">
            <v>88.931035912155679</v>
          </cell>
        </row>
        <row r="1129">
          <cell r="H1129" t="str">
            <v>Betsy</v>
          </cell>
          <cell r="I1129">
            <v>38089</v>
          </cell>
          <cell r="J1129" t="str">
            <v>lip gloss</v>
          </cell>
          <cell r="K1129">
            <v>75</v>
          </cell>
          <cell r="L1129">
            <v>227.03788190973427</v>
          </cell>
        </row>
        <row r="1130">
          <cell r="H1130" t="str">
            <v>Ashley</v>
          </cell>
          <cell r="I1130">
            <v>38320</v>
          </cell>
          <cell r="J1130" t="str">
            <v>foundation</v>
          </cell>
          <cell r="K1130">
            <v>78</v>
          </cell>
          <cell r="L1130">
            <v>235.68084148847547</v>
          </cell>
        </row>
        <row r="1131">
          <cell r="H1131" t="str">
            <v>Zaret</v>
          </cell>
          <cell r="I1131">
            <v>38980</v>
          </cell>
          <cell r="J1131" t="str">
            <v>foundation</v>
          </cell>
          <cell r="K1131">
            <v>6</v>
          </cell>
          <cell r="L1131">
            <v>20.386126115237083</v>
          </cell>
        </row>
        <row r="1132">
          <cell r="H1132" t="str">
            <v>Colleen</v>
          </cell>
          <cell r="I1132">
            <v>38562</v>
          </cell>
          <cell r="J1132" t="str">
            <v>lip gloss</v>
          </cell>
          <cell r="K1132">
            <v>57</v>
          </cell>
          <cell r="L1132">
            <v>172.66966829976792</v>
          </cell>
        </row>
        <row r="1133">
          <cell r="H1133" t="str">
            <v>Hallagan</v>
          </cell>
          <cell r="I1133">
            <v>38452</v>
          </cell>
          <cell r="J1133" t="str">
            <v>eye liner</v>
          </cell>
          <cell r="K1133">
            <v>35</v>
          </cell>
          <cell r="L1133">
            <v>106.52782470569326</v>
          </cell>
        </row>
        <row r="1134">
          <cell r="H1134" t="str">
            <v>Cici</v>
          </cell>
          <cell r="I1134">
            <v>39035</v>
          </cell>
          <cell r="J1134" t="str">
            <v>eye liner</v>
          </cell>
          <cell r="K1134">
            <v>72</v>
          </cell>
          <cell r="L1134">
            <v>217.3653218325137</v>
          </cell>
        </row>
        <row r="1135">
          <cell r="H1135" t="str">
            <v>Jen</v>
          </cell>
          <cell r="I1135">
            <v>38155</v>
          </cell>
          <cell r="J1135" t="str">
            <v>mascara</v>
          </cell>
          <cell r="K1135">
            <v>79</v>
          </cell>
          <cell r="L1135">
            <v>238.31546571286182</v>
          </cell>
        </row>
        <row r="1136">
          <cell r="H1136" t="str">
            <v>Cici</v>
          </cell>
          <cell r="I1136">
            <v>38463</v>
          </cell>
          <cell r="J1136" t="str">
            <v>lip gloss</v>
          </cell>
          <cell r="K1136">
            <v>89</v>
          </cell>
          <cell r="L1136">
            <v>269.0186169961018</v>
          </cell>
        </row>
        <row r="1137">
          <cell r="H1137" t="str">
            <v>Jen</v>
          </cell>
          <cell r="I1137">
            <v>38474</v>
          </cell>
          <cell r="J1137" t="str">
            <v>eye liner</v>
          </cell>
          <cell r="K1137">
            <v>84</v>
          </cell>
          <cell r="L1137">
            <v>252.58494974261927</v>
          </cell>
        </row>
        <row r="1138">
          <cell r="H1138" t="str">
            <v>Cristina</v>
          </cell>
          <cell r="I1138">
            <v>38969</v>
          </cell>
          <cell r="J1138" t="str">
            <v>mascara</v>
          </cell>
          <cell r="K1138">
            <v>43</v>
          </cell>
          <cell r="L1138">
            <v>130.65515170314279</v>
          </cell>
        </row>
        <row r="1139">
          <cell r="H1139" t="str">
            <v>Emilee</v>
          </cell>
          <cell r="I1139">
            <v>38738</v>
          </cell>
          <cell r="J1139" t="str">
            <v>lip gloss</v>
          </cell>
          <cell r="K1139">
            <v>-4</v>
          </cell>
          <cell r="L1139">
            <v>-9.965195042789297</v>
          </cell>
        </row>
        <row r="1140">
          <cell r="H1140" t="str">
            <v>Emilee</v>
          </cell>
          <cell r="I1140">
            <v>38364</v>
          </cell>
          <cell r="J1140" t="str">
            <v>foundation</v>
          </cell>
          <cell r="K1140">
            <v>51</v>
          </cell>
          <cell r="L1140">
            <v>154.66031011925435</v>
          </cell>
        </row>
        <row r="1141">
          <cell r="H1141" t="str">
            <v>Betsy</v>
          </cell>
          <cell r="I1141">
            <v>38859</v>
          </cell>
          <cell r="J1141" t="str">
            <v>lip gloss</v>
          </cell>
          <cell r="K1141">
            <v>17</v>
          </cell>
          <cell r="L1141">
            <v>53.072576846761372</v>
          </cell>
        </row>
        <row r="1142">
          <cell r="H1142" t="str">
            <v>Hallagan</v>
          </cell>
          <cell r="I1142">
            <v>39035</v>
          </cell>
          <cell r="J1142" t="str">
            <v>mascara</v>
          </cell>
          <cell r="K1142">
            <v>51</v>
          </cell>
          <cell r="L1142">
            <v>155.23584686430669</v>
          </cell>
        </row>
        <row r="1143">
          <cell r="H1143" t="str">
            <v>Jen</v>
          </cell>
          <cell r="I1143">
            <v>38782</v>
          </cell>
          <cell r="J1143" t="str">
            <v>eye liner</v>
          </cell>
          <cell r="K1143">
            <v>14</v>
          </cell>
          <cell r="L1143">
            <v>44.195651647644979</v>
          </cell>
        </row>
        <row r="1144">
          <cell r="H1144" t="str">
            <v>Ashley</v>
          </cell>
          <cell r="I1144">
            <v>39068</v>
          </cell>
          <cell r="J1144" t="str">
            <v>lip gloss</v>
          </cell>
          <cell r="K1144">
            <v>60</v>
          </cell>
          <cell r="L1144">
            <v>181.87259058007896</v>
          </cell>
        </row>
        <row r="1145">
          <cell r="H1145" t="str">
            <v>Cici</v>
          </cell>
          <cell r="I1145">
            <v>38309</v>
          </cell>
          <cell r="J1145" t="str">
            <v>mascara</v>
          </cell>
          <cell r="K1145">
            <v>-8</v>
          </cell>
          <cell r="L1145">
            <v>-21.981669305596434</v>
          </cell>
        </row>
        <row r="1146">
          <cell r="H1146" t="str">
            <v>Colleen</v>
          </cell>
          <cell r="I1146">
            <v>38529</v>
          </cell>
          <cell r="J1146" t="str">
            <v>foundation</v>
          </cell>
          <cell r="K1146">
            <v>95</v>
          </cell>
          <cell r="L1146">
            <v>286.66171116702549</v>
          </cell>
        </row>
        <row r="1147">
          <cell r="H1147" t="str">
            <v>Zaret</v>
          </cell>
          <cell r="I1147">
            <v>38749</v>
          </cell>
          <cell r="J1147" t="str">
            <v>foundation</v>
          </cell>
          <cell r="K1147">
            <v>66</v>
          </cell>
          <cell r="L1147">
            <v>199.59386136754239</v>
          </cell>
        </row>
        <row r="1148">
          <cell r="H1148" t="str">
            <v>Zaret</v>
          </cell>
          <cell r="I1148">
            <v>38342</v>
          </cell>
          <cell r="J1148" t="str">
            <v>lip gloss</v>
          </cell>
          <cell r="K1148">
            <v>77</v>
          </cell>
          <cell r="L1148">
            <v>232.62615004199816</v>
          </cell>
        </row>
        <row r="1149">
          <cell r="H1149" t="str">
            <v>Hallagan</v>
          </cell>
          <cell r="I1149">
            <v>38331</v>
          </cell>
          <cell r="J1149" t="str">
            <v>eye liner</v>
          </cell>
          <cell r="K1149">
            <v>65</v>
          </cell>
          <cell r="L1149">
            <v>197.3309600781289</v>
          </cell>
        </row>
        <row r="1150">
          <cell r="H1150" t="str">
            <v>Hallagan</v>
          </cell>
          <cell r="I1150">
            <v>38463</v>
          </cell>
          <cell r="J1150" t="str">
            <v>mascara</v>
          </cell>
          <cell r="K1150">
            <v>29</v>
          </cell>
          <cell r="L1150">
            <v>89.184247826635968</v>
          </cell>
        </row>
        <row r="1151">
          <cell r="H1151" t="str">
            <v>Zaret</v>
          </cell>
          <cell r="I1151">
            <v>38177</v>
          </cell>
          <cell r="J1151" t="str">
            <v>lipstick</v>
          </cell>
          <cell r="K1151">
            <v>8</v>
          </cell>
          <cell r="L1151">
            <v>26.088167418036129</v>
          </cell>
        </row>
        <row r="1152">
          <cell r="H1152" t="str">
            <v>Ashley</v>
          </cell>
          <cell r="I1152">
            <v>38727</v>
          </cell>
          <cell r="J1152" t="str">
            <v>lipstick</v>
          </cell>
          <cell r="K1152">
            <v>42</v>
          </cell>
          <cell r="L1152">
            <v>127.86858054734927</v>
          </cell>
        </row>
        <row r="1153">
          <cell r="H1153" t="str">
            <v>Betsy</v>
          </cell>
          <cell r="I1153">
            <v>38045</v>
          </cell>
          <cell r="J1153" t="str">
            <v>foundation</v>
          </cell>
          <cell r="K1153">
            <v>93</v>
          </cell>
          <cell r="L1153">
            <v>280.72118754503384</v>
          </cell>
        </row>
        <row r="1154">
          <cell r="H1154" t="str">
            <v>Zaret</v>
          </cell>
          <cell r="I1154">
            <v>38144</v>
          </cell>
          <cell r="J1154" t="str">
            <v>foundation</v>
          </cell>
          <cell r="K1154">
            <v>69</v>
          </cell>
          <cell r="L1154">
            <v>209.153628171767</v>
          </cell>
        </row>
        <row r="1155">
          <cell r="H1155" t="str">
            <v>Colleen</v>
          </cell>
          <cell r="I1155">
            <v>38903</v>
          </cell>
          <cell r="J1155" t="str">
            <v>mascara</v>
          </cell>
          <cell r="K1155">
            <v>91</v>
          </cell>
          <cell r="L1155">
            <v>274.80447122686729</v>
          </cell>
        </row>
        <row r="1156">
          <cell r="H1156" t="str">
            <v>Hallagan</v>
          </cell>
          <cell r="I1156">
            <v>38386</v>
          </cell>
          <cell r="J1156" t="str">
            <v>eye liner</v>
          </cell>
          <cell r="K1156">
            <v>11</v>
          </cell>
          <cell r="L1156">
            <v>34.520998663564384</v>
          </cell>
        </row>
        <row r="1157">
          <cell r="H1157" t="str">
            <v>Hallagan</v>
          </cell>
          <cell r="I1157">
            <v>38353</v>
          </cell>
          <cell r="J1157" t="str">
            <v>lip gloss</v>
          </cell>
          <cell r="K1157">
            <v>-1</v>
          </cell>
          <cell r="L1157">
            <v>-1.5629041843202898</v>
          </cell>
        </row>
        <row r="1158">
          <cell r="H1158" t="str">
            <v>Jen</v>
          </cell>
          <cell r="I1158">
            <v>38342</v>
          </cell>
          <cell r="J1158" t="str">
            <v>mascara</v>
          </cell>
          <cell r="K1158">
            <v>52</v>
          </cell>
          <cell r="L1158">
            <v>158.21071487768182</v>
          </cell>
        </row>
        <row r="1159">
          <cell r="H1159" t="str">
            <v>Betsy</v>
          </cell>
          <cell r="I1159">
            <v>38782</v>
          </cell>
          <cell r="J1159" t="str">
            <v>lipstick</v>
          </cell>
          <cell r="K1159">
            <v>-10</v>
          </cell>
          <cell r="L1159">
            <v>-28.635014383965792</v>
          </cell>
        </row>
        <row r="1160">
          <cell r="H1160" t="str">
            <v>Zaret</v>
          </cell>
          <cell r="I1160">
            <v>39046</v>
          </cell>
          <cell r="J1160" t="str">
            <v>mascara</v>
          </cell>
          <cell r="K1160">
            <v>33</v>
          </cell>
          <cell r="L1160">
            <v>100.50696775814504</v>
          </cell>
        </row>
        <row r="1161">
          <cell r="H1161" t="str">
            <v>Betsy</v>
          </cell>
          <cell r="I1161">
            <v>38265</v>
          </cell>
          <cell r="J1161" t="str">
            <v>lipstick</v>
          </cell>
          <cell r="K1161">
            <v>-1</v>
          </cell>
          <cell r="L1161">
            <v>-1.1155837084126869</v>
          </cell>
        </row>
        <row r="1162">
          <cell r="H1162" t="str">
            <v>Colleen</v>
          </cell>
          <cell r="I1162">
            <v>38958</v>
          </cell>
          <cell r="J1162" t="str">
            <v>mascara</v>
          </cell>
          <cell r="K1162">
            <v>24</v>
          </cell>
          <cell r="L1162">
            <v>73.541516730294589</v>
          </cell>
        </row>
        <row r="1163">
          <cell r="H1163" t="str">
            <v>Jen</v>
          </cell>
          <cell r="I1163">
            <v>38122</v>
          </cell>
          <cell r="J1163" t="str">
            <v>foundation</v>
          </cell>
          <cell r="K1163">
            <v>71</v>
          </cell>
          <cell r="L1163">
            <v>214.70316225183416</v>
          </cell>
        </row>
        <row r="1164">
          <cell r="H1164" t="str">
            <v>Hallagan</v>
          </cell>
          <cell r="I1164">
            <v>38309</v>
          </cell>
          <cell r="J1164" t="str">
            <v>lip gloss</v>
          </cell>
          <cell r="K1164">
            <v>88</v>
          </cell>
          <cell r="L1164">
            <v>265.86483001134803</v>
          </cell>
        </row>
        <row r="1165">
          <cell r="H1165" t="str">
            <v>Betsy</v>
          </cell>
          <cell r="I1165">
            <v>38562</v>
          </cell>
          <cell r="J1165" t="str">
            <v>lip gloss</v>
          </cell>
          <cell r="K1165">
            <v>16</v>
          </cell>
          <cell r="L1165">
            <v>49.990501805612737</v>
          </cell>
        </row>
        <row r="1166">
          <cell r="H1166" t="str">
            <v>Cici</v>
          </cell>
          <cell r="I1166">
            <v>38518</v>
          </cell>
          <cell r="J1166" t="str">
            <v>foundation</v>
          </cell>
          <cell r="K1166">
            <v>7</v>
          </cell>
          <cell r="L1166">
            <v>23.192150694784473</v>
          </cell>
        </row>
        <row r="1167">
          <cell r="H1167" t="str">
            <v>Emilee</v>
          </cell>
          <cell r="I1167">
            <v>38254</v>
          </cell>
          <cell r="J1167" t="str">
            <v>mascara</v>
          </cell>
          <cell r="K1167">
            <v>46</v>
          </cell>
          <cell r="L1167">
            <v>140.4791075192903</v>
          </cell>
        </row>
        <row r="1168">
          <cell r="H1168" t="str">
            <v>Ashley</v>
          </cell>
          <cell r="I1168">
            <v>38320</v>
          </cell>
          <cell r="J1168" t="str">
            <v>foundation</v>
          </cell>
          <cell r="K1168">
            <v>-10</v>
          </cell>
          <cell r="L1168">
            <v>-27.584277375696701</v>
          </cell>
        </row>
        <row r="1169">
          <cell r="H1169" t="str">
            <v>Hallagan</v>
          </cell>
          <cell r="I1169">
            <v>38892</v>
          </cell>
          <cell r="J1169" t="str">
            <v>lip gloss</v>
          </cell>
          <cell r="K1169">
            <v>83</v>
          </cell>
          <cell r="L1169">
            <v>251.13323611062162</v>
          </cell>
        </row>
        <row r="1170">
          <cell r="H1170" t="str">
            <v>Jen</v>
          </cell>
          <cell r="I1170">
            <v>38793</v>
          </cell>
          <cell r="J1170" t="str">
            <v>lip gloss</v>
          </cell>
          <cell r="K1170">
            <v>85</v>
          </cell>
          <cell r="L1170">
            <v>256.22552874700915</v>
          </cell>
        </row>
        <row r="1171">
          <cell r="H1171" t="str">
            <v>Zaret</v>
          </cell>
          <cell r="I1171">
            <v>38606</v>
          </cell>
          <cell r="J1171" t="str">
            <v>eye liner</v>
          </cell>
          <cell r="K1171">
            <v>18</v>
          </cell>
          <cell r="L1171">
            <v>56.221796879126835</v>
          </cell>
        </row>
        <row r="1172">
          <cell r="H1172" t="str">
            <v>Cristina</v>
          </cell>
          <cell r="I1172">
            <v>38254</v>
          </cell>
          <cell r="J1172" t="str">
            <v>lipstick</v>
          </cell>
          <cell r="K1172">
            <v>83</v>
          </cell>
          <cell r="L1172">
            <v>251.40375169999851</v>
          </cell>
        </row>
        <row r="1173">
          <cell r="H1173" t="str">
            <v>Cici</v>
          </cell>
          <cell r="I1173">
            <v>39046</v>
          </cell>
          <cell r="J1173" t="str">
            <v>lip gloss</v>
          </cell>
          <cell r="K1173">
            <v>71</v>
          </cell>
          <cell r="L1173">
            <v>214.72037779298833</v>
          </cell>
        </row>
        <row r="1174">
          <cell r="H1174" t="str">
            <v>Emilee</v>
          </cell>
          <cell r="I1174">
            <v>38232</v>
          </cell>
          <cell r="J1174" t="str">
            <v>eye liner</v>
          </cell>
          <cell r="K1174">
            <v>2</v>
          </cell>
          <cell r="L1174">
            <v>7.9324854406454115</v>
          </cell>
        </row>
        <row r="1175">
          <cell r="H1175" t="str">
            <v>Betsy</v>
          </cell>
          <cell r="I1175">
            <v>39035</v>
          </cell>
          <cell r="J1175" t="str">
            <v>foundation</v>
          </cell>
          <cell r="K1175">
            <v>71</v>
          </cell>
          <cell r="L1175">
            <v>215.03086098171244</v>
          </cell>
        </row>
        <row r="1176">
          <cell r="H1176" t="str">
            <v>Zaret</v>
          </cell>
          <cell r="I1176">
            <v>38617</v>
          </cell>
          <cell r="J1176" t="str">
            <v>lipstick</v>
          </cell>
          <cell r="K1176">
            <v>68</v>
          </cell>
          <cell r="L1176">
            <v>206.20589088795145</v>
          </cell>
        </row>
        <row r="1177">
          <cell r="H1177" t="str">
            <v>Emilee</v>
          </cell>
          <cell r="I1177">
            <v>38298</v>
          </cell>
          <cell r="J1177" t="str">
            <v>eye liner</v>
          </cell>
          <cell r="K1177">
            <v>30</v>
          </cell>
          <cell r="L1177">
            <v>92.33205932019861</v>
          </cell>
        </row>
        <row r="1178">
          <cell r="H1178" t="str">
            <v>Hallagan</v>
          </cell>
          <cell r="I1178">
            <v>38749</v>
          </cell>
          <cell r="J1178" t="str">
            <v>lipstick</v>
          </cell>
          <cell r="K1178">
            <v>72</v>
          </cell>
          <cell r="L1178">
            <v>217.8071938981364</v>
          </cell>
        </row>
        <row r="1179">
          <cell r="H1179" t="str">
            <v>Jen</v>
          </cell>
          <cell r="I1179">
            <v>38221</v>
          </cell>
          <cell r="J1179" t="str">
            <v>eye liner</v>
          </cell>
          <cell r="K1179">
            <v>73</v>
          </cell>
          <cell r="L1179">
            <v>221.36652611293488</v>
          </cell>
        </row>
        <row r="1180">
          <cell r="H1180" t="str">
            <v>Betsy</v>
          </cell>
          <cell r="I1180">
            <v>38738</v>
          </cell>
          <cell r="J1180" t="str">
            <v>lip gloss</v>
          </cell>
          <cell r="K1180">
            <v>28</v>
          </cell>
          <cell r="L1180">
            <v>86.468421123864729</v>
          </cell>
        </row>
        <row r="1181">
          <cell r="H1181" t="str">
            <v>Cici</v>
          </cell>
          <cell r="I1181">
            <v>38793</v>
          </cell>
          <cell r="J1181" t="str">
            <v>mascara</v>
          </cell>
          <cell r="K1181">
            <v>40</v>
          </cell>
          <cell r="L1181">
            <v>122.63642805944112</v>
          </cell>
        </row>
        <row r="1182">
          <cell r="H1182" t="str">
            <v>Emilee</v>
          </cell>
          <cell r="I1182">
            <v>39057</v>
          </cell>
          <cell r="J1182" t="str">
            <v>foundation</v>
          </cell>
          <cell r="K1182">
            <v>-8</v>
          </cell>
          <cell r="L1182">
            <v>-22.295514644563095</v>
          </cell>
        </row>
        <row r="1183">
          <cell r="H1183" t="str">
            <v>Ashley</v>
          </cell>
          <cell r="I1183">
            <v>38452</v>
          </cell>
          <cell r="J1183" t="str">
            <v>lipstick</v>
          </cell>
          <cell r="K1183">
            <v>70</v>
          </cell>
          <cell r="L1183">
            <v>211.69145448851842</v>
          </cell>
        </row>
        <row r="1184">
          <cell r="H1184" t="str">
            <v>Betsy</v>
          </cell>
          <cell r="I1184">
            <v>38705</v>
          </cell>
          <cell r="J1184" t="str">
            <v>eye liner</v>
          </cell>
          <cell r="K1184">
            <v>3</v>
          </cell>
          <cell r="L1184">
            <v>10.721781338210716</v>
          </cell>
        </row>
        <row r="1185">
          <cell r="H1185" t="str">
            <v>Betsy</v>
          </cell>
          <cell r="I1185">
            <v>38331</v>
          </cell>
          <cell r="J1185" t="str">
            <v>eye liner</v>
          </cell>
          <cell r="K1185">
            <v>33</v>
          </cell>
          <cell r="L1185">
            <v>100.68258329871269</v>
          </cell>
        </row>
        <row r="1186">
          <cell r="H1186" t="str">
            <v>Colleen</v>
          </cell>
          <cell r="I1186">
            <v>38221</v>
          </cell>
          <cell r="J1186" t="str">
            <v>lip gloss</v>
          </cell>
          <cell r="K1186">
            <v>88</v>
          </cell>
          <cell r="L1186">
            <v>265.74766319973446</v>
          </cell>
        </row>
        <row r="1187">
          <cell r="H1187" t="str">
            <v>Emilee</v>
          </cell>
          <cell r="I1187">
            <v>38353</v>
          </cell>
          <cell r="J1187" t="str">
            <v>mascara</v>
          </cell>
          <cell r="K1187">
            <v>39</v>
          </cell>
          <cell r="L1187">
            <v>119.1661098521913</v>
          </cell>
        </row>
        <row r="1188">
          <cell r="H1188" t="str">
            <v>Cici</v>
          </cell>
          <cell r="I1188">
            <v>38529</v>
          </cell>
          <cell r="J1188" t="str">
            <v>lipstick</v>
          </cell>
          <cell r="K1188">
            <v>64</v>
          </cell>
          <cell r="L1188">
            <v>193.63735378454803</v>
          </cell>
        </row>
        <row r="1189">
          <cell r="H1189" t="str">
            <v>Jen</v>
          </cell>
          <cell r="I1189">
            <v>38892</v>
          </cell>
          <cell r="J1189" t="str">
            <v>lip gloss</v>
          </cell>
          <cell r="K1189">
            <v>0</v>
          </cell>
          <cell r="L1189">
            <v>2.1318123006760317</v>
          </cell>
        </row>
        <row r="1190">
          <cell r="H1190" t="str">
            <v>Cristina</v>
          </cell>
          <cell r="I1190">
            <v>38067</v>
          </cell>
          <cell r="J1190" t="str">
            <v>lipstick</v>
          </cell>
          <cell r="K1190">
            <v>26</v>
          </cell>
          <cell r="L1190">
            <v>80.373766797749937</v>
          </cell>
        </row>
        <row r="1191">
          <cell r="H1191" t="str">
            <v>Ashley</v>
          </cell>
          <cell r="I1191">
            <v>38056</v>
          </cell>
          <cell r="J1191" t="str">
            <v>lip gloss</v>
          </cell>
          <cell r="K1191">
            <v>0</v>
          </cell>
          <cell r="L1191">
            <v>1.4880685060494558</v>
          </cell>
        </row>
        <row r="1192">
          <cell r="H1192" t="str">
            <v>Betsy</v>
          </cell>
          <cell r="I1192">
            <v>38881</v>
          </cell>
          <cell r="J1192" t="str">
            <v>foundation</v>
          </cell>
          <cell r="K1192">
            <v>76</v>
          </cell>
          <cell r="L1192">
            <v>229.77238860248113</v>
          </cell>
        </row>
        <row r="1193">
          <cell r="H1193" t="str">
            <v>Emilee</v>
          </cell>
          <cell r="I1193">
            <v>38287</v>
          </cell>
          <cell r="J1193" t="str">
            <v>eye liner</v>
          </cell>
          <cell r="K1193">
            <v>75</v>
          </cell>
          <cell r="L1193">
            <v>227.61957571703351</v>
          </cell>
        </row>
        <row r="1194">
          <cell r="H1194" t="str">
            <v>Emilee</v>
          </cell>
          <cell r="I1194">
            <v>38155</v>
          </cell>
          <cell r="J1194" t="str">
            <v>lip gloss</v>
          </cell>
          <cell r="K1194">
            <v>61</v>
          </cell>
          <cell r="L1194">
            <v>184.47481128177199</v>
          </cell>
        </row>
        <row r="1195">
          <cell r="H1195" t="str">
            <v>Cici</v>
          </cell>
          <cell r="I1195">
            <v>38551</v>
          </cell>
          <cell r="J1195" t="str">
            <v>eye liner</v>
          </cell>
          <cell r="K1195">
            <v>-2</v>
          </cell>
          <cell r="L1195">
            <v>-4.2806028749734537</v>
          </cell>
        </row>
        <row r="1196">
          <cell r="H1196" t="str">
            <v>Hallagan</v>
          </cell>
          <cell r="I1196">
            <v>38023</v>
          </cell>
          <cell r="J1196" t="str">
            <v>lipstick</v>
          </cell>
          <cell r="K1196">
            <v>40</v>
          </cell>
          <cell r="L1196">
            <v>122.55161793559111</v>
          </cell>
        </row>
        <row r="1197">
          <cell r="H1197" t="str">
            <v>Colleen</v>
          </cell>
          <cell r="I1197">
            <v>38397</v>
          </cell>
          <cell r="J1197" t="str">
            <v>eye liner</v>
          </cell>
          <cell r="K1197">
            <v>5</v>
          </cell>
          <cell r="L1197">
            <v>17.384002396298932</v>
          </cell>
        </row>
        <row r="1198">
          <cell r="H1198" t="str">
            <v>Colleen</v>
          </cell>
          <cell r="I1198">
            <v>38980</v>
          </cell>
          <cell r="J1198" t="str">
            <v>eye liner</v>
          </cell>
          <cell r="K1198">
            <v>57</v>
          </cell>
          <cell r="L1198">
            <v>172.52313391180516</v>
          </cell>
        </row>
        <row r="1199">
          <cell r="H1199" t="str">
            <v>Jen</v>
          </cell>
          <cell r="I1199">
            <v>38804</v>
          </cell>
          <cell r="J1199" t="str">
            <v>eye liner</v>
          </cell>
          <cell r="K1199">
            <v>86</v>
          </cell>
          <cell r="L1199">
            <v>259.81646524411644</v>
          </cell>
        </row>
        <row r="1200">
          <cell r="H1200" t="str">
            <v>Betsy</v>
          </cell>
          <cell r="I1200">
            <v>38155</v>
          </cell>
          <cell r="J1200" t="str">
            <v>lipstick</v>
          </cell>
          <cell r="K1200">
            <v>15</v>
          </cell>
          <cell r="L1200">
            <v>46.529110883082438</v>
          </cell>
        </row>
        <row r="1201">
          <cell r="H1201" t="str">
            <v>Cici</v>
          </cell>
          <cell r="I1201">
            <v>38969</v>
          </cell>
          <cell r="J1201" t="str">
            <v>eye liner</v>
          </cell>
          <cell r="K1201">
            <v>39</v>
          </cell>
          <cell r="L1201">
            <v>118.84027043467471</v>
          </cell>
        </row>
        <row r="1202">
          <cell r="H1202" t="str">
            <v>Betsy</v>
          </cell>
          <cell r="I1202">
            <v>38111</v>
          </cell>
          <cell r="J1202" t="str">
            <v>foundation</v>
          </cell>
          <cell r="K1202">
            <v>94</v>
          </cell>
          <cell r="L1202">
            <v>284.28308169489765</v>
          </cell>
        </row>
        <row r="1203">
          <cell r="H1203" t="str">
            <v>Betsy</v>
          </cell>
          <cell r="I1203">
            <v>38804</v>
          </cell>
          <cell r="J1203" t="str">
            <v>lip gloss</v>
          </cell>
          <cell r="K1203">
            <v>78</v>
          </cell>
          <cell r="L1203">
            <v>235.94909602444432</v>
          </cell>
        </row>
        <row r="1204">
          <cell r="H1204" t="str">
            <v>Cici</v>
          </cell>
          <cell r="I1204">
            <v>38738</v>
          </cell>
          <cell r="J1204" t="str">
            <v>eye liner</v>
          </cell>
          <cell r="K1204">
            <v>65</v>
          </cell>
          <cell r="L1204">
            <v>196.94723752480948</v>
          </cell>
        </row>
        <row r="1205">
          <cell r="H1205" t="str">
            <v>Ashley</v>
          </cell>
          <cell r="I1205">
            <v>39068</v>
          </cell>
          <cell r="J1205" t="str">
            <v>eye liner</v>
          </cell>
          <cell r="K1205">
            <v>66</v>
          </cell>
          <cell r="L1205">
            <v>199.89422548511391</v>
          </cell>
        </row>
        <row r="1206">
          <cell r="H1206" t="str">
            <v>Emilee</v>
          </cell>
          <cell r="I1206">
            <v>38485</v>
          </cell>
          <cell r="J1206" t="str">
            <v>mascara</v>
          </cell>
          <cell r="K1206">
            <v>84</v>
          </cell>
          <cell r="L1206">
            <v>254.09765790734036</v>
          </cell>
        </row>
        <row r="1207">
          <cell r="H1207" t="str">
            <v>Betsy</v>
          </cell>
          <cell r="I1207">
            <v>38793</v>
          </cell>
          <cell r="J1207" t="str">
            <v>mascara</v>
          </cell>
          <cell r="K1207">
            <v>35</v>
          </cell>
          <cell r="L1207">
            <v>107.42230334811192</v>
          </cell>
        </row>
        <row r="1208">
          <cell r="H1208" t="str">
            <v>Cristina</v>
          </cell>
          <cell r="I1208">
            <v>38144</v>
          </cell>
          <cell r="J1208" t="str">
            <v>mascara</v>
          </cell>
          <cell r="K1208">
            <v>94</v>
          </cell>
          <cell r="L1208">
            <v>284.44960047674812</v>
          </cell>
        </row>
        <row r="1209">
          <cell r="H1209" t="str">
            <v>Colleen</v>
          </cell>
          <cell r="I1209">
            <v>38452</v>
          </cell>
          <cell r="J1209" t="str">
            <v>lip gloss</v>
          </cell>
          <cell r="K1209">
            <v>26</v>
          </cell>
          <cell r="L1209">
            <v>80.008907895331433</v>
          </cell>
        </row>
        <row r="1210">
          <cell r="H1210" t="str">
            <v>Jen</v>
          </cell>
          <cell r="I1210">
            <v>38925</v>
          </cell>
          <cell r="J1210" t="str">
            <v>eye liner</v>
          </cell>
          <cell r="K1210">
            <v>80</v>
          </cell>
          <cell r="L1210">
            <v>242.68960514739433</v>
          </cell>
        </row>
        <row r="1211">
          <cell r="H1211" t="str">
            <v>Cristina</v>
          </cell>
          <cell r="I1211">
            <v>38133</v>
          </cell>
          <cell r="J1211" t="str">
            <v>lip gloss</v>
          </cell>
          <cell r="K1211">
            <v>7</v>
          </cell>
          <cell r="L1211">
            <v>22.749084769262449</v>
          </cell>
        </row>
        <row r="1212">
          <cell r="H1212" t="str">
            <v>Hallagan</v>
          </cell>
          <cell r="I1212">
            <v>38925</v>
          </cell>
          <cell r="J1212" t="str">
            <v>mascara</v>
          </cell>
          <cell r="K1212">
            <v>47</v>
          </cell>
          <cell r="L1212">
            <v>142.45293344391169</v>
          </cell>
        </row>
        <row r="1213">
          <cell r="H1213" t="str">
            <v>Colleen</v>
          </cell>
          <cell r="I1213">
            <v>38243</v>
          </cell>
          <cell r="J1213" t="str">
            <v>lip gloss</v>
          </cell>
          <cell r="K1213">
            <v>32</v>
          </cell>
          <cell r="L1213">
            <v>98.66880662051085</v>
          </cell>
        </row>
        <row r="1214">
          <cell r="H1214" t="str">
            <v>Hallagan</v>
          </cell>
          <cell r="I1214">
            <v>38683</v>
          </cell>
          <cell r="J1214" t="str">
            <v>lip gloss</v>
          </cell>
          <cell r="K1214">
            <v>8</v>
          </cell>
          <cell r="L1214">
            <v>25.397181435002494</v>
          </cell>
        </row>
        <row r="1215">
          <cell r="H1215" t="str">
            <v>Ashley</v>
          </cell>
          <cell r="I1215">
            <v>38199</v>
          </cell>
          <cell r="J1215" t="str">
            <v>mascara</v>
          </cell>
          <cell r="K1215">
            <v>33</v>
          </cell>
          <cell r="L1215">
            <v>100.90835792644413</v>
          </cell>
        </row>
        <row r="1216">
          <cell r="H1216" t="str">
            <v>Jen</v>
          </cell>
          <cell r="I1216">
            <v>38232</v>
          </cell>
          <cell r="J1216" t="str">
            <v>eye liner</v>
          </cell>
          <cell r="K1216">
            <v>22</v>
          </cell>
          <cell r="L1216">
            <v>68.443266596535878</v>
          </cell>
        </row>
        <row r="1217">
          <cell r="H1217" t="str">
            <v>Cici</v>
          </cell>
          <cell r="I1217">
            <v>38650</v>
          </cell>
          <cell r="J1217" t="str">
            <v>lip gloss</v>
          </cell>
          <cell r="K1217">
            <v>81</v>
          </cell>
          <cell r="L1217">
            <v>244.7024907032648</v>
          </cell>
        </row>
        <row r="1218">
          <cell r="H1218" t="str">
            <v>Cici</v>
          </cell>
          <cell r="I1218">
            <v>38881</v>
          </cell>
          <cell r="J1218" t="str">
            <v>lipstick</v>
          </cell>
          <cell r="K1218">
            <v>81</v>
          </cell>
          <cell r="L1218">
            <v>244.87385074051761</v>
          </cell>
        </row>
        <row r="1219">
          <cell r="H1219" t="str">
            <v>Ashley</v>
          </cell>
          <cell r="I1219">
            <v>38199</v>
          </cell>
          <cell r="J1219" t="str">
            <v>foundation</v>
          </cell>
          <cell r="K1219">
            <v>30</v>
          </cell>
          <cell r="L1219">
            <v>91.738843901415805</v>
          </cell>
        </row>
        <row r="1220">
          <cell r="H1220" t="str">
            <v>Zaret</v>
          </cell>
          <cell r="I1220">
            <v>38243</v>
          </cell>
          <cell r="J1220" t="str">
            <v>lip gloss</v>
          </cell>
          <cell r="K1220">
            <v>-1</v>
          </cell>
          <cell r="L1220">
            <v>-1.145171893891844</v>
          </cell>
        </row>
        <row r="1221">
          <cell r="H1221" t="str">
            <v>Hallagan</v>
          </cell>
          <cell r="I1221">
            <v>38859</v>
          </cell>
          <cell r="J1221" t="str">
            <v>mascara</v>
          </cell>
          <cell r="K1221">
            <v>35</v>
          </cell>
          <cell r="L1221">
            <v>106.85440305953027</v>
          </cell>
        </row>
        <row r="1222">
          <cell r="H1222" t="str">
            <v>Cici</v>
          </cell>
          <cell r="I1222">
            <v>38793</v>
          </cell>
          <cell r="J1222" t="str">
            <v>mascara</v>
          </cell>
          <cell r="K1222">
            <v>78</v>
          </cell>
          <cell r="L1222">
            <v>235.96052865922752</v>
          </cell>
        </row>
        <row r="1223">
          <cell r="H1223" t="str">
            <v>Betsy</v>
          </cell>
          <cell r="I1223">
            <v>38936</v>
          </cell>
          <cell r="J1223" t="str">
            <v>lip gloss</v>
          </cell>
          <cell r="K1223">
            <v>15</v>
          </cell>
          <cell r="L1223">
            <v>47.22639965086119</v>
          </cell>
        </row>
        <row r="1224">
          <cell r="H1224" t="str">
            <v>Jen</v>
          </cell>
          <cell r="I1224">
            <v>38375</v>
          </cell>
          <cell r="J1224" t="str">
            <v>mascara</v>
          </cell>
          <cell r="K1224">
            <v>75</v>
          </cell>
          <cell r="L1224">
            <v>226.87742764461669</v>
          </cell>
        </row>
        <row r="1225">
          <cell r="H1225" t="str">
            <v>Emilee</v>
          </cell>
          <cell r="I1225">
            <v>39002</v>
          </cell>
          <cell r="J1225" t="str">
            <v>eye liner</v>
          </cell>
          <cell r="K1225">
            <v>12</v>
          </cell>
          <cell r="L1225">
            <v>38.143038750044731</v>
          </cell>
        </row>
        <row r="1226">
          <cell r="H1226" t="str">
            <v>Cristina</v>
          </cell>
          <cell r="I1226">
            <v>38672</v>
          </cell>
          <cell r="J1226" t="str">
            <v>mascara</v>
          </cell>
          <cell r="K1226">
            <v>30</v>
          </cell>
          <cell r="L1226">
            <v>91.983337200833716</v>
          </cell>
        </row>
        <row r="1227">
          <cell r="H1227" t="str">
            <v>Cristina</v>
          </cell>
          <cell r="I1227">
            <v>38485</v>
          </cell>
          <cell r="J1227" t="str">
            <v>eye liner</v>
          </cell>
          <cell r="K1227">
            <v>42</v>
          </cell>
          <cell r="L1227">
            <v>128.0454928316145</v>
          </cell>
        </row>
        <row r="1228">
          <cell r="H1228" t="str">
            <v>Emilee</v>
          </cell>
          <cell r="I1228">
            <v>37990</v>
          </cell>
          <cell r="J1228" t="str">
            <v>eye liner</v>
          </cell>
          <cell r="K1228">
            <v>-8</v>
          </cell>
          <cell r="L1228">
            <v>-22.146929145267091</v>
          </cell>
        </row>
        <row r="1229">
          <cell r="H1229" t="str">
            <v>Jen</v>
          </cell>
          <cell r="I1229">
            <v>38089</v>
          </cell>
          <cell r="J1229" t="str">
            <v>lipstick</v>
          </cell>
          <cell r="K1229">
            <v>93</v>
          </cell>
          <cell r="L1229">
            <v>280.73714428830147</v>
          </cell>
        </row>
        <row r="1230">
          <cell r="H1230" t="str">
            <v>Hallagan</v>
          </cell>
          <cell r="I1230">
            <v>38958</v>
          </cell>
          <cell r="J1230" t="str">
            <v>eye liner</v>
          </cell>
          <cell r="K1230">
            <v>55</v>
          </cell>
          <cell r="L1230">
            <v>167.57524533229733</v>
          </cell>
        </row>
        <row r="1231">
          <cell r="H1231" t="str">
            <v>Ashley</v>
          </cell>
          <cell r="I1231">
            <v>38408</v>
          </cell>
          <cell r="J1231" t="str">
            <v>lip gloss</v>
          </cell>
          <cell r="K1231">
            <v>53</v>
          </cell>
          <cell r="L1231">
            <v>161.16756896250922</v>
          </cell>
        </row>
        <row r="1232">
          <cell r="H1232" t="str">
            <v>Emilee</v>
          </cell>
          <cell r="I1232">
            <v>38903</v>
          </cell>
          <cell r="J1232" t="str">
            <v>eye liner</v>
          </cell>
          <cell r="K1232">
            <v>20</v>
          </cell>
          <cell r="L1232">
            <v>61.771223708788817</v>
          </cell>
        </row>
        <row r="1233">
          <cell r="H1233" t="str">
            <v>Zaret</v>
          </cell>
          <cell r="I1233">
            <v>38463</v>
          </cell>
          <cell r="J1233" t="str">
            <v>lipstick</v>
          </cell>
          <cell r="K1233">
            <v>19</v>
          </cell>
          <cell r="L1233">
            <v>58.720890783599678</v>
          </cell>
        </row>
        <row r="1234">
          <cell r="H1234" t="str">
            <v>Cici</v>
          </cell>
          <cell r="I1234">
            <v>38375</v>
          </cell>
          <cell r="J1234" t="str">
            <v>mascara</v>
          </cell>
          <cell r="K1234">
            <v>23</v>
          </cell>
          <cell r="L1234">
            <v>70.867520556192943</v>
          </cell>
        </row>
        <row r="1235">
          <cell r="H1235" t="str">
            <v>Betsy</v>
          </cell>
          <cell r="I1235">
            <v>38782</v>
          </cell>
          <cell r="J1235" t="str">
            <v>foundation</v>
          </cell>
          <cell r="K1235">
            <v>68</v>
          </cell>
          <cell r="L1235">
            <v>205.90903893366013</v>
          </cell>
        </row>
        <row r="1236">
          <cell r="H1236" t="str">
            <v>Colleen</v>
          </cell>
          <cell r="I1236">
            <v>38738</v>
          </cell>
          <cell r="J1236" t="str">
            <v>lipstick</v>
          </cell>
          <cell r="K1236">
            <v>52</v>
          </cell>
          <cell r="L1236">
            <v>157.86201256059277</v>
          </cell>
        </row>
        <row r="1237">
          <cell r="H1237" t="str">
            <v>Ashley</v>
          </cell>
          <cell r="I1237">
            <v>38551</v>
          </cell>
          <cell r="J1237" t="str">
            <v>eye liner</v>
          </cell>
          <cell r="K1237">
            <v>40</v>
          </cell>
          <cell r="L1237">
            <v>121.95606531866419</v>
          </cell>
        </row>
        <row r="1238">
          <cell r="H1238" t="str">
            <v>Colleen</v>
          </cell>
          <cell r="I1238">
            <v>38771</v>
          </cell>
          <cell r="J1238" t="str">
            <v>mascara</v>
          </cell>
          <cell r="K1238">
            <v>22</v>
          </cell>
          <cell r="L1238">
            <v>67.708397118863431</v>
          </cell>
        </row>
        <row r="1239">
          <cell r="H1239" t="str">
            <v>Colleen</v>
          </cell>
          <cell r="I1239">
            <v>38452</v>
          </cell>
          <cell r="J1239" t="str">
            <v>lipstick</v>
          </cell>
          <cell r="K1239">
            <v>5</v>
          </cell>
          <cell r="L1239">
            <v>16.990101124103898</v>
          </cell>
        </row>
        <row r="1240">
          <cell r="H1240" t="str">
            <v>Colleen</v>
          </cell>
          <cell r="I1240">
            <v>38815</v>
          </cell>
          <cell r="J1240" t="str">
            <v>mascara</v>
          </cell>
          <cell r="K1240">
            <v>30</v>
          </cell>
          <cell r="L1240">
            <v>92.283774629578076</v>
          </cell>
        </row>
        <row r="1241">
          <cell r="H1241" t="str">
            <v>Colleen</v>
          </cell>
          <cell r="I1241">
            <v>38078</v>
          </cell>
          <cell r="J1241" t="str">
            <v>eye liner</v>
          </cell>
          <cell r="K1241">
            <v>6</v>
          </cell>
          <cell r="L1241">
            <v>20.244957158318631</v>
          </cell>
        </row>
        <row r="1242">
          <cell r="H1242" t="str">
            <v>Jen</v>
          </cell>
          <cell r="I1242">
            <v>38254</v>
          </cell>
          <cell r="J1242" t="str">
            <v>lipstick</v>
          </cell>
          <cell r="K1242">
            <v>92</v>
          </cell>
          <cell r="L1242">
            <v>277.63010190908926</v>
          </cell>
        </row>
        <row r="1243">
          <cell r="H1243" t="str">
            <v>Zaret</v>
          </cell>
          <cell r="I1243">
            <v>38859</v>
          </cell>
          <cell r="J1243" t="str">
            <v>mascara</v>
          </cell>
          <cell r="K1243">
            <v>-5</v>
          </cell>
          <cell r="L1243">
            <v>-12.432490366118355</v>
          </cell>
        </row>
        <row r="1244">
          <cell r="H1244" t="str">
            <v>Cristina</v>
          </cell>
          <cell r="I1244">
            <v>38848</v>
          </cell>
          <cell r="J1244" t="str">
            <v>lip gloss</v>
          </cell>
          <cell r="K1244">
            <v>20</v>
          </cell>
          <cell r="L1244">
            <v>61.840740307042338</v>
          </cell>
        </row>
        <row r="1245">
          <cell r="H1245" t="str">
            <v>Emilee</v>
          </cell>
          <cell r="I1245">
            <v>39079</v>
          </cell>
          <cell r="J1245" t="str">
            <v>mascara</v>
          </cell>
          <cell r="K1245">
            <v>54</v>
          </cell>
          <cell r="L1245">
            <v>163.08588736802977</v>
          </cell>
        </row>
        <row r="1246">
          <cell r="H1246" t="str">
            <v>Colleen</v>
          </cell>
          <cell r="I1246">
            <v>38452</v>
          </cell>
          <cell r="J1246" t="str">
            <v>eye liner</v>
          </cell>
          <cell r="K1246">
            <v>9</v>
          </cell>
          <cell r="L1246">
            <v>29.206434361888643</v>
          </cell>
        </row>
        <row r="1247">
          <cell r="H1247" t="str">
            <v>Zaret</v>
          </cell>
          <cell r="I1247">
            <v>38485</v>
          </cell>
          <cell r="J1247" t="str">
            <v>eye liner</v>
          </cell>
          <cell r="K1247">
            <v>6</v>
          </cell>
          <cell r="L1247">
            <v>19.957821441994636</v>
          </cell>
        </row>
        <row r="1248">
          <cell r="H1248" t="str">
            <v>Emilee</v>
          </cell>
          <cell r="I1248">
            <v>38111</v>
          </cell>
          <cell r="J1248" t="str">
            <v>lip gloss</v>
          </cell>
          <cell r="K1248">
            <v>47</v>
          </cell>
          <cell r="L1248">
            <v>142.82940012407209</v>
          </cell>
        </row>
        <row r="1249">
          <cell r="H1249" t="str">
            <v>Ashley</v>
          </cell>
          <cell r="I1249">
            <v>38672</v>
          </cell>
          <cell r="J1249" t="str">
            <v>mascara</v>
          </cell>
          <cell r="K1249">
            <v>-10</v>
          </cell>
          <cell r="L1249">
            <v>-27.091257616513943</v>
          </cell>
        </row>
        <row r="1250">
          <cell r="H1250" t="str">
            <v>Cici</v>
          </cell>
          <cell r="I1250">
            <v>38122</v>
          </cell>
          <cell r="J1250" t="str">
            <v>mascara</v>
          </cell>
          <cell r="K1250">
            <v>90</v>
          </cell>
          <cell r="L1250">
            <v>272.34042411677569</v>
          </cell>
        </row>
        <row r="1251">
          <cell r="H1251" t="str">
            <v>Betsy</v>
          </cell>
          <cell r="I1251">
            <v>38023</v>
          </cell>
          <cell r="J1251" t="str">
            <v>foundation</v>
          </cell>
          <cell r="K1251">
            <v>48</v>
          </cell>
          <cell r="L1251">
            <v>146.4346102431829</v>
          </cell>
        </row>
        <row r="1252">
          <cell r="H1252" t="str">
            <v>Emilee</v>
          </cell>
          <cell r="I1252">
            <v>38452</v>
          </cell>
          <cell r="J1252" t="str">
            <v>foundation</v>
          </cell>
          <cell r="K1252">
            <v>55</v>
          </cell>
          <cell r="L1252">
            <v>167.32527262577906</v>
          </cell>
        </row>
        <row r="1253">
          <cell r="H1253" t="str">
            <v>Betsy</v>
          </cell>
          <cell r="I1253">
            <v>38892</v>
          </cell>
          <cell r="J1253" t="str">
            <v>mascara</v>
          </cell>
          <cell r="K1253">
            <v>42</v>
          </cell>
          <cell r="L1253">
            <v>128.47869059837046</v>
          </cell>
        </row>
        <row r="1254">
          <cell r="H1254" t="str">
            <v>Cici</v>
          </cell>
          <cell r="I1254">
            <v>38749</v>
          </cell>
          <cell r="J1254" t="str">
            <v>eye liner</v>
          </cell>
          <cell r="K1254">
            <v>39</v>
          </cell>
          <cell r="L1254">
            <v>119.42558225930649</v>
          </cell>
        </row>
        <row r="1255">
          <cell r="H1255" t="str">
            <v>Colleen</v>
          </cell>
          <cell r="I1255">
            <v>38672</v>
          </cell>
          <cell r="J1255" t="str">
            <v>mascara</v>
          </cell>
          <cell r="K1255">
            <v>26</v>
          </cell>
          <cell r="L1255">
            <v>79.641106811056247</v>
          </cell>
        </row>
        <row r="1256">
          <cell r="H1256" t="str">
            <v>Betsy</v>
          </cell>
          <cell r="I1256">
            <v>38760</v>
          </cell>
          <cell r="J1256" t="str">
            <v>mascara</v>
          </cell>
          <cell r="K1256">
            <v>26</v>
          </cell>
          <cell r="L1256">
            <v>79.499321772308136</v>
          </cell>
        </row>
        <row r="1257">
          <cell r="H1257" t="str">
            <v>Betsy</v>
          </cell>
          <cell r="I1257">
            <v>38705</v>
          </cell>
          <cell r="J1257" t="str">
            <v>eye liner</v>
          </cell>
          <cell r="K1257">
            <v>52</v>
          </cell>
          <cell r="L1257">
            <v>158.28266649648856</v>
          </cell>
        </row>
        <row r="1258">
          <cell r="H1258" t="str">
            <v>Colleen</v>
          </cell>
          <cell r="I1258">
            <v>38309</v>
          </cell>
          <cell r="J1258" t="str">
            <v>foundation</v>
          </cell>
          <cell r="K1258">
            <v>19</v>
          </cell>
          <cell r="L1258">
            <v>58.769535018680784</v>
          </cell>
        </row>
        <row r="1259">
          <cell r="H1259" t="str">
            <v>Ashley</v>
          </cell>
          <cell r="I1259">
            <v>38210</v>
          </cell>
          <cell r="J1259" t="str">
            <v>mascara</v>
          </cell>
          <cell r="K1259">
            <v>18</v>
          </cell>
          <cell r="L1259">
            <v>55.683739721262491</v>
          </cell>
        </row>
        <row r="1260">
          <cell r="H1260" t="str">
            <v>Hallagan</v>
          </cell>
          <cell r="I1260">
            <v>39046</v>
          </cell>
          <cell r="J1260" t="str">
            <v>mascara</v>
          </cell>
          <cell r="K1260">
            <v>87</v>
          </cell>
          <cell r="L1260">
            <v>263.04139351081579</v>
          </cell>
        </row>
        <row r="1261">
          <cell r="H1261" t="str">
            <v>Colleen</v>
          </cell>
          <cell r="I1261">
            <v>38276</v>
          </cell>
          <cell r="J1261" t="str">
            <v>eye liner</v>
          </cell>
          <cell r="K1261">
            <v>46</v>
          </cell>
          <cell r="L1261">
            <v>139.93969189998913</v>
          </cell>
        </row>
        <row r="1262">
          <cell r="H1262" t="str">
            <v>Betsy</v>
          </cell>
          <cell r="I1262">
            <v>38914</v>
          </cell>
          <cell r="J1262" t="str">
            <v>mascara</v>
          </cell>
          <cell r="K1262">
            <v>54</v>
          </cell>
          <cell r="L1262">
            <v>163.69364721145854</v>
          </cell>
        </row>
        <row r="1263">
          <cell r="H1263" t="str">
            <v>Zaret</v>
          </cell>
          <cell r="I1263">
            <v>38045</v>
          </cell>
          <cell r="J1263" t="str">
            <v>mascara</v>
          </cell>
          <cell r="K1263">
            <v>21</v>
          </cell>
          <cell r="L1263">
            <v>64.701803739735197</v>
          </cell>
        </row>
        <row r="1264">
          <cell r="H1264" t="str">
            <v>Colleen</v>
          </cell>
          <cell r="I1264">
            <v>38023</v>
          </cell>
          <cell r="J1264" t="str">
            <v>foundation</v>
          </cell>
          <cell r="K1264">
            <v>-6</v>
          </cell>
          <cell r="L1264">
            <v>-16.23714349589131</v>
          </cell>
        </row>
        <row r="1265">
          <cell r="H1265" t="str">
            <v>Cristina</v>
          </cell>
          <cell r="I1265">
            <v>38309</v>
          </cell>
          <cell r="J1265" t="str">
            <v>foundation</v>
          </cell>
          <cell r="K1265">
            <v>47</v>
          </cell>
          <cell r="L1265">
            <v>142.41301237194139</v>
          </cell>
        </row>
        <row r="1266">
          <cell r="H1266" t="str">
            <v>Jen</v>
          </cell>
          <cell r="I1266">
            <v>38100</v>
          </cell>
          <cell r="J1266" t="str">
            <v>foundation</v>
          </cell>
          <cell r="K1266">
            <v>14</v>
          </cell>
          <cell r="L1266">
            <v>44.23662693928393</v>
          </cell>
        </row>
        <row r="1267">
          <cell r="H1267" t="str">
            <v>Jen</v>
          </cell>
          <cell r="I1267">
            <v>38991</v>
          </cell>
          <cell r="J1267" t="str">
            <v>foundation</v>
          </cell>
          <cell r="K1267">
            <v>73</v>
          </cell>
          <cell r="L1267">
            <v>220.5000128058029</v>
          </cell>
        </row>
        <row r="1268">
          <cell r="H1268" t="str">
            <v>Jen</v>
          </cell>
          <cell r="I1268">
            <v>39068</v>
          </cell>
          <cell r="J1268" t="str">
            <v>lip gloss</v>
          </cell>
          <cell r="K1268">
            <v>14</v>
          </cell>
          <cell r="L1268">
            <v>44.424699895790788</v>
          </cell>
        </row>
        <row r="1269">
          <cell r="H1269" t="str">
            <v>Hallagan</v>
          </cell>
          <cell r="I1269">
            <v>38815</v>
          </cell>
          <cell r="J1269" t="str">
            <v>lip gloss</v>
          </cell>
          <cell r="K1269">
            <v>95</v>
          </cell>
          <cell r="L1269">
            <v>286.75698716058628</v>
          </cell>
        </row>
        <row r="1270">
          <cell r="H1270" t="str">
            <v>Cristina</v>
          </cell>
          <cell r="I1270">
            <v>38034</v>
          </cell>
          <cell r="J1270" t="str">
            <v>eye liner</v>
          </cell>
          <cell r="K1270">
            <v>64</v>
          </cell>
          <cell r="L1270">
            <v>193.36768203630285</v>
          </cell>
        </row>
        <row r="1271">
          <cell r="H1271" t="str">
            <v>Cici</v>
          </cell>
          <cell r="I1271">
            <v>38265</v>
          </cell>
          <cell r="J1271" t="str">
            <v>eye liner</v>
          </cell>
          <cell r="K1271">
            <v>47</v>
          </cell>
          <cell r="L1271">
            <v>143.14314267064674</v>
          </cell>
        </row>
        <row r="1272">
          <cell r="H1272" t="str">
            <v>Cristina</v>
          </cell>
          <cell r="I1272">
            <v>38320</v>
          </cell>
          <cell r="J1272" t="str">
            <v>foundation</v>
          </cell>
          <cell r="K1272">
            <v>20</v>
          </cell>
          <cell r="L1272">
            <v>61.937788372758583</v>
          </cell>
        </row>
        <row r="1273">
          <cell r="H1273" t="str">
            <v>Zaret</v>
          </cell>
          <cell r="I1273">
            <v>38342</v>
          </cell>
          <cell r="J1273" t="str">
            <v>lip gloss</v>
          </cell>
          <cell r="K1273">
            <v>71</v>
          </cell>
          <cell r="L1273">
            <v>215.32844026172367</v>
          </cell>
        </row>
        <row r="1274">
          <cell r="H1274" t="str">
            <v>Cristina</v>
          </cell>
          <cell r="I1274">
            <v>38639</v>
          </cell>
          <cell r="J1274" t="str">
            <v>eye liner</v>
          </cell>
          <cell r="K1274">
            <v>66</v>
          </cell>
          <cell r="L1274">
            <v>199.49732716580834</v>
          </cell>
        </row>
        <row r="1275">
          <cell r="H1275" t="str">
            <v>Hallagan</v>
          </cell>
          <cell r="I1275">
            <v>38265</v>
          </cell>
          <cell r="J1275" t="str">
            <v>foundation</v>
          </cell>
          <cell r="K1275">
            <v>79</v>
          </cell>
          <cell r="L1275">
            <v>239.43592811272299</v>
          </cell>
        </row>
        <row r="1276">
          <cell r="H1276" t="str">
            <v>Hallagan</v>
          </cell>
          <cell r="I1276">
            <v>38650</v>
          </cell>
          <cell r="J1276" t="str">
            <v>mascara</v>
          </cell>
          <cell r="K1276">
            <v>-7</v>
          </cell>
          <cell r="L1276">
            <v>-18.401268878071164</v>
          </cell>
        </row>
        <row r="1277">
          <cell r="H1277" t="str">
            <v>Betsy</v>
          </cell>
          <cell r="I1277">
            <v>38628</v>
          </cell>
          <cell r="J1277" t="str">
            <v>foundation</v>
          </cell>
          <cell r="K1277">
            <v>72</v>
          </cell>
          <cell r="L1277">
            <v>217.35308480664631</v>
          </cell>
        </row>
        <row r="1278">
          <cell r="H1278" t="str">
            <v>Hallagan</v>
          </cell>
          <cell r="I1278">
            <v>38265</v>
          </cell>
          <cell r="J1278" t="str">
            <v>lipstick</v>
          </cell>
          <cell r="K1278">
            <v>91</v>
          </cell>
          <cell r="L1278">
            <v>275.36823907836589</v>
          </cell>
        </row>
        <row r="1279">
          <cell r="H1279" t="str">
            <v>Colleen</v>
          </cell>
          <cell r="I1279">
            <v>38056</v>
          </cell>
          <cell r="J1279" t="str">
            <v>mascara</v>
          </cell>
          <cell r="K1279">
            <v>57</v>
          </cell>
          <cell r="L1279">
            <v>173.47781647307619</v>
          </cell>
        </row>
        <row r="1280">
          <cell r="H1280" t="str">
            <v>Cici</v>
          </cell>
          <cell r="I1280">
            <v>38254</v>
          </cell>
          <cell r="J1280" t="str">
            <v>foundation</v>
          </cell>
          <cell r="K1280">
            <v>-8</v>
          </cell>
          <cell r="L1280">
            <v>-21.82749489869385</v>
          </cell>
        </row>
        <row r="1281">
          <cell r="H1281" t="str">
            <v>Cristina</v>
          </cell>
          <cell r="I1281">
            <v>38606</v>
          </cell>
          <cell r="J1281" t="str">
            <v>foundation</v>
          </cell>
          <cell r="K1281">
            <v>45</v>
          </cell>
          <cell r="L1281">
            <v>136.95599465560394</v>
          </cell>
        </row>
        <row r="1282">
          <cell r="H1282" t="str">
            <v>Zaret</v>
          </cell>
          <cell r="I1282">
            <v>38287</v>
          </cell>
          <cell r="J1282" t="str">
            <v>eye liner</v>
          </cell>
          <cell r="K1282">
            <v>92</v>
          </cell>
          <cell r="L1282">
            <v>278.04523769732305</v>
          </cell>
        </row>
        <row r="1283">
          <cell r="H1283" t="str">
            <v>Colleen</v>
          </cell>
          <cell r="I1283">
            <v>38232</v>
          </cell>
          <cell r="J1283" t="str">
            <v>mascara</v>
          </cell>
          <cell r="K1283">
            <v>28</v>
          </cell>
          <cell r="L1283">
            <v>86.457557586126669</v>
          </cell>
        </row>
        <row r="1284">
          <cell r="H1284" t="str">
            <v>Betsy</v>
          </cell>
          <cell r="I1284">
            <v>38375</v>
          </cell>
          <cell r="J1284" t="str">
            <v>lipstick</v>
          </cell>
          <cell r="K1284">
            <v>79</v>
          </cell>
          <cell r="L1284">
            <v>238.98646128992934</v>
          </cell>
        </row>
        <row r="1285">
          <cell r="H1285" t="str">
            <v>Jen</v>
          </cell>
          <cell r="I1285">
            <v>38375</v>
          </cell>
          <cell r="J1285" t="str">
            <v>foundation</v>
          </cell>
          <cell r="K1285">
            <v>92</v>
          </cell>
          <cell r="L1285">
            <v>277.53792590877345</v>
          </cell>
        </row>
        <row r="1286">
          <cell r="H1286" t="str">
            <v>Cristina</v>
          </cell>
          <cell r="I1286">
            <v>38100</v>
          </cell>
          <cell r="J1286" t="str">
            <v>mascara</v>
          </cell>
          <cell r="K1286">
            <v>11</v>
          </cell>
          <cell r="L1286">
            <v>34.457391966440007</v>
          </cell>
        </row>
        <row r="1287">
          <cell r="H1287" t="str">
            <v>Colleen</v>
          </cell>
          <cell r="I1287">
            <v>38375</v>
          </cell>
          <cell r="J1287" t="str">
            <v>eye liner</v>
          </cell>
          <cell r="K1287">
            <v>23</v>
          </cell>
          <cell r="L1287">
            <v>70.69661605650883</v>
          </cell>
        </row>
        <row r="1288">
          <cell r="H1288" t="str">
            <v>Betsy</v>
          </cell>
          <cell r="I1288">
            <v>38826</v>
          </cell>
          <cell r="J1288" t="str">
            <v>eye liner</v>
          </cell>
          <cell r="K1288">
            <v>2</v>
          </cell>
          <cell r="L1288">
            <v>8.8023773142157893</v>
          </cell>
        </row>
        <row r="1289">
          <cell r="H1289" t="str">
            <v>Emilee</v>
          </cell>
          <cell r="I1289">
            <v>38353</v>
          </cell>
          <cell r="J1289" t="str">
            <v>eye liner</v>
          </cell>
          <cell r="K1289">
            <v>-2</v>
          </cell>
          <cell r="L1289">
            <v>-3.4493356628035219</v>
          </cell>
        </row>
        <row r="1290">
          <cell r="H1290" t="str">
            <v>Hallagan</v>
          </cell>
          <cell r="I1290">
            <v>38507</v>
          </cell>
          <cell r="J1290" t="str">
            <v>lip gloss</v>
          </cell>
          <cell r="K1290">
            <v>33</v>
          </cell>
          <cell r="L1290">
            <v>100.68617590777907</v>
          </cell>
        </row>
        <row r="1291">
          <cell r="H1291" t="str">
            <v>Emilee</v>
          </cell>
          <cell r="I1291">
            <v>38892</v>
          </cell>
          <cell r="J1291" t="str">
            <v>mascara</v>
          </cell>
          <cell r="K1291">
            <v>10</v>
          </cell>
          <cell r="L1291">
            <v>31.300935347132732</v>
          </cell>
        </row>
        <row r="1292">
          <cell r="H1292" t="str">
            <v>Ashley</v>
          </cell>
          <cell r="I1292">
            <v>38320</v>
          </cell>
          <cell r="J1292" t="str">
            <v>lipstick</v>
          </cell>
          <cell r="K1292">
            <v>84</v>
          </cell>
          <cell r="L1292">
            <v>254.11937205363179</v>
          </cell>
        </row>
        <row r="1293">
          <cell r="H1293" t="str">
            <v>Hallagan</v>
          </cell>
          <cell r="I1293">
            <v>38342</v>
          </cell>
          <cell r="J1293" t="str">
            <v>mascara</v>
          </cell>
          <cell r="K1293">
            <v>88</v>
          </cell>
          <cell r="L1293">
            <v>266.39334034313327</v>
          </cell>
        </row>
        <row r="1294">
          <cell r="H1294" t="str">
            <v>Betsy</v>
          </cell>
          <cell r="I1294">
            <v>38540</v>
          </cell>
          <cell r="J1294" t="str">
            <v>eye liner</v>
          </cell>
          <cell r="K1294">
            <v>95</v>
          </cell>
          <cell r="L1294">
            <v>286.60843219410157</v>
          </cell>
        </row>
        <row r="1295">
          <cell r="H1295" t="str">
            <v>Zaret</v>
          </cell>
          <cell r="I1295">
            <v>38397</v>
          </cell>
          <cell r="J1295" t="str">
            <v>mascara</v>
          </cell>
          <cell r="K1295">
            <v>3</v>
          </cell>
          <cell r="L1295">
            <v>11.903882144888168</v>
          </cell>
        </row>
        <row r="1296">
          <cell r="H1296" t="str">
            <v>Betsy</v>
          </cell>
          <cell r="I1296">
            <v>38837</v>
          </cell>
          <cell r="J1296" t="str">
            <v>lip gloss</v>
          </cell>
          <cell r="K1296">
            <v>72</v>
          </cell>
          <cell r="L1296">
            <v>217.58131494729014</v>
          </cell>
        </row>
        <row r="1297">
          <cell r="H1297" t="str">
            <v>Cici</v>
          </cell>
          <cell r="I1297">
            <v>38419</v>
          </cell>
          <cell r="J1297" t="str">
            <v>eye liner</v>
          </cell>
          <cell r="K1297">
            <v>58</v>
          </cell>
          <cell r="L1297">
            <v>176.65394036929425</v>
          </cell>
        </row>
        <row r="1298">
          <cell r="H1298" t="str">
            <v>Ashley</v>
          </cell>
          <cell r="I1298">
            <v>38144</v>
          </cell>
          <cell r="J1298" t="str">
            <v>eye liner</v>
          </cell>
          <cell r="K1298">
            <v>19</v>
          </cell>
          <cell r="L1298">
            <v>59.643357077362239</v>
          </cell>
        </row>
        <row r="1299">
          <cell r="H1299" t="str">
            <v>Betsy</v>
          </cell>
          <cell r="I1299">
            <v>38463</v>
          </cell>
          <cell r="J1299" t="str">
            <v>mascara</v>
          </cell>
          <cell r="K1299">
            <v>35</v>
          </cell>
          <cell r="L1299">
            <v>106.5070892872302</v>
          </cell>
        </row>
        <row r="1300">
          <cell r="H1300" t="str">
            <v>Hallagan</v>
          </cell>
          <cell r="I1300">
            <v>38320</v>
          </cell>
          <cell r="J1300" t="str">
            <v>foundation</v>
          </cell>
          <cell r="K1300">
            <v>80</v>
          </cell>
          <cell r="L1300">
            <v>242.63330478636408</v>
          </cell>
        </row>
        <row r="1301">
          <cell r="H1301" t="str">
            <v>Cristina</v>
          </cell>
          <cell r="I1301">
            <v>38012</v>
          </cell>
          <cell r="J1301" t="str">
            <v>eye liner</v>
          </cell>
          <cell r="K1301">
            <v>26</v>
          </cell>
          <cell r="L1301">
            <v>80.048584690277565</v>
          </cell>
        </row>
        <row r="1302">
          <cell r="H1302" t="str">
            <v>Zaret</v>
          </cell>
          <cell r="I1302">
            <v>38540</v>
          </cell>
          <cell r="J1302" t="str">
            <v>lip gloss</v>
          </cell>
          <cell r="K1302">
            <v>93</v>
          </cell>
          <cell r="L1302">
            <v>280.93222292224493</v>
          </cell>
        </row>
        <row r="1303">
          <cell r="H1303" t="str">
            <v>Colleen</v>
          </cell>
          <cell r="I1303">
            <v>38661</v>
          </cell>
          <cell r="J1303" t="str">
            <v>eye liner</v>
          </cell>
          <cell r="K1303">
            <v>29</v>
          </cell>
          <cell r="L1303">
            <v>90.05707639133125</v>
          </cell>
        </row>
        <row r="1304">
          <cell r="H1304" t="str">
            <v>Colleen</v>
          </cell>
          <cell r="I1304">
            <v>38100</v>
          </cell>
          <cell r="J1304" t="str">
            <v>foundation</v>
          </cell>
          <cell r="K1304">
            <v>88</v>
          </cell>
          <cell r="L1304">
            <v>266.36925289616937</v>
          </cell>
        </row>
        <row r="1305">
          <cell r="H1305" t="str">
            <v>Jen</v>
          </cell>
          <cell r="I1305">
            <v>38947</v>
          </cell>
          <cell r="J1305" t="str">
            <v>eye liner</v>
          </cell>
          <cell r="K1305">
            <v>5</v>
          </cell>
          <cell r="L1305">
            <v>16.874201572948834</v>
          </cell>
        </row>
        <row r="1306">
          <cell r="H1306" t="str">
            <v>Colleen</v>
          </cell>
          <cell r="I1306">
            <v>38573</v>
          </cell>
          <cell r="J1306" t="str">
            <v>mascara</v>
          </cell>
          <cell r="K1306">
            <v>64</v>
          </cell>
          <cell r="L1306">
            <v>194.02715866543952</v>
          </cell>
        </row>
        <row r="1307">
          <cell r="H1307" t="str">
            <v>Emilee</v>
          </cell>
          <cell r="I1307">
            <v>38716</v>
          </cell>
          <cell r="J1307" t="str">
            <v>lip gloss</v>
          </cell>
          <cell r="K1307">
            <v>38</v>
          </cell>
          <cell r="L1307">
            <v>116.02781429818391</v>
          </cell>
        </row>
        <row r="1308">
          <cell r="H1308" t="str">
            <v>Jen</v>
          </cell>
          <cell r="I1308">
            <v>38276</v>
          </cell>
          <cell r="J1308" t="str">
            <v>foundation</v>
          </cell>
          <cell r="K1308">
            <v>21</v>
          </cell>
          <cell r="L1308">
            <v>65.60411466769294</v>
          </cell>
        </row>
        <row r="1309">
          <cell r="H1309" t="str">
            <v>Hallagan</v>
          </cell>
          <cell r="I1309">
            <v>38551</v>
          </cell>
          <cell r="J1309" t="str">
            <v>eye liner</v>
          </cell>
          <cell r="K1309">
            <v>61</v>
          </cell>
          <cell r="L1309">
            <v>184.44189289759726</v>
          </cell>
        </row>
        <row r="1310">
          <cell r="H1310" t="str">
            <v>Zaret</v>
          </cell>
          <cell r="I1310">
            <v>38111</v>
          </cell>
          <cell r="J1310" t="str">
            <v>eye liner</v>
          </cell>
          <cell r="K1310">
            <v>53</v>
          </cell>
          <cell r="L1310">
            <v>160.79564195236946</v>
          </cell>
        </row>
        <row r="1311">
          <cell r="H1311" t="str">
            <v>Betsy</v>
          </cell>
          <cell r="I1311">
            <v>38749</v>
          </cell>
          <cell r="J1311" t="str">
            <v>mascara</v>
          </cell>
          <cell r="K1311">
            <v>28</v>
          </cell>
          <cell r="L1311">
            <v>86.322863736189788</v>
          </cell>
        </row>
        <row r="1312">
          <cell r="H1312" t="str">
            <v>Zaret</v>
          </cell>
          <cell r="I1312">
            <v>38958</v>
          </cell>
          <cell r="J1312" t="str">
            <v>mascara</v>
          </cell>
          <cell r="K1312">
            <v>39</v>
          </cell>
          <cell r="L1312">
            <v>119.49155300741148</v>
          </cell>
        </row>
        <row r="1313">
          <cell r="H1313" t="str">
            <v>Zaret</v>
          </cell>
          <cell r="I1313">
            <v>39024</v>
          </cell>
          <cell r="J1313" t="str">
            <v>lip gloss</v>
          </cell>
          <cell r="K1313">
            <v>89</v>
          </cell>
          <cell r="L1313">
            <v>268.72040652792879</v>
          </cell>
        </row>
        <row r="1314">
          <cell r="H1314" t="str">
            <v>Betsy</v>
          </cell>
          <cell r="I1314">
            <v>38100</v>
          </cell>
          <cell r="J1314" t="str">
            <v>foundation</v>
          </cell>
          <cell r="K1314">
            <v>72</v>
          </cell>
          <cell r="L1314">
            <v>218.15784251474992</v>
          </cell>
        </row>
        <row r="1315">
          <cell r="H1315" t="str">
            <v>Colleen</v>
          </cell>
          <cell r="I1315">
            <v>38221</v>
          </cell>
          <cell r="J1315" t="str">
            <v>lip gloss</v>
          </cell>
          <cell r="K1315">
            <v>63</v>
          </cell>
          <cell r="L1315">
            <v>191.07967670509865</v>
          </cell>
        </row>
        <row r="1316">
          <cell r="H1316" t="str">
            <v>Cristina</v>
          </cell>
          <cell r="I1316">
            <v>39079</v>
          </cell>
          <cell r="J1316" t="str">
            <v>foundation</v>
          </cell>
          <cell r="K1316">
            <v>47</v>
          </cell>
          <cell r="L1316">
            <v>142.1470812441363</v>
          </cell>
        </row>
        <row r="1317">
          <cell r="H1317" t="str">
            <v>Ashley</v>
          </cell>
          <cell r="I1317">
            <v>38540</v>
          </cell>
          <cell r="J1317" t="str">
            <v>mascara</v>
          </cell>
          <cell r="K1317">
            <v>8</v>
          </cell>
          <cell r="L1317">
            <v>25.619997788473359</v>
          </cell>
        </row>
        <row r="1318">
          <cell r="H1318" t="str">
            <v>Betsy</v>
          </cell>
          <cell r="I1318">
            <v>38298</v>
          </cell>
          <cell r="J1318" t="str">
            <v>lip gloss</v>
          </cell>
          <cell r="K1318">
            <v>88</v>
          </cell>
          <cell r="L1318">
            <v>265.56717139256853</v>
          </cell>
        </row>
        <row r="1319">
          <cell r="H1319" t="str">
            <v>Ashley</v>
          </cell>
          <cell r="I1319">
            <v>38221</v>
          </cell>
          <cell r="J1319" t="str">
            <v>lip gloss</v>
          </cell>
          <cell r="K1319">
            <v>12</v>
          </cell>
          <cell r="L1319">
            <v>37.818679875987904</v>
          </cell>
        </row>
        <row r="1320">
          <cell r="H1320" t="str">
            <v>Jen</v>
          </cell>
          <cell r="I1320">
            <v>38683</v>
          </cell>
          <cell r="J1320" t="str">
            <v>mascara</v>
          </cell>
          <cell r="K1320">
            <v>79</v>
          </cell>
          <cell r="L1320">
            <v>239.17519679611866</v>
          </cell>
        </row>
        <row r="1321">
          <cell r="H1321" t="str">
            <v>Colleen</v>
          </cell>
          <cell r="I1321">
            <v>38155</v>
          </cell>
          <cell r="J1321" t="str">
            <v>lipstick</v>
          </cell>
          <cell r="K1321">
            <v>39</v>
          </cell>
          <cell r="L1321">
            <v>118.94488443291594</v>
          </cell>
        </row>
        <row r="1322">
          <cell r="H1322" t="str">
            <v>Jen</v>
          </cell>
          <cell r="I1322">
            <v>38760</v>
          </cell>
          <cell r="J1322" t="str">
            <v>mascara</v>
          </cell>
          <cell r="K1322">
            <v>61</v>
          </cell>
          <cell r="L1322">
            <v>185.05613481266943</v>
          </cell>
        </row>
        <row r="1323">
          <cell r="H1323" t="str">
            <v>Jen</v>
          </cell>
          <cell r="I1323">
            <v>38980</v>
          </cell>
          <cell r="J1323" t="str">
            <v>lip gloss</v>
          </cell>
          <cell r="K1323">
            <v>12</v>
          </cell>
          <cell r="L1323">
            <v>38.275233428944262</v>
          </cell>
        </row>
        <row r="1324">
          <cell r="H1324" t="str">
            <v>Zaret</v>
          </cell>
          <cell r="I1324">
            <v>38298</v>
          </cell>
          <cell r="J1324" t="str">
            <v>mascara</v>
          </cell>
          <cell r="K1324">
            <v>25</v>
          </cell>
          <cell r="L1324">
            <v>76.651168243814681</v>
          </cell>
        </row>
        <row r="1325">
          <cell r="H1325" t="str">
            <v>Cici</v>
          </cell>
          <cell r="I1325">
            <v>38683</v>
          </cell>
          <cell r="J1325" t="str">
            <v>foundation</v>
          </cell>
          <cell r="K1325">
            <v>82</v>
          </cell>
          <cell r="L1325">
            <v>248.26100726872076</v>
          </cell>
        </row>
        <row r="1326">
          <cell r="H1326" t="str">
            <v>Ashley</v>
          </cell>
          <cell r="I1326">
            <v>38342</v>
          </cell>
          <cell r="J1326" t="str">
            <v>mascara</v>
          </cell>
          <cell r="K1326">
            <v>4</v>
          </cell>
          <cell r="L1326">
            <v>14.48265398333678</v>
          </cell>
        </row>
        <row r="1327">
          <cell r="H1327" t="str">
            <v>Ashley</v>
          </cell>
          <cell r="I1327">
            <v>39068</v>
          </cell>
          <cell r="J1327" t="str">
            <v>lipstick</v>
          </cell>
          <cell r="K1327">
            <v>22</v>
          </cell>
          <cell r="L1327">
            <v>68.226854446694333</v>
          </cell>
        </row>
        <row r="1328">
          <cell r="H1328" t="str">
            <v>Ashley</v>
          </cell>
          <cell r="I1328">
            <v>38991</v>
          </cell>
          <cell r="J1328" t="str">
            <v>mascara</v>
          </cell>
          <cell r="K1328">
            <v>81</v>
          </cell>
          <cell r="L1328">
            <v>244.6243385117169</v>
          </cell>
        </row>
        <row r="1329">
          <cell r="H1329" t="str">
            <v>Zaret</v>
          </cell>
          <cell r="I1329">
            <v>38408</v>
          </cell>
          <cell r="J1329" t="str">
            <v>eye liner</v>
          </cell>
          <cell r="K1329">
            <v>34</v>
          </cell>
          <cell r="L1329">
            <v>103.85172808433745</v>
          </cell>
        </row>
        <row r="1330">
          <cell r="H1330" t="str">
            <v>Ashley</v>
          </cell>
          <cell r="I1330">
            <v>38309</v>
          </cell>
          <cell r="J1330" t="str">
            <v>mascara</v>
          </cell>
          <cell r="K1330">
            <v>89</v>
          </cell>
          <cell r="L1330">
            <v>269.74478909487721</v>
          </cell>
        </row>
        <row r="1331">
          <cell r="H1331" t="str">
            <v>Zaret</v>
          </cell>
          <cell r="I1331">
            <v>38386</v>
          </cell>
          <cell r="J1331" t="str">
            <v>mascara</v>
          </cell>
          <cell r="K1331">
            <v>6</v>
          </cell>
          <cell r="L1331">
            <v>20.30969002976488</v>
          </cell>
        </row>
        <row r="1332">
          <cell r="H1332" t="str">
            <v>Jen</v>
          </cell>
          <cell r="I1332">
            <v>38529</v>
          </cell>
          <cell r="J1332" t="str">
            <v>eye liner</v>
          </cell>
          <cell r="K1332">
            <v>78</v>
          </cell>
          <cell r="L1332">
            <v>235.99588000674026</v>
          </cell>
        </row>
        <row r="1333">
          <cell r="H1333" t="str">
            <v>Cici</v>
          </cell>
          <cell r="I1333">
            <v>38485</v>
          </cell>
          <cell r="J1333" t="str">
            <v>lip gloss</v>
          </cell>
          <cell r="K1333">
            <v>9</v>
          </cell>
          <cell r="L1333">
            <v>28.852711267429889</v>
          </cell>
        </row>
        <row r="1334">
          <cell r="H1334" t="str">
            <v>Cristina</v>
          </cell>
          <cell r="I1334">
            <v>39079</v>
          </cell>
          <cell r="J1334" t="str">
            <v>mascara</v>
          </cell>
          <cell r="K1334">
            <v>9</v>
          </cell>
          <cell r="L1334">
            <v>29.718118103947955</v>
          </cell>
        </row>
        <row r="1335">
          <cell r="H1335" t="str">
            <v>Cristina</v>
          </cell>
          <cell r="I1335">
            <v>38826</v>
          </cell>
          <cell r="J1335" t="str">
            <v>foundation</v>
          </cell>
          <cell r="K1335">
            <v>73</v>
          </cell>
          <cell r="L1335">
            <v>221.1834991910803</v>
          </cell>
        </row>
        <row r="1336">
          <cell r="H1336" t="str">
            <v>Betsy</v>
          </cell>
          <cell r="I1336">
            <v>38001</v>
          </cell>
          <cell r="J1336" t="str">
            <v>lip gloss</v>
          </cell>
          <cell r="K1336">
            <v>13</v>
          </cell>
          <cell r="L1336">
            <v>41.92379193182763</v>
          </cell>
        </row>
        <row r="1337">
          <cell r="H1337" t="str">
            <v>Colleen</v>
          </cell>
          <cell r="I1337">
            <v>38419</v>
          </cell>
          <cell r="J1337" t="str">
            <v>eye liner</v>
          </cell>
          <cell r="K1337">
            <v>14</v>
          </cell>
          <cell r="L1337">
            <v>43.998808725631548</v>
          </cell>
        </row>
        <row r="1338">
          <cell r="H1338" t="str">
            <v>Betsy</v>
          </cell>
          <cell r="I1338">
            <v>38496</v>
          </cell>
          <cell r="J1338" t="str">
            <v>lipstick</v>
          </cell>
          <cell r="K1338">
            <v>33</v>
          </cell>
          <cell r="L1338">
            <v>100.31195245129152</v>
          </cell>
        </row>
        <row r="1339">
          <cell r="H1339" t="str">
            <v>Betsy</v>
          </cell>
          <cell r="I1339">
            <v>38078</v>
          </cell>
          <cell r="J1339" t="str">
            <v>foundation</v>
          </cell>
          <cell r="K1339">
            <v>17</v>
          </cell>
          <cell r="L1339">
            <v>53.123119444085049</v>
          </cell>
        </row>
        <row r="1340">
          <cell r="H1340" t="str">
            <v>Hallagan</v>
          </cell>
          <cell r="I1340">
            <v>38903</v>
          </cell>
          <cell r="J1340" t="str">
            <v>lip gloss</v>
          </cell>
          <cell r="K1340">
            <v>9</v>
          </cell>
          <cell r="L1340">
            <v>29.501152192037068</v>
          </cell>
        </row>
        <row r="1341">
          <cell r="H1341" t="str">
            <v>Jen</v>
          </cell>
          <cell r="I1341">
            <v>38771</v>
          </cell>
          <cell r="J1341" t="str">
            <v>mascara</v>
          </cell>
          <cell r="K1341">
            <v>15</v>
          </cell>
          <cell r="L1341">
            <v>47.311523584864588</v>
          </cell>
        </row>
        <row r="1342">
          <cell r="H1342" t="str">
            <v>Ashley</v>
          </cell>
          <cell r="I1342">
            <v>38969</v>
          </cell>
          <cell r="J1342" t="str">
            <v>lipstick</v>
          </cell>
          <cell r="K1342">
            <v>50</v>
          </cell>
          <cell r="L1342">
            <v>152.31019163589909</v>
          </cell>
        </row>
        <row r="1343">
          <cell r="H1343" t="str">
            <v>Jen</v>
          </cell>
          <cell r="I1343">
            <v>38298</v>
          </cell>
          <cell r="J1343" t="str">
            <v>lipstick</v>
          </cell>
          <cell r="K1343">
            <v>13</v>
          </cell>
          <cell r="L1343">
            <v>40.558759872429341</v>
          </cell>
        </row>
        <row r="1344">
          <cell r="H1344" t="str">
            <v>Hallagan</v>
          </cell>
          <cell r="I1344">
            <v>38243</v>
          </cell>
          <cell r="J1344" t="str">
            <v>lip gloss</v>
          </cell>
          <cell r="K1344">
            <v>24</v>
          </cell>
          <cell r="L1344">
            <v>74.731137309505712</v>
          </cell>
        </row>
        <row r="1345">
          <cell r="H1345" t="str">
            <v>Betsy</v>
          </cell>
          <cell r="I1345">
            <v>38716</v>
          </cell>
          <cell r="J1345" t="str">
            <v>lip gloss</v>
          </cell>
          <cell r="K1345">
            <v>77</v>
          </cell>
          <cell r="L1345">
            <v>232.89275600525073</v>
          </cell>
        </row>
        <row r="1346">
          <cell r="H1346" t="str">
            <v>Hallagan</v>
          </cell>
          <cell r="I1346">
            <v>38848</v>
          </cell>
          <cell r="J1346" t="str">
            <v>mascara</v>
          </cell>
          <cell r="K1346">
            <v>21</v>
          </cell>
          <cell r="L1346">
            <v>65.214588826582613</v>
          </cell>
        </row>
        <row r="1347">
          <cell r="H1347" t="str">
            <v>Cici</v>
          </cell>
          <cell r="I1347">
            <v>38540</v>
          </cell>
          <cell r="J1347" t="str">
            <v>mascara</v>
          </cell>
          <cell r="K1347">
            <v>80</v>
          </cell>
          <cell r="L1347">
            <v>240.76226876969253</v>
          </cell>
        </row>
        <row r="1348">
          <cell r="H1348" t="str">
            <v>Hallagan</v>
          </cell>
          <cell r="I1348">
            <v>38298</v>
          </cell>
          <cell r="J1348" t="str">
            <v>mascara</v>
          </cell>
          <cell r="K1348">
            <v>56</v>
          </cell>
          <cell r="L1348">
            <v>170.50901918623575</v>
          </cell>
        </row>
        <row r="1349">
          <cell r="H1349" t="str">
            <v>Cristina</v>
          </cell>
          <cell r="I1349">
            <v>38452</v>
          </cell>
          <cell r="J1349" t="str">
            <v>foundation</v>
          </cell>
          <cell r="K1349">
            <v>28</v>
          </cell>
          <cell r="L1349">
            <v>86.002698245868487</v>
          </cell>
        </row>
        <row r="1350">
          <cell r="H1350" t="str">
            <v>Jen</v>
          </cell>
          <cell r="I1350">
            <v>38683</v>
          </cell>
          <cell r="J1350" t="str">
            <v>lipstick</v>
          </cell>
          <cell r="K1350">
            <v>50</v>
          </cell>
          <cell r="L1350">
            <v>151.56909496566121</v>
          </cell>
        </row>
        <row r="1351">
          <cell r="H1351" t="str">
            <v>Cristina</v>
          </cell>
          <cell r="I1351">
            <v>38452</v>
          </cell>
          <cell r="J1351" t="str">
            <v>eye liner</v>
          </cell>
          <cell r="K1351">
            <v>23</v>
          </cell>
          <cell r="L1351">
            <v>71.405303018372905</v>
          </cell>
        </row>
        <row r="1352">
          <cell r="H1352" t="str">
            <v>Jen</v>
          </cell>
          <cell r="I1352">
            <v>38144</v>
          </cell>
          <cell r="J1352" t="str">
            <v>lip gloss</v>
          </cell>
          <cell r="K1352">
            <v>77</v>
          </cell>
          <cell r="L1352">
            <v>232.85049996581651</v>
          </cell>
        </row>
        <row r="1353">
          <cell r="H1353" t="str">
            <v>Betsy</v>
          </cell>
          <cell r="I1353">
            <v>38034</v>
          </cell>
          <cell r="J1353" t="str">
            <v>mascara</v>
          </cell>
          <cell r="K1353">
            <v>56</v>
          </cell>
          <cell r="L1353">
            <v>170.26270071526079</v>
          </cell>
        </row>
        <row r="1354">
          <cell r="H1354" t="str">
            <v>Cici</v>
          </cell>
          <cell r="I1354">
            <v>38826</v>
          </cell>
          <cell r="J1354" t="str">
            <v>lip gloss</v>
          </cell>
          <cell r="K1354">
            <v>26</v>
          </cell>
          <cell r="L1354">
            <v>79.7600955182413</v>
          </cell>
        </row>
        <row r="1355">
          <cell r="H1355" t="str">
            <v>Ashley</v>
          </cell>
          <cell r="I1355">
            <v>38034</v>
          </cell>
          <cell r="J1355" t="str">
            <v>foundation</v>
          </cell>
          <cell r="K1355">
            <v>18</v>
          </cell>
          <cell r="L1355">
            <v>55.931706737093798</v>
          </cell>
        </row>
        <row r="1356">
          <cell r="H1356" t="str">
            <v>Cristina</v>
          </cell>
          <cell r="I1356">
            <v>38034</v>
          </cell>
          <cell r="J1356" t="str">
            <v>lip gloss</v>
          </cell>
          <cell r="K1356">
            <v>40</v>
          </cell>
          <cell r="L1356">
            <v>121.10292526674064</v>
          </cell>
        </row>
        <row r="1357">
          <cell r="H1357" t="str">
            <v>Hallagan</v>
          </cell>
          <cell r="I1357">
            <v>38034</v>
          </cell>
          <cell r="J1357" t="str">
            <v>mascara</v>
          </cell>
          <cell r="K1357">
            <v>75</v>
          </cell>
          <cell r="L1357">
            <v>227.06641475515934</v>
          </cell>
        </row>
        <row r="1358">
          <cell r="H1358" t="str">
            <v>Colleen</v>
          </cell>
          <cell r="I1358">
            <v>38408</v>
          </cell>
          <cell r="J1358" t="str">
            <v>lipstick</v>
          </cell>
          <cell r="K1358">
            <v>61</v>
          </cell>
          <cell r="L1358">
            <v>184.75393471553485</v>
          </cell>
        </row>
        <row r="1359">
          <cell r="H1359" t="str">
            <v>Ashley</v>
          </cell>
          <cell r="I1359">
            <v>38342</v>
          </cell>
          <cell r="J1359" t="str">
            <v>lipstick</v>
          </cell>
          <cell r="K1359">
            <v>35</v>
          </cell>
          <cell r="L1359">
            <v>106.73579162164692</v>
          </cell>
        </row>
        <row r="1360">
          <cell r="H1360" t="str">
            <v>Cici</v>
          </cell>
          <cell r="I1360">
            <v>38562</v>
          </cell>
          <cell r="J1360" t="str">
            <v>foundation</v>
          </cell>
          <cell r="K1360">
            <v>42</v>
          </cell>
          <cell r="L1360">
            <v>127.74297314827389</v>
          </cell>
        </row>
        <row r="1361">
          <cell r="H1361" t="str">
            <v>Hallagan</v>
          </cell>
          <cell r="I1361">
            <v>38309</v>
          </cell>
          <cell r="J1361" t="str">
            <v>eye liner</v>
          </cell>
          <cell r="K1361">
            <v>47</v>
          </cell>
          <cell r="L1361">
            <v>142.58640939942609</v>
          </cell>
        </row>
        <row r="1362">
          <cell r="H1362" t="str">
            <v>Ashley</v>
          </cell>
          <cell r="I1362">
            <v>38276</v>
          </cell>
          <cell r="J1362" t="str">
            <v>mascara</v>
          </cell>
          <cell r="K1362">
            <v>74</v>
          </cell>
          <cell r="L1362">
            <v>225.01925553650543</v>
          </cell>
        </row>
        <row r="1363">
          <cell r="H1363" t="str">
            <v>Ashley</v>
          </cell>
          <cell r="I1363">
            <v>38496</v>
          </cell>
          <cell r="J1363" t="str">
            <v>mascara</v>
          </cell>
          <cell r="K1363">
            <v>55</v>
          </cell>
          <cell r="L1363">
            <v>166.25169597348713</v>
          </cell>
        </row>
        <row r="1364">
          <cell r="H1364" t="str">
            <v>Zaret</v>
          </cell>
          <cell r="I1364">
            <v>38617</v>
          </cell>
          <cell r="J1364" t="str">
            <v>lip gloss</v>
          </cell>
          <cell r="K1364">
            <v>87</v>
          </cell>
          <cell r="L1364">
            <v>263.11074857106775</v>
          </cell>
        </row>
        <row r="1365">
          <cell r="H1365" t="str">
            <v>Ashley</v>
          </cell>
          <cell r="I1365">
            <v>38166</v>
          </cell>
          <cell r="J1365" t="str">
            <v>foundation</v>
          </cell>
          <cell r="K1365">
            <v>75</v>
          </cell>
          <cell r="L1365">
            <v>227.32916430473495</v>
          </cell>
        </row>
        <row r="1366">
          <cell r="H1366" t="str">
            <v>Emilee</v>
          </cell>
          <cell r="I1366">
            <v>38881</v>
          </cell>
          <cell r="J1366" t="str">
            <v>foundation</v>
          </cell>
          <cell r="K1366">
            <v>91</v>
          </cell>
          <cell r="L1366">
            <v>274.60744776638205</v>
          </cell>
        </row>
        <row r="1367">
          <cell r="H1367" t="str">
            <v>Ashley</v>
          </cell>
          <cell r="I1367">
            <v>38705</v>
          </cell>
          <cell r="J1367" t="str">
            <v>lip gloss</v>
          </cell>
          <cell r="K1367">
            <v>79</v>
          </cell>
          <cell r="L1367">
            <v>238.20578213903983</v>
          </cell>
        </row>
        <row r="1368">
          <cell r="H1368" t="str">
            <v>Cici</v>
          </cell>
          <cell r="I1368">
            <v>38155</v>
          </cell>
          <cell r="J1368" t="str">
            <v>mascara</v>
          </cell>
          <cell r="K1368">
            <v>31</v>
          </cell>
          <cell r="L1368">
            <v>94.915314626942674</v>
          </cell>
        </row>
        <row r="1369">
          <cell r="H1369" t="str">
            <v>Hallagan</v>
          </cell>
          <cell r="I1369">
            <v>38265</v>
          </cell>
          <cell r="J1369" t="str">
            <v>eye liner</v>
          </cell>
          <cell r="K1369">
            <v>36</v>
          </cell>
          <cell r="L1369">
            <v>109.8683994875889</v>
          </cell>
        </row>
        <row r="1370">
          <cell r="H1370" t="str">
            <v>Jen</v>
          </cell>
          <cell r="I1370">
            <v>38166</v>
          </cell>
          <cell r="J1370" t="str">
            <v>mascara</v>
          </cell>
          <cell r="K1370">
            <v>80</v>
          </cell>
          <cell r="L1370">
            <v>242.06313932235889</v>
          </cell>
        </row>
        <row r="1371">
          <cell r="H1371" t="str">
            <v>Betsy</v>
          </cell>
          <cell r="I1371">
            <v>38793</v>
          </cell>
          <cell r="J1371" t="str">
            <v>lip gloss</v>
          </cell>
          <cell r="K1371">
            <v>32</v>
          </cell>
          <cell r="L1371">
            <v>98.105863423861408</v>
          </cell>
        </row>
        <row r="1372">
          <cell r="H1372" t="str">
            <v>Zaret</v>
          </cell>
          <cell r="I1372">
            <v>38166</v>
          </cell>
          <cell r="J1372" t="str">
            <v>lipstick</v>
          </cell>
          <cell r="K1372">
            <v>29</v>
          </cell>
          <cell r="L1372">
            <v>89.172802878693929</v>
          </cell>
        </row>
        <row r="1373">
          <cell r="H1373" t="str">
            <v>Hallagan</v>
          </cell>
          <cell r="I1373">
            <v>38485</v>
          </cell>
          <cell r="J1373" t="str">
            <v>foundation</v>
          </cell>
          <cell r="K1373">
            <v>64</v>
          </cell>
          <cell r="L1373">
            <v>193.51676296767636</v>
          </cell>
        </row>
        <row r="1374">
          <cell r="H1374" t="str">
            <v>Cristina</v>
          </cell>
          <cell r="I1374">
            <v>38056</v>
          </cell>
          <cell r="J1374" t="str">
            <v>lip gloss</v>
          </cell>
          <cell r="K1374">
            <v>27</v>
          </cell>
          <cell r="L1374">
            <v>83.668497347720773</v>
          </cell>
        </row>
        <row r="1375">
          <cell r="H1375" t="str">
            <v>Cici</v>
          </cell>
          <cell r="I1375">
            <v>38254</v>
          </cell>
          <cell r="J1375" t="str">
            <v>lip gloss</v>
          </cell>
          <cell r="K1375">
            <v>36</v>
          </cell>
          <cell r="L1375">
            <v>109.80928591136637</v>
          </cell>
        </row>
        <row r="1376">
          <cell r="H1376" t="str">
            <v>Betsy</v>
          </cell>
          <cell r="I1376">
            <v>39057</v>
          </cell>
          <cell r="J1376" t="str">
            <v>mascara</v>
          </cell>
          <cell r="K1376">
            <v>36</v>
          </cell>
          <cell r="L1376">
            <v>109.45657773500436</v>
          </cell>
        </row>
        <row r="1377">
          <cell r="H1377" t="str">
            <v>Jen</v>
          </cell>
          <cell r="I1377">
            <v>39013</v>
          </cell>
          <cell r="J1377" t="str">
            <v>mascara</v>
          </cell>
          <cell r="K1377">
            <v>32</v>
          </cell>
          <cell r="L1377">
            <v>97.343399963409695</v>
          </cell>
        </row>
        <row r="1378">
          <cell r="H1378" t="str">
            <v>Cristina</v>
          </cell>
          <cell r="I1378">
            <v>38958</v>
          </cell>
          <cell r="J1378" t="str">
            <v>mascara</v>
          </cell>
          <cell r="K1378">
            <v>9</v>
          </cell>
          <cell r="L1378">
            <v>29.173034652532433</v>
          </cell>
        </row>
        <row r="1379">
          <cell r="H1379" t="str">
            <v>Zaret</v>
          </cell>
          <cell r="I1379">
            <v>38859</v>
          </cell>
          <cell r="J1379" t="str">
            <v>foundation</v>
          </cell>
          <cell r="K1379">
            <v>78</v>
          </cell>
          <cell r="L1379">
            <v>235.63570757894917</v>
          </cell>
        </row>
        <row r="1380">
          <cell r="H1380" t="str">
            <v>Zaret</v>
          </cell>
          <cell r="I1380">
            <v>38375</v>
          </cell>
          <cell r="J1380" t="str">
            <v>lipstick</v>
          </cell>
          <cell r="K1380">
            <v>55</v>
          </cell>
          <cell r="L1380">
            <v>167.69300314757166</v>
          </cell>
        </row>
        <row r="1381">
          <cell r="H1381" t="str">
            <v>Hallagan</v>
          </cell>
          <cell r="I1381">
            <v>38221</v>
          </cell>
          <cell r="J1381" t="str">
            <v>mascara</v>
          </cell>
          <cell r="K1381">
            <v>79</v>
          </cell>
          <cell r="L1381">
            <v>239.25822655633112</v>
          </cell>
        </row>
        <row r="1382">
          <cell r="H1382" t="str">
            <v>Hallagan</v>
          </cell>
          <cell r="I1382">
            <v>37990</v>
          </cell>
          <cell r="J1382" t="str">
            <v>eye liner</v>
          </cell>
          <cell r="K1382">
            <v>9</v>
          </cell>
          <cell r="L1382">
            <v>29.36931208514244</v>
          </cell>
        </row>
        <row r="1383">
          <cell r="H1383" t="str">
            <v>Betsy</v>
          </cell>
          <cell r="I1383">
            <v>39068</v>
          </cell>
          <cell r="J1383" t="str">
            <v>foundation</v>
          </cell>
          <cell r="K1383">
            <v>4</v>
          </cell>
          <cell r="L1383">
            <v>14.276329980408619</v>
          </cell>
        </row>
        <row r="1384">
          <cell r="H1384" t="str">
            <v>Hallagan</v>
          </cell>
          <cell r="I1384">
            <v>38826</v>
          </cell>
          <cell r="J1384" t="str">
            <v>mascara</v>
          </cell>
          <cell r="K1384">
            <v>6</v>
          </cell>
          <cell r="L1384">
            <v>20.165246376870389</v>
          </cell>
        </row>
        <row r="1385">
          <cell r="H1385" t="str">
            <v>Cici</v>
          </cell>
          <cell r="I1385">
            <v>38496</v>
          </cell>
          <cell r="J1385" t="str">
            <v>eye liner</v>
          </cell>
          <cell r="K1385">
            <v>18</v>
          </cell>
          <cell r="L1385">
            <v>55.91901948813328</v>
          </cell>
        </row>
        <row r="1386">
          <cell r="H1386" t="str">
            <v>Zaret</v>
          </cell>
          <cell r="I1386">
            <v>38650</v>
          </cell>
          <cell r="J1386" t="str">
            <v>eye liner</v>
          </cell>
          <cell r="K1386">
            <v>14</v>
          </cell>
          <cell r="L1386">
            <v>44.491260768813873</v>
          </cell>
        </row>
        <row r="1387">
          <cell r="H1387" t="str">
            <v>Cristina</v>
          </cell>
          <cell r="I1387">
            <v>38947</v>
          </cell>
          <cell r="J1387" t="str">
            <v>lip gloss</v>
          </cell>
          <cell r="K1387">
            <v>91</v>
          </cell>
          <cell r="L1387">
            <v>275.50447930379551</v>
          </cell>
        </row>
        <row r="1388">
          <cell r="H1388" t="str">
            <v>Zaret</v>
          </cell>
          <cell r="I1388">
            <v>38694</v>
          </cell>
          <cell r="J1388" t="str">
            <v>eye liner</v>
          </cell>
          <cell r="K1388">
            <v>74</v>
          </cell>
          <cell r="L1388">
            <v>224.07187760825997</v>
          </cell>
        </row>
        <row r="1389">
          <cell r="H1389" t="str">
            <v>Betsy</v>
          </cell>
          <cell r="I1389">
            <v>38199</v>
          </cell>
          <cell r="J1389" t="str">
            <v>lip gloss</v>
          </cell>
          <cell r="K1389">
            <v>47</v>
          </cell>
          <cell r="L1389">
            <v>143.8575641603407</v>
          </cell>
        </row>
        <row r="1390">
          <cell r="H1390" t="str">
            <v>Colleen</v>
          </cell>
          <cell r="I1390">
            <v>39024</v>
          </cell>
          <cell r="J1390" t="str">
            <v>foundation</v>
          </cell>
          <cell r="K1390">
            <v>28</v>
          </cell>
          <cell r="L1390">
            <v>86.468289532216389</v>
          </cell>
        </row>
        <row r="1391">
          <cell r="H1391" t="str">
            <v>Colleen</v>
          </cell>
          <cell r="I1391">
            <v>38980</v>
          </cell>
          <cell r="J1391" t="str">
            <v>eye liner</v>
          </cell>
          <cell r="K1391">
            <v>21</v>
          </cell>
          <cell r="L1391">
            <v>64.784207766072953</v>
          </cell>
        </row>
        <row r="1392">
          <cell r="H1392" t="str">
            <v>Cristina</v>
          </cell>
          <cell r="I1392">
            <v>38441</v>
          </cell>
          <cell r="J1392" t="str">
            <v>foundation</v>
          </cell>
          <cell r="K1392">
            <v>52</v>
          </cell>
          <cell r="L1392">
            <v>157.69424365413772</v>
          </cell>
        </row>
        <row r="1393">
          <cell r="H1393" t="str">
            <v>Zaret</v>
          </cell>
          <cell r="I1393">
            <v>38166</v>
          </cell>
          <cell r="J1393" t="str">
            <v>lipstick</v>
          </cell>
          <cell r="K1393">
            <v>33</v>
          </cell>
          <cell r="L1393">
            <v>101.08856134949143</v>
          </cell>
        </row>
        <row r="1394">
          <cell r="H1394" t="str">
            <v>Colleen</v>
          </cell>
          <cell r="I1394">
            <v>38023</v>
          </cell>
          <cell r="J1394" t="str">
            <v>mascara</v>
          </cell>
          <cell r="K1394">
            <v>-7</v>
          </cell>
          <cell r="L1394">
            <v>-19.437923961194201</v>
          </cell>
        </row>
        <row r="1395">
          <cell r="H1395" t="str">
            <v>Cristina</v>
          </cell>
          <cell r="I1395">
            <v>38078</v>
          </cell>
          <cell r="J1395" t="str">
            <v>lip gloss</v>
          </cell>
          <cell r="K1395">
            <v>12</v>
          </cell>
          <cell r="L1395">
            <v>38.2380881700618</v>
          </cell>
        </row>
        <row r="1396">
          <cell r="H1396" t="str">
            <v>Zaret</v>
          </cell>
          <cell r="I1396">
            <v>38045</v>
          </cell>
          <cell r="J1396" t="str">
            <v>eye liner</v>
          </cell>
          <cell r="K1396">
            <v>1</v>
          </cell>
          <cell r="L1396">
            <v>4.5049727728030682</v>
          </cell>
        </row>
        <row r="1397">
          <cell r="H1397" t="str">
            <v>Betsy</v>
          </cell>
          <cell r="I1397">
            <v>38012</v>
          </cell>
          <cell r="J1397" t="str">
            <v>mascara</v>
          </cell>
          <cell r="K1397">
            <v>56</v>
          </cell>
          <cell r="L1397">
            <v>169.75770217815491</v>
          </cell>
        </row>
        <row r="1398">
          <cell r="H1398" t="str">
            <v>Cristina</v>
          </cell>
          <cell r="I1398">
            <v>38529</v>
          </cell>
          <cell r="J1398" t="str">
            <v>foundation</v>
          </cell>
          <cell r="K1398">
            <v>34</v>
          </cell>
          <cell r="L1398">
            <v>104.47706646910852</v>
          </cell>
        </row>
        <row r="1399">
          <cell r="H1399" t="str">
            <v>Cici</v>
          </cell>
          <cell r="I1399">
            <v>38408</v>
          </cell>
          <cell r="J1399" t="str">
            <v>foundation</v>
          </cell>
          <cell r="K1399">
            <v>83</v>
          </cell>
          <cell r="L1399">
            <v>250.38974883045833</v>
          </cell>
        </row>
        <row r="1400">
          <cell r="H1400" t="str">
            <v>Colleen</v>
          </cell>
          <cell r="I1400">
            <v>38430</v>
          </cell>
          <cell r="J1400" t="str">
            <v>eye liner</v>
          </cell>
          <cell r="K1400">
            <v>-4</v>
          </cell>
          <cell r="L1400">
            <v>-10.155624843092607</v>
          </cell>
        </row>
        <row r="1401">
          <cell r="H1401" t="str">
            <v>Cristina</v>
          </cell>
          <cell r="I1401">
            <v>38386</v>
          </cell>
          <cell r="J1401" t="str">
            <v>foundation</v>
          </cell>
          <cell r="K1401">
            <v>9</v>
          </cell>
          <cell r="L1401">
            <v>29.703664221901175</v>
          </cell>
        </row>
        <row r="1402">
          <cell r="H1402" t="str">
            <v>Hallagan</v>
          </cell>
          <cell r="I1402">
            <v>38122</v>
          </cell>
          <cell r="J1402" t="str">
            <v>eye liner</v>
          </cell>
          <cell r="K1402">
            <v>64</v>
          </cell>
          <cell r="L1402">
            <v>193.99078398349641</v>
          </cell>
        </row>
        <row r="1403">
          <cell r="H1403" t="str">
            <v>Cici</v>
          </cell>
          <cell r="I1403">
            <v>38122</v>
          </cell>
          <cell r="J1403" t="str">
            <v>lip gloss</v>
          </cell>
          <cell r="K1403">
            <v>13</v>
          </cell>
          <cell r="L1403">
            <v>40.947424828889474</v>
          </cell>
        </row>
        <row r="1404">
          <cell r="H1404" t="str">
            <v>Zaret</v>
          </cell>
          <cell r="I1404">
            <v>38100</v>
          </cell>
          <cell r="J1404" t="str">
            <v>lip gloss</v>
          </cell>
          <cell r="K1404">
            <v>9</v>
          </cell>
          <cell r="L1404">
            <v>28.683682099948655</v>
          </cell>
        </row>
        <row r="1405">
          <cell r="H1405" t="str">
            <v>Emilee</v>
          </cell>
          <cell r="I1405">
            <v>38980</v>
          </cell>
          <cell r="J1405" t="str">
            <v>lip gloss</v>
          </cell>
          <cell r="K1405">
            <v>6</v>
          </cell>
          <cell r="L1405">
            <v>19.546281446888681</v>
          </cell>
        </row>
        <row r="1406">
          <cell r="H1406" t="str">
            <v>Ashley</v>
          </cell>
          <cell r="I1406">
            <v>38859</v>
          </cell>
          <cell r="J1406" t="str">
            <v>foundation</v>
          </cell>
          <cell r="K1406">
            <v>55</v>
          </cell>
          <cell r="L1406">
            <v>167.0921059108752</v>
          </cell>
        </row>
        <row r="1407">
          <cell r="H1407" t="str">
            <v>Jen</v>
          </cell>
          <cell r="I1407">
            <v>38870</v>
          </cell>
          <cell r="J1407" t="str">
            <v>lipstick</v>
          </cell>
          <cell r="K1407">
            <v>64</v>
          </cell>
          <cell r="L1407">
            <v>194.83490930195086</v>
          </cell>
        </row>
        <row r="1408">
          <cell r="H1408" t="str">
            <v>Betsy</v>
          </cell>
          <cell r="I1408">
            <v>38518</v>
          </cell>
          <cell r="J1408" t="str">
            <v>lip gloss</v>
          </cell>
          <cell r="K1408">
            <v>27</v>
          </cell>
          <cell r="L1408">
            <v>82.654748876430304</v>
          </cell>
        </row>
        <row r="1409">
          <cell r="H1409" t="str">
            <v>Jen</v>
          </cell>
          <cell r="I1409">
            <v>38276</v>
          </cell>
          <cell r="J1409" t="str">
            <v>lip gloss</v>
          </cell>
          <cell r="K1409">
            <v>4</v>
          </cell>
          <cell r="L1409">
            <v>14.358367110038117</v>
          </cell>
        </row>
        <row r="1410">
          <cell r="H1410" t="str">
            <v>Cici</v>
          </cell>
          <cell r="I1410">
            <v>38661</v>
          </cell>
          <cell r="J1410" t="str">
            <v>lip gloss</v>
          </cell>
          <cell r="K1410">
            <v>17</v>
          </cell>
          <cell r="L1410">
            <v>53.450226015325889</v>
          </cell>
        </row>
        <row r="1411">
          <cell r="H1411" t="str">
            <v>Ashley</v>
          </cell>
          <cell r="I1411">
            <v>38947</v>
          </cell>
          <cell r="J1411" t="str">
            <v>lip gloss</v>
          </cell>
          <cell r="K1411">
            <v>24</v>
          </cell>
          <cell r="L1411">
            <v>74.287417398883491</v>
          </cell>
        </row>
        <row r="1412">
          <cell r="H1412" t="str">
            <v>Emilee</v>
          </cell>
          <cell r="I1412">
            <v>38694</v>
          </cell>
          <cell r="J1412" t="str">
            <v>lip gloss</v>
          </cell>
          <cell r="K1412">
            <v>87</v>
          </cell>
          <cell r="L1412">
            <v>262.8805946680697</v>
          </cell>
        </row>
        <row r="1413">
          <cell r="H1413" t="str">
            <v>Zaret</v>
          </cell>
          <cell r="I1413">
            <v>38309</v>
          </cell>
          <cell r="J1413" t="str">
            <v>mascara</v>
          </cell>
          <cell r="K1413">
            <v>10</v>
          </cell>
          <cell r="L1413">
            <v>31.759227784320323</v>
          </cell>
        </row>
        <row r="1414">
          <cell r="H1414" t="str">
            <v>Cristina</v>
          </cell>
          <cell r="I1414">
            <v>38276</v>
          </cell>
          <cell r="J1414" t="str">
            <v>mascara</v>
          </cell>
          <cell r="K1414">
            <v>0</v>
          </cell>
          <cell r="L1414">
            <v>1.8311339455634805</v>
          </cell>
        </row>
        <row r="1415">
          <cell r="H1415" t="str">
            <v>Cristina</v>
          </cell>
          <cell r="I1415">
            <v>38375</v>
          </cell>
          <cell r="J1415" t="str">
            <v>lip gloss</v>
          </cell>
          <cell r="K1415">
            <v>73</v>
          </cell>
          <cell r="L1415">
            <v>221.0091797499388</v>
          </cell>
        </row>
        <row r="1416">
          <cell r="H1416" t="str">
            <v>Hallagan</v>
          </cell>
          <cell r="I1416">
            <v>38067</v>
          </cell>
          <cell r="J1416" t="str">
            <v>lip gloss</v>
          </cell>
          <cell r="K1416">
            <v>66</v>
          </cell>
          <cell r="L1416">
            <v>200.12198246327054</v>
          </cell>
        </row>
        <row r="1417">
          <cell r="H1417" t="str">
            <v>Betsy</v>
          </cell>
          <cell r="I1417">
            <v>38947</v>
          </cell>
          <cell r="J1417" t="str">
            <v>lip gloss</v>
          </cell>
          <cell r="K1417">
            <v>70</v>
          </cell>
          <cell r="L1417">
            <v>211.75333647455852</v>
          </cell>
        </row>
        <row r="1418">
          <cell r="H1418" t="str">
            <v>Zaret</v>
          </cell>
          <cell r="I1418">
            <v>38331</v>
          </cell>
          <cell r="J1418" t="str">
            <v>foundation</v>
          </cell>
          <cell r="K1418">
            <v>78</v>
          </cell>
          <cell r="L1418">
            <v>235.90596023209099</v>
          </cell>
        </row>
        <row r="1419">
          <cell r="H1419" t="str">
            <v>Jen</v>
          </cell>
          <cell r="I1419">
            <v>38661</v>
          </cell>
          <cell r="J1419" t="str">
            <v>mascara</v>
          </cell>
          <cell r="K1419">
            <v>22</v>
          </cell>
          <cell r="L1419">
            <v>66.965065793990505</v>
          </cell>
        </row>
        <row r="1420">
          <cell r="H1420" t="str">
            <v>Emilee</v>
          </cell>
          <cell r="I1420">
            <v>38265</v>
          </cell>
          <cell r="J1420" t="str">
            <v>mascara</v>
          </cell>
          <cell r="K1420">
            <v>21</v>
          </cell>
          <cell r="L1420">
            <v>65.217462708012192</v>
          </cell>
        </row>
        <row r="1421">
          <cell r="H1421" t="str">
            <v>Betsy</v>
          </cell>
          <cell r="I1421">
            <v>38276</v>
          </cell>
          <cell r="J1421" t="str">
            <v>lip gloss</v>
          </cell>
          <cell r="K1421">
            <v>8</v>
          </cell>
          <cell r="L1421">
            <v>25.824952877477109</v>
          </cell>
        </row>
        <row r="1422">
          <cell r="H1422" t="str">
            <v>Ashley</v>
          </cell>
          <cell r="I1422">
            <v>38034</v>
          </cell>
          <cell r="J1422" t="str">
            <v>mascara</v>
          </cell>
          <cell r="K1422">
            <v>62</v>
          </cell>
          <cell r="L1422">
            <v>187.80112722106594</v>
          </cell>
        </row>
        <row r="1423">
          <cell r="H1423" t="str">
            <v>Colleen</v>
          </cell>
          <cell r="I1423">
            <v>38848</v>
          </cell>
          <cell r="J1423" t="str">
            <v>mascara</v>
          </cell>
          <cell r="K1423">
            <v>81</v>
          </cell>
          <cell r="L1423">
            <v>244.50746507200088</v>
          </cell>
        </row>
        <row r="1424">
          <cell r="H1424" t="str">
            <v>Zaret</v>
          </cell>
          <cell r="I1424">
            <v>38342</v>
          </cell>
          <cell r="J1424" t="str">
            <v>lip gloss</v>
          </cell>
          <cell r="K1424">
            <v>72</v>
          </cell>
          <cell r="L1424">
            <v>218.17265722795503</v>
          </cell>
        </row>
        <row r="1425">
          <cell r="H1425" t="str">
            <v>Hallagan</v>
          </cell>
          <cell r="I1425">
            <v>39002</v>
          </cell>
          <cell r="J1425" t="str">
            <v>eye liner</v>
          </cell>
          <cell r="K1425">
            <v>13</v>
          </cell>
          <cell r="L1425">
            <v>41.356875522020459</v>
          </cell>
        </row>
        <row r="1426">
          <cell r="H1426" t="str">
            <v>Betsy</v>
          </cell>
          <cell r="I1426">
            <v>38595</v>
          </cell>
          <cell r="J1426" t="str">
            <v>lipstick</v>
          </cell>
          <cell r="K1426">
            <v>52</v>
          </cell>
          <cell r="L1426">
            <v>157.41873231061072</v>
          </cell>
        </row>
        <row r="1427">
          <cell r="H1427" t="str">
            <v>Cristina</v>
          </cell>
          <cell r="I1427">
            <v>38738</v>
          </cell>
          <cell r="J1427" t="str">
            <v>eye liner</v>
          </cell>
          <cell r="K1427">
            <v>49</v>
          </cell>
          <cell r="L1427">
            <v>148.10679359164916</v>
          </cell>
        </row>
        <row r="1428">
          <cell r="H1428" t="str">
            <v>Cristina</v>
          </cell>
          <cell r="I1428">
            <v>38067</v>
          </cell>
          <cell r="J1428" t="str">
            <v>eye liner</v>
          </cell>
          <cell r="K1428">
            <v>82</v>
          </cell>
          <cell r="L1428">
            <v>248.16915651860171</v>
          </cell>
        </row>
        <row r="1429">
          <cell r="H1429" t="str">
            <v>Zaret</v>
          </cell>
          <cell r="I1429">
            <v>38815</v>
          </cell>
          <cell r="J1429" t="str">
            <v>eye liner</v>
          </cell>
          <cell r="K1429">
            <v>5</v>
          </cell>
          <cell r="L1429">
            <v>17.015690322490627</v>
          </cell>
        </row>
        <row r="1430">
          <cell r="H1430" t="str">
            <v>Jen</v>
          </cell>
          <cell r="I1430">
            <v>38617</v>
          </cell>
          <cell r="J1430" t="str">
            <v>mascara</v>
          </cell>
          <cell r="K1430">
            <v>45</v>
          </cell>
          <cell r="L1430">
            <v>136.85630897508477</v>
          </cell>
        </row>
        <row r="1431">
          <cell r="H1431" t="str">
            <v>Emilee</v>
          </cell>
          <cell r="I1431">
            <v>38694</v>
          </cell>
          <cell r="J1431" t="str">
            <v>mascara</v>
          </cell>
          <cell r="K1431">
            <v>-10</v>
          </cell>
          <cell r="L1431">
            <v>-27.350902782330042</v>
          </cell>
        </row>
        <row r="1432">
          <cell r="H1432" t="str">
            <v>Ashley</v>
          </cell>
          <cell r="I1432">
            <v>39057</v>
          </cell>
          <cell r="J1432" t="str">
            <v>eye liner</v>
          </cell>
          <cell r="K1432">
            <v>53</v>
          </cell>
          <cell r="L1432">
            <v>160.85164058435507</v>
          </cell>
        </row>
        <row r="1433">
          <cell r="H1433" t="str">
            <v>Hallagan</v>
          </cell>
          <cell r="I1433">
            <v>38441</v>
          </cell>
          <cell r="J1433" t="str">
            <v>lipstick</v>
          </cell>
          <cell r="K1433">
            <v>24</v>
          </cell>
          <cell r="L1433">
            <v>73.616064458141409</v>
          </cell>
        </row>
        <row r="1434">
          <cell r="H1434" t="str">
            <v>Cristina</v>
          </cell>
          <cell r="I1434">
            <v>38914</v>
          </cell>
          <cell r="J1434" t="str">
            <v>lip gloss</v>
          </cell>
          <cell r="K1434">
            <v>27</v>
          </cell>
          <cell r="L1434">
            <v>83.23212229417976</v>
          </cell>
        </row>
        <row r="1435">
          <cell r="H1435" t="str">
            <v>Jen</v>
          </cell>
          <cell r="I1435">
            <v>38837</v>
          </cell>
          <cell r="J1435" t="str">
            <v>foundation</v>
          </cell>
          <cell r="K1435">
            <v>52</v>
          </cell>
          <cell r="L1435">
            <v>158.63001694196066</v>
          </cell>
        </row>
        <row r="1436">
          <cell r="H1436" t="str">
            <v>Zaret</v>
          </cell>
          <cell r="I1436">
            <v>39013</v>
          </cell>
          <cell r="J1436" t="str">
            <v>foundation</v>
          </cell>
          <cell r="K1436">
            <v>0</v>
          </cell>
          <cell r="L1436">
            <v>1.7815728693963861</v>
          </cell>
        </row>
        <row r="1437">
          <cell r="H1437" t="str">
            <v>Cristina</v>
          </cell>
          <cell r="I1437">
            <v>38155</v>
          </cell>
          <cell r="J1437" t="str">
            <v>mascara</v>
          </cell>
          <cell r="K1437">
            <v>92</v>
          </cell>
          <cell r="L1437">
            <v>278.65173044503393</v>
          </cell>
        </row>
        <row r="1438">
          <cell r="H1438" t="str">
            <v>Emilee</v>
          </cell>
          <cell r="I1438">
            <v>39013</v>
          </cell>
          <cell r="J1438" t="str">
            <v>mascara</v>
          </cell>
          <cell r="K1438">
            <v>22</v>
          </cell>
          <cell r="L1438">
            <v>67.706785390101601</v>
          </cell>
        </row>
        <row r="1439">
          <cell r="H1439" t="str">
            <v>Cici</v>
          </cell>
          <cell r="I1439">
            <v>38837</v>
          </cell>
          <cell r="J1439" t="str">
            <v>eye liner</v>
          </cell>
          <cell r="K1439">
            <v>67</v>
          </cell>
          <cell r="L1439">
            <v>202.90370530776514</v>
          </cell>
        </row>
        <row r="1440">
          <cell r="H1440" t="str">
            <v>Zaret</v>
          </cell>
          <cell r="I1440">
            <v>38639</v>
          </cell>
          <cell r="J1440" t="str">
            <v>mascara</v>
          </cell>
          <cell r="K1440">
            <v>7</v>
          </cell>
          <cell r="L1440">
            <v>23.034327347174614</v>
          </cell>
        </row>
        <row r="1441">
          <cell r="H1441" t="str">
            <v>Cici</v>
          </cell>
          <cell r="I1441">
            <v>38122</v>
          </cell>
          <cell r="J1441" t="str">
            <v>eye liner</v>
          </cell>
          <cell r="K1441">
            <v>-10</v>
          </cell>
          <cell r="L1441">
            <v>-27.962734354764166</v>
          </cell>
        </row>
        <row r="1442">
          <cell r="H1442" t="str">
            <v>Colleen</v>
          </cell>
          <cell r="I1442">
            <v>38947</v>
          </cell>
          <cell r="J1442" t="str">
            <v>mascara</v>
          </cell>
          <cell r="K1442">
            <v>10</v>
          </cell>
          <cell r="L1442">
            <v>31.667217946817743</v>
          </cell>
        </row>
        <row r="1443">
          <cell r="H1443" t="str">
            <v>Cristina</v>
          </cell>
          <cell r="I1443">
            <v>38529</v>
          </cell>
          <cell r="J1443" t="str">
            <v>foundation</v>
          </cell>
          <cell r="K1443">
            <v>15</v>
          </cell>
          <cell r="L1443">
            <v>46.477551483409364</v>
          </cell>
        </row>
        <row r="1444">
          <cell r="H1444" t="str">
            <v>Ashley</v>
          </cell>
          <cell r="I1444">
            <v>38529</v>
          </cell>
          <cell r="J1444" t="str">
            <v>lipstick</v>
          </cell>
          <cell r="K1444">
            <v>0</v>
          </cell>
          <cell r="L1444">
            <v>2.1309055922780948</v>
          </cell>
        </row>
        <row r="1445">
          <cell r="H1445" t="str">
            <v>Zaret</v>
          </cell>
          <cell r="I1445">
            <v>38793</v>
          </cell>
          <cell r="J1445" t="str">
            <v>foundation</v>
          </cell>
          <cell r="K1445">
            <v>93</v>
          </cell>
          <cell r="L1445">
            <v>280.90891395594838</v>
          </cell>
        </row>
        <row r="1446">
          <cell r="H1446" t="str">
            <v>Hallagan</v>
          </cell>
          <cell r="I1446">
            <v>38738</v>
          </cell>
          <cell r="J1446" t="str">
            <v>foundation</v>
          </cell>
          <cell r="K1446">
            <v>57</v>
          </cell>
          <cell r="L1446">
            <v>172.62177980113168</v>
          </cell>
        </row>
        <row r="1447">
          <cell r="H1447" t="str">
            <v>Cristina</v>
          </cell>
          <cell r="I1447">
            <v>38254</v>
          </cell>
          <cell r="J1447" t="str">
            <v>lip gloss</v>
          </cell>
          <cell r="K1447">
            <v>69</v>
          </cell>
          <cell r="L1447">
            <v>208.76551379204989</v>
          </cell>
        </row>
        <row r="1448">
          <cell r="H1448" t="str">
            <v>Cici</v>
          </cell>
          <cell r="I1448">
            <v>38716</v>
          </cell>
          <cell r="J1448" t="str">
            <v>foundation</v>
          </cell>
          <cell r="K1448">
            <v>53</v>
          </cell>
          <cell r="L1448">
            <v>161.64817183248223</v>
          </cell>
        </row>
        <row r="1449">
          <cell r="H1449" t="str">
            <v>Ashley</v>
          </cell>
          <cell r="I1449">
            <v>39013</v>
          </cell>
          <cell r="J1449" t="str">
            <v>lipstick</v>
          </cell>
          <cell r="K1449">
            <v>67</v>
          </cell>
          <cell r="L1449">
            <v>203.5655299819017</v>
          </cell>
        </row>
        <row r="1450">
          <cell r="H1450" t="str">
            <v>Cici</v>
          </cell>
          <cell r="I1450">
            <v>38078</v>
          </cell>
          <cell r="J1450" t="str">
            <v>eye liner</v>
          </cell>
          <cell r="K1450">
            <v>23</v>
          </cell>
          <cell r="L1450">
            <v>70.708152765050201</v>
          </cell>
        </row>
        <row r="1451">
          <cell r="H1451" t="str">
            <v>Colleen</v>
          </cell>
          <cell r="I1451">
            <v>38155</v>
          </cell>
          <cell r="J1451" t="str">
            <v>mascara</v>
          </cell>
          <cell r="K1451">
            <v>43</v>
          </cell>
          <cell r="L1451">
            <v>131.16019141346013</v>
          </cell>
        </row>
        <row r="1452">
          <cell r="H1452" t="str">
            <v>Jen</v>
          </cell>
          <cell r="I1452">
            <v>39013</v>
          </cell>
          <cell r="J1452" t="str">
            <v>lip gloss</v>
          </cell>
          <cell r="K1452">
            <v>69</v>
          </cell>
          <cell r="L1452">
            <v>209.39515625574666</v>
          </cell>
        </row>
        <row r="1453">
          <cell r="H1453" t="str">
            <v>Hallagan</v>
          </cell>
          <cell r="I1453">
            <v>38991</v>
          </cell>
          <cell r="J1453" t="str">
            <v>lipstick</v>
          </cell>
          <cell r="K1453">
            <v>45</v>
          </cell>
          <cell r="L1453">
            <v>136.50342219375273</v>
          </cell>
        </row>
        <row r="1454">
          <cell r="H1454" t="str">
            <v>Zaret</v>
          </cell>
          <cell r="I1454">
            <v>38661</v>
          </cell>
          <cell r="J1454" t="str">
            <v>eye liner</v>
          </cell>
          <cell r="K1454">
            <v>70</v>
          </cell>
          <cell r="L1454">
            <v>211.70097135907523</v>
          </cell>
        </row>
        <row r="1455">
          <cell r="H1455" t="str">
            <v>Colleen</v>
          </cell>
          <cell r="I1455">
            <v>39013</v>
          </cell>
          <cell r="J1455" t="str">
            <v>mascara</v>
          </cell>
          <cell r="K1455">
            <v>91</v>
          </cell>
          <cell r="L1455">
            <v>274.50140154950032</v>
          </cell>
        </row>
        <row r="1456">
          <cell r="H1456" t="str">
            <v>Emilee</v>
          </cell>
          <cell r="I1456">
            <v>39068</v>
          </cell>
          <cell r="J1456" t="str">
            <v>mascara</v>
          </cell>
          <cell r="K1456">
            <v>33</v>
          </cell>
          <cell r="L1456">
            <v>100.48140496751634</v>
          </cell>
        </row>
        <row r="1457">
          <cell r="H1457" t="str">
            <v>Colleen</v>
          </cell>
          <cell r="I1457">
            <v>38936</v>
          </cell>
          <cell r="J1457" t="str">
            <v>foundation</v>
          </cell>
          <cell r="K1457">
            <v>90</v>
          </cell>
          <cell r="L1457">
            <v>272.35779457225038</v>
          </cell>
        </row>
        <row r="1458">
          <cell r="H1458" t="str">
            <v>Colleen</v>
          </cell>
          <cell r="I1458">
            <v>38342</v>
          </cell>
          <cell r="J1458" t="str">
            <v>mascara</v>
          </cell>
          <cell r="K1458">
            <v>17</v>
          </cell>
          <cell r="L1458">
            <v>52.516260583580817</v>
          </cell>
        </row>
        <row r="1459">
          <cell r="H1459" t="str">
            <v>Zaret</v>
          </cell>
          <cell r="I1459">
            <v>38199</v>
          </cell>
          <cell r="J1459" t="str">
            <v>eye liner</v>
          </cell>
          <cell r="K1459">
            <v>-7</v>
          </cell>
          <cell r="L1459">
            <v>-18.916737992903691</v>
          </cell>
        </row>
        <row r="1460">
          <cell r="H1460" t="str">
            <v>Ashley</v>
          </cell>
          <cell r="I1460">
            <v>38232</v>
          </cell>
          <cell r="J1460" t="str">
            <v>mascara</v>
          </cell>
          <cell r="K1460">
            <v>21</v>
          </cell>
          <cell r="L1460">
            <v>64.912642276982112</v>
          </cell>
        </row>
        <row r="1461">
          <cell r="H1461" t="str">
            <v>Jen</v>
          </cell>
          <cell r="I1461">
            <v>38573</v>
          </cell>
          <cell r="J1461" t="str">
            <v>foundation</v>
          </cell>
          <cell r="K1461">
            <v>14</v>
          </cell>
          <cell r="L1461">
            <v>44.327818174178198</v>
          </cell>
        </row>
        <row r="1462">
          <cell r="H1462" t="str">
            <v>Zaret</v>
          </cell>
          <cell r="I1462">
            <v>38826</v>
          </cell>
          <cell r="J1462" t="str">
            <v>lipstick</v>
          </cell>
          <cell r="K1462">
            <v>84</v>
          </cell>
          <cell r="L1462">
            <v>254.27232164491826</v>
          </cell>
        </row>
        <row r="1463">
          <cell r="H1463" t="str">
            <v>Cristina</v>
          </cell>
          <cell r="I1463">
            <v>38738</v>
          </cell>
          <cell r="J1463" t="str">
            <v>lipstick</v>
          </cell>
          <cell r="K1463">
            <v>92</v>
          </cell>
          <cell r="L1463">
            <v>278.12892270091868</v>
          </cell>
        </row>
        <row r="1464">
          <cell r="H1464" t="str">
            <v>Zaret</v>
          </cell>
          <cell r="I1464">
            <v>39013</v>
          </cell>
          <cell r="J1464" t="str">
            <v>lip gloss</v>
          </cell>
          <cell r="K1464">
            <v>-1</v>
          </cell>
          <cell r="L1464">
            <v>-0.12859943512322669</v>
          </cell>
        </row>
        <row r="1465">
          <cell r="H1465" t="str">
            <v>Zaret</v>
          </cell>
          <cell r="I1465">
            <v>38485</v>
          </cell>
          <cell r="J1465" t="str">
            <v>lip gloss</v>
          </cell>
          <cell r="K1465">
            <v>73</v>
          </cell>
          <cell r="L1465">
            <v>222.08676582590357</v>
          </cell>
        </row>
        <row r="1466">
          <cell r="H1466" t="str">
            <v>Cici</v>
          </cell>
          <cell r="I1466">
            <v>38727</v>
          </cell>
          <cell r="J1466" t="str">
            <v>foundation</v>
          </cell>
          <cell r="K1466">
            <v>48</v>
          </cell>
          <cell r="L1466">
            <v>146.42108275927566</v>
          </cell>
        </row>
        <row r="1467">
          <cell r="H1467" t="str">
            <v>Cici</v>
          </cell>
          <cell r="I1467">
            <v>38331</v>
          </cell>
          <cell r="J1467" t="str">
            <v>eye liner</v>
          </cell>
          <cell r="K1467">
            <v>72</v>
          </cell>
          <cell r="L1467">
            <v>217.08233008534265</v>
          </cell>
        </row>
        <row r="1468">
          <cell r="H1468" t="str">
            <v>Betsy</v>
          </cell>
          <cell r="I1468">
            <v>38903</v>
          </cell>
          <cell r="J1468" t="str">
            <v>foundation</v>
          </cell>
          <cell r="K1468">
            <v>42</v>
          </cell>
          <cell r="L1468">
            <v>127.6087139856683</v>
          </cell>
        </row>
        <row r="1469">
          <cell r="H1469" t="str">
            <v>Zaret</v>
          </cell>
          <cell r="I1469">
            <v>38342</v>
          </cell>
          <cell r="J1469" t="str">
            <v>foundation</v>
          </cell>
          <cell r="K1469">
            <v>80</v>
          </cell>
          <cell r="L1469">
            <v>242.20754620036109</v>
          </cell>
        </row>
        <row r="1470">
          <cell r="H1470" t="str">
            <v>Zaret</v>
          </cell>
          <cell r="I1470">
            <v>38595</v>
          </cell>
          <cell r="J1470" t="str">
            <v>foundation</v>
          </cell>
          <cell r="K1470">
            <v>56</v>
          </cell>
          <cell r="L1470">
            <v>170.85558875726406</v>
          </cell>
        </row>
        <row r="1471">
          <cell r="H1471" t="str">
            <v>Jen</v>
          </cell>
          <cell r="I1471">
            <v>38012</v>
          </cell>
          <cell r="J1471" t="str">
            <v>mascara</v>
          </cell>
          <cell r="K1471">
            <v>46</v>
          </cell>
          <cell r="L1471">
            <v>140.57686436306247</v>
          </cell>
        </row>
        <row r="1472">
          <cell r="H1472" t="str">
            <v>Betsy</v>
          </cell>
          <cell r="I1472">
            <v>38870</v>
          </cell>
          <cell r="J1472" t="str">
            <v>eye liner</v>
          </cell>
          <cell r="K1472">
            <v>45</v>
          </cell>
          <cell r="L1472">
            <v>136.77216386728932</v>
          </cell>
        </row>
        <row r="1473">
          <cell r="H1473" t="str">
            <v>Ashley</v>
          </cell>
          <cell r="I1473">
            <v>38507</v>
          </cell>
          <cell r="J1473" t="str">
            <v>foundation</v>
          </cell>
          <cell r="K1473">
            <v>53</v>
          </cell>
          <cell r="L1473">
            <v>160.40163840433979</v>
          </cell>
        </row>
        <row r="1474">
          <cell r="H1474" t="str">
            <v>Ashley</v>
          </cell>
          <cell r="I1474">
            <v>38628</v>
          </cell>
          <cell r="J1474" t="str">
            <v>eye liner</v>
          </cell>
          <cell r="K1474">
            <v>51</v>
          </cell>
          <cell r="L1474">
            <v>155.05152823672236</v>
          </cell>
        </row>
        <row r="1475">
          <cell r="H1475" t="str">
            <v>Cristina</v>
          </cell>
          <cell r="I1475">
            <v>38705</v>
          </cell>
          <cell r="J1475" t="str">
            <v>mascara</v>
          </cell>
          <cell r="K1475">
            <v>64</v>
          </cell>
          <cell r="L1475">
            <v>193.29903203964747</v>
          </cell>
        </row>
        <row r="1476">
          <cell r="H1476" t="str">
            <v>Betsy</v>
          </cell>
          <cell r="I1476">
            <v>38298</v>
          </cell>
          <cell r="J1476" t="str">
            <v>eye liner</v>
          </cell>
          <cell r="K1476">
            <v>15</v>
          </cell>
          <cell r="L1476">
            <v>47.086660569111189</v>
          </cell>
        </row>
        <row r="1477">
          <cell r="H1477" t="str">
            <v>Zaret</v>
          </cell>
          <cell r="I1477">
            <v>38078</v>
          </cell>
          <cell r="J1477" t="str">
            <v>lipstick</v>
          </cell>
          <cell r="K1477">
            <v>33</v>
          </cell>
          <cell r="L1477">
            <v>101.69988655484008</v>
          </cell>
        </row>
        <row r="1478">
          <cell r="H1478" t="str">
            <v>Emilee</v>
          </cell>
          <cell r="I1478">
            <v>38848</v>
          </cell>
          <cell r="J1478" t="str">
            <v>eye liner</v>
          </cell>
          <cell r="K1478">
            <v>31</v>
          </cell>
          <cell r="L1478">
            <v>95.050667546988379</v>
          </cell>
        </row>
        <row r="1479">
          <cell r="H1479" t="str">
            <v>Ashley</v>
          </cell>
          <cell r="I1479">
            <v>38705</v>
          </cell>
          <cell r="J1479" t="str">
            <v>lipstick</v>
          </cell>
          <cell r="K1479">
            <v>51</v>
          </cell>
          <cell r="L1479">
            <v>155.18472828999515</v>
          </cell>
        </row>
        <row r="1480">
          <cell r="H1480" t="str">
            <v>Cristina</v>
          </cell>
          <cell r="I1480">
            <v>38947</v>
          </cell>
          <cell r="J1480" t="str">
            <v>foundation</v>
          </cell>
          <cell r="K1480">
            <v>-7</v>
          </cell>
          <cell r="L1480">
            <v>-18.636086701073594</v>
          </cell>
        </row>
        <row r="1481">
          <cell r="H1481" t="str">
            <v>Ashley</v>
          </cell>
          <cell r="I1481">
            <v>38485</v>
          </cell>
          <cell r="J1481" t="str">
            <v>eye liner</v>
          </cell>
          <cell r="K1481">
            <v>37</v>
          </cell>
          <cell r="L1481">
            <v>112.07406400171799</v>
          </cell>
        </row>
        <row r="1482">
          <cell r="H1482" t="str">
            <v>Betsy</v>
          </cell>
          <cell r="I1482">
            <v>38518</v>
          </cell>
          <cell r="J1482" t="str">
            <v>foundation</v>
          </cell>
          <cell r="K1482">
            <v>43</v>
          </cell>
          <cell r="L1482">
            <v>130.97379554914517</v>
          </cell>
        </row>
        <row r="1483">
          <cell r="H1483" t="str">
            <v>Cici</v>
          </cell>
          <cell r="I1483">
            <v>38859</v>
          </cell>
          <cell r="J1483" t="str">
            <v>mascara</v>
          </cell>
          <cell r="K1483">
            <v>63</v>
          </cell>
          <cell r="L1483">
            <v>190.69209828626822</v>
          </cell>
        </row>
        <row r="1484">
          <cell r="H1484" t="str">
            <v>Colleen</v>
          </cell>
          <cell r="I1484">
            <v>38177</v>
          </cell>
          <cell r="J1484" t="str">
            <v>eye liner</v>
          </cell>
          <cell r="K1484">
            <v>29</v>
          </cell>
          <cell r="L1484">
            <v>89.589016206328608</v>
          </cell>
        </row>
        <row r="1485">
          <cell r="H1485" t="str">
            <v>Cici</v>
          </cell>
          <cell r="I1485">
            <v>38694</v>
          </cell>
          <cell r="J1485" t="str">
            <v>mascara</v>
          </cell>
          <cell r="K1485">
            <v>20</v>
          </cell>
          <cell r="L1485">
            <v>61.944091716082518</v>
          </cell>
        </row>
        <row r="1486">
          <cell r="H1486" t="str">
            <v>Emilee</v>
          </cell>
          <cell r="I1486">
            <v>38804</v>
          </cell>
          <cell r="J1486" t="str">
            <v>eye liner</v>
          </cell>
          <cell r="K1486">
            <v>48</v>
          </cell>
          <cell r="L1486">
            <v>146.44223986116381</v>
          </cell>
        </row>
        <row r="1487">
          <cell r="H1487" t="str">
            <v>Betsy</v>
          </cell>
          <cell r="I1487">
            <v>38562</v>
          </cell>
          <cell r="J1487" t="str">
            <v>eye liner</v>
          </cell>
          <cell r="K1487">
            <v>94</v>
          </cell>
          <cell r="L1487">
            <v>284.30651580761617</v>
          </cell>
        </row>
        <row r="1488">
          <cell r="H1488" t="str">
            <v>Betsy</v>
          </cell>
          <cell r="I1488">
            <v>38969</v>
          </cell>
          <cell r="J1488" t="str">
            <v>foundation</v>
          </cell>
          <cell r="K1488">
            <v>41</v>
          </cell>
          <cell r="L1488">
            <v>124.88343538167078</v>
          </cell>
        </row>
        <row r="1489">
          <cell r="H1489" t="str">
            <v>Betsy</v>
          </cell>
          <cell r="I1489">
            <v>38375</v>
          </cell>
          <cell r="J1489" t="str">
            <v>eye liner</v>
          </cell>
          <cell r="K1489">
            <v>45</v>
          </cell>
          <cell r="L1489">
            <v>137.54620754134569</v>
          </cell>
        </row>
        <row r="1490">
          <cell r="H1490" t="str">
            <v>Jen</v>
          </cell>
          <cell r="I1490">
            <v>38485</v>
          </cell>
          <cell r="J1490" t="str">
            <v>lip gloss</v>
          </cell>
          <cell r="K1490">
            <v>69</v>
          </cell>
          <cell r="L1490">
            <v>208.60656085319707</v>
          </cell>
        </row>
        <row r="1491">
          <cell r="H1491" t="str">
            <v>Ashley</v>
          </cell>
          <cell r="I1491">
            <v>38078</v>
          </cell>
          <cell r="J1491" t="str">
            <v>mascara</v>
          </cell>
          <cell r="K1491">
            <v>48</v>
          </cell>
          <cell r="L1491">
            <v>146.16733998853596</v>
          </cell>
        </row>
        <row r="1492">
          <cell r="H1492" t="str">
            <v>Cristina</v>
          </cell>
          <cell r="I1492">
            <v>38375</v>
          </cell>
          <cell r="J1492" t="str">
            <v>mascara</v>
          </cell>
          <cell r="K1492">
            <v>38</v>
          </cell>
          <cell r="L1492">
            <v>115.70319467233371</v>
          </cell>
        </row>
        <row r="1493">
          <cell r="H1493" t="str">
            <v>Betsy</v>
          </cell>
          <cell r="I1493">
            <v>38738</v>
          </cell>
          <cell r="J1493" t="str">
            <v>lip gloss</v>
          </cell>
          <cell r="K1493">
            <v>49</v>
          </cell>
          <cell r="L1493">
            <v>149.11052069470631</v>
          </cell>
        </row>
        <row r="1494">
          <cell r="H1494" t="str">
            <v>Colleen</v>
          </cell>
          <cell r="I1494">
            <v>38232</v>
          </cell>
          <cell r="J1494" t="str">
            <v>foundation</v>
          </cell>
          <cell r="K1494">
            <v>79</v>
          </cell>
          <cell r="L1494">
            <v>239.15028034352162</v>
          </cell>
        </row>
        <row r="1495">
          <cell r="H1495" t="str">
            <v>Ashley</v>
          </cell>
          <cell r="I1495">
            <v>38551</v>
          </cell>
          <cell r="J1495" t="str">
            <v>foundation</v>
          </cell>
          <cell r="K1495">
            <v>93</v>
          </cell>
          <cell r="L1495">
            <v>281.34133684394243</v>
          </cell>
        </row>
        <row r="1496">
          <cell r="H1496" t="str">
            <v>Colleen</v>
          </cell>
          <cell r="I1496">
            <v>38342</v>
          </cell>
          <cell r="J1496" t="str">
            <v>foundation</v>
          </cell>
          <cell r="K1496">
            <v>67</v>
          </cell>
          <cell r="L1496">
            <v>202.43601829550036</v>
          </cell>
        </row>
        <row r="1497">
          <cell r="H1497" t="str">
            <v>Betsy</v>
          </cell>
          <cell r="I1497">
            <v>38859</v>
          </cell>
          <cell r="J1497" t="str">
            <v>foundation</v>
          </cell>
          <cell r="K1497">
            <v>13</v>
          </cell>
          <cell r="L1497">
            <v>41.318769528122459</v>
          </cell>
        </row>
        <row r="1498">
          <cell r="H1498" t="str">
            <v>Ashley</v>
          </cell>
          <cell r="I1498">
            <v>38639</v>
          </cell>
          <cell r="J1498" t="str">
            <v>lip gloss</v>
          </cell>
          <cell r="K1498">
            <v>71</v>
          </cell>
          <cell r="L1498">
            <v>215.36222588622564</v>
          </cell>
        </row>
        <row r="1499">
          <cell r="H1499" t="str">
            <v>Betsy</v>
          </cell>
          <cell r="I1499">
            <v>39013</v>
          </cell>
          <cell r="J1499" t="str">
            <v>foundation</v>
          </cell>
          <cell r="K1499">
            <v>15</v>
          </cell>
          <cell r="L1499">
            <v>46.386549546936031</v>
          </cell>
        </row>
        <row r="1500">
          <cell r="H1500" t="str">
            <v>Zaret</v>
          </cell>
          <cell r="I1500">
            <v>38606</v>
          </cell>
          <cell r="J1500" t="str">
            <v>eye liner</v>
          </cell>
          <cell r="K1500">
            <v>89</v>
          </cell>
          <cell r="L1500">
            <v>269.12365453676284</v>
          </cell>
        </row>
        <row r="1501">
          <cell r="H1501" t="str">
            <v>Zaret</v>
          </cell>
          <cell r="I1501">
            <v>38650</v>
          </cell>
          <cell r="J1501" t="str">
            <v>mascara</v>
          </cell>
          <cell r="K1501">
            <v>65</v>
          </cell>
          <cell r="L1501">
            <v>197.49619907968821</v>
          </cell>
        </row>
        <row r="1502">
          <cell r="H1502" t="str">
            <v>Zaret</v>
          </cell>
          <cell r="I1502">
            <v>38342</v>
          </cell>
          <cell r="J1502" t="str">
            <v>eye liner</v>
          </cell>
          <cell r="K1502">
            <v>16</v>
          </cell>
          <cell r="L1502">
            <v>49.977621498939477</v>
          </cell>
        </row>
        <row r="1503">
          <cell r="H1503" t="str">
            <v>Betsy</v>
          </cell>
          <cell r="I1503">
            <v>38870</v>
          </cell>
          <cell r="J1503" t="str">
            <v>lip gloss</v>
          </cell>
          <cell r="K1503">
            <v>48</v>
          </cell>
          <cell r="L1503">
            <v>146.12940219412363</v>
          </cell>
        </row>
        <row r="1504">
          <cell r="H1504" t="str">
            <v>Hallagan</v>
          </cell>
          <cell r="I1504">
            <v>38595</v>
          </cell>
          <cell r="J1504" t="str">
            <v>eye liner</v>
          </cell>
          <cell r="K1504">
            <v>78</v>
          </cell>
          <cell r="L1504">
            <v>235.9430418370726</v>
          </cell>
        </row>
        <row r="1505">
          <cell r="H1505" t="str">
            <v>Cici</v>
          </cell>
          <cell r="I1505">
            <v>38012</v>
          </cell>
          <cell r="J1505" t="str">
            <v>lip gloss</v>
          </cell>
          <cell r="K1505">
            <v>5</v>
          </cell>
          <cell r="L1505">
            <v>17.19135783501677</v>
          </cell>
        </row>
        <row r="1506">
          <cell r="H1506" t="str">
            <v>Emilee</v>
          </cell>
          <cell r="I1506">
            <v>38727</v>
          </cell>
          <cell r="J1506" t="str">
            <v>lip gloss</v>
          </cell>
          <cell r="K1506">
            <v>33</v>
          </cell>
          <cell r="L1506">
            <v>101.70689339051272</v>
          </cell>
        </row>
        <row r="1507">
          <cell r="H1507" t="str">
            <v>Ashley</v>
          </cell>
          <cell r="I1507">
            <v>38804</v>
          </cell>
          <cell r="J1507" t="str">
            <v>foundation</v>
          </cell>
          <cell r="K1507">
            <v>73</v>
          </cell>
          <cell r="L1507">
            <v>220.6254493831498</v>
          </cell>
        </row>
        <row r="1508">
          <cell r="H1508" t="str">
            <v>Betsy</v>
          </cell>
          <cell r="I1508">
            <v>38188</v>
          </cell>
          <cell r="J1508" t="str">
            <v>mascara</v>
          </cell>
          <cell r="K1508">
            <v>93</v>
          </cell>
          <cell r="L1508">
            <v>280.86225864864616</v>
          </cell>
        </row>
        <row r="1509">
          <cell r="H1509" t="str">
            <v>Betsy</v>
          </cell>
          <cell r="I1509">
            <v>38716</v>
          </cell>
          <cell r="J1509" t="str">
            <v>foundation</v>
          </cell>
          <cell r="K1509">
            <v>37</v>
          </cell>
          <cell r="L1509">
            <v>113.24236035613511</v>
          </cell>
        </row>
        <row r="1510">
          <cell r="H1510" t="str">
            <v>Colleen</v>
          </cell>
          <cell r="I1510">
            <v>38562</v>
          </cell>
          <cell r="J1510" t="str">
            <v>lip gloss</v>
          </cell>
          <cell r="K1510">
            <v>23</v>
          </cell>
          <cell r="L1510">
            <v>70.338092994751676</v>
          </cell>
        </row>
        <row r="1511">
          <cell r="H1511" t="str">
            <v>Colleen</v>
          </cell>
          <cell r="I1511">
            <v>38683</v>
          </cell>
          <cell r="J1511" t="str">
            <v>lip gloss</v>
          </cell>
          <cell r="K1511">
            <v>-3</v>
          </cell>
          <cell r="L1511">
            <v>-7.2085961879253206</v>
          </cell>
        </row>
        <row r="1512">
          <cell r="H1512" t="str">
            <v>Jen</v>
          </cell>
          <cell r="I1512">
            <v>38771</v>
          </cell>
          <cell r="J1512" t="str">
            <v>eye liner</v>
          </cell>
          <cell r="K1512">
            <v>39</v>
          </cell>
          <cell r="L1512">
            <v>118.95540899877352</v>
          </cell>
        </row>
        <row r="1513">
          <cell r="H1513" t="str">
            <v>Betsy</v>
          </cell>
          <cell r="I1513">
            <v>38837</v>
          </cell>
          <cell r="J1513" t="str">
            <v>eye liner</v>
          </cell>
          <cell r="K1513">
            <v>83</v>
          </cell>
          <cell r="L1513">
            <v>251.40370686680004</v>
          </cell>
        </row>
        <row r="1514">
          <cell r="H1514" t="str">
            <v>Emilee</v>
          </cell>
          <cell r="I1514">
            <v>38958</v>
          </cell>
          <cell r="J1514" t="str">
            <v>foundation</v>
          </cell>
          <cell r="K1514">
            <v>65</v>
          </cell>
          <cell r="L1514">
            <v>197.80862125573833</v>
          </cell>
        </row>
        <row r="1515">
          <cell r="H1515" t="str">
            <v>Betsy</v>
          </cell>
          <cell r="I1515">
            <v>38320</v>
          </cell>
          <cell r="J1515" t="str">
            <v>lip gloss</v>
          </cell>
          <cell r="K1515">
            <v>13</v>
          </cell>
          <cell r="L1515">
            <v>41.739412502907776</v>
          </cell>
        </row>
        <row r="1516">
          <cell r="H1516" t="str">
            <v>Emilee</v>
          </cell>
          <cell r="I1516">
            <v>38672</v>
          </cell>
          <cell r="J1516" t="str">
            <v>foundation</v>
          </cell>
          <cell r="K1516">
            <v>9</v>
          </cell>
          <cell r="L1516">
            <v>28.855899545684331</v>
          </cell>
        </row>
        <row r="1517">
          <cell r="H1517" t="str">
            <v>Cristina</v>
          </cell>
          <cell r="I1517">
            <v>39068</v>
          </cell>
          <cell r="J1517" t="str">
            <v>eye liner</v>
          </cell>
          <cell r="K1517">
            <v>-4</v>
          </cell>
          <cell r="L1517">
            <v>-10.353255411982897</v>
          </cell>
        </row>
        <row r="1518">
          <cell r="H1518" t="str">
            <v>Ashley</v>
          </cell>
          <cell r="I1518">
            <v>38287</v>
          </cell>
          <cell r="J1518" t="str">
            <v>mascara</v>
          </cell>
          <cell r="K1518">
            <v>22</v>
          </cell>
          <cell r="L1518">
            <v>67.745285115132006</v>
          </cell>
        </row>
        <row r="1519">
          <cell r="H1519" t="str">
            <v>Hallagan</v>
          </cell>
          <cell r="I1519">
            <v>38441</v>
          </cell>
          <cell r="J1519" t="str">
            <v>mascara</v>
          </cell>
          <cell r="K1519">
            <v>-3</v>
          </cell>
          <cell r="L1519">
            <v>-6.8920180610801349</v>
          </cell>
        </row>
        <row r="1520">
          <cell r="H1520" t="str">
            <v>Colleen</v>
          </cell>
          <cell r="I1520">
            <v>38199</v>
          </cell>
          <cell r="J1520" t="str">
            <v>mascara</v>
          </cell>
          <cell r="K1520">
            <v>58</v>
          </cell>
          <cell r="L1520">
            <v>176.19804950784601</v>
          </cell>
        </row>
        <row r="1521">
          <cell r="H1521" t="str">
            <v>Cristina</v>
          </cell>
          <cell r="I1521">
            <v>38221</v>
          </cell>
          <cell r="J1521" t="str">
            <v>eye liner</v>
          </cell>
          <cell r="K1521">
            <v>65</v>
          </cell>
          <cell r="L1521">
            <v>196.63911479091979</v>
          </cell>
        </row>
        <row r="1522">
          <cell r="H1522" t="str">
            <v>Colleen</v>
          </cell>
          <cell r="I1522">
            <v>38166</v>
          </cell>
          <cell r="J1522" t="str">
            <v>eye liner</v>
          </cell>
          <cell r="K1522">
            <v>9</v>
          </cell>
          <cell r="L1522">
            <v>28.459065178844462</v>
          </cell>
        </row>
        <row r="1523">
          <cell r="H1523" t="str">
            <v>Emilee</v>
          </cell>
          <cell r="I1523">
            <v>39013</v>
          </cell>
          <cell r="J1523" t="str">
            <v>lipstick</v>
          </cell>
          <cell r="K1523">
            <v>18</v>
          </cell>
          <cell r="L1523">
            <v>56.300241442258397</v>
          </cell>
        </row>
        <row r="1524">
          <cell r="H1524" t="str">
            <v>Hallagan</v>
          </cell>
          <cell r="I1524">
            <v>38111</v>
          </cell>
          <cell r="J1524" t="str">
            <v>foundation</v>
          </cell>
          <cell r="K1524">
            <v>55</v>
          </cell>
          <cell r="L1524">
            <v>166.7781249229084</v>
          </cell>
        </row>
        <row r="1525">
          <cell r="H1525" t="str">
            <v>Cristina</v>
          </cell>
          <cell r="I1525">
            <v>38364</v>
          </cell>
          <cell r="J1525" t="str">
            <v>eye liner</v>
          </cell>
          <cell r="K1525">
            <v>69</v>
          </cell>
          <cell r="L1525">
            <v>209.56822946203218</v>
          </cell>
        </row>
        <row r="1526">
          <cell r="H1526" t="str">
            <v>Zaret</v>
          </cell>
          <cell r="I1526">
            <v>38089</v>
          </cell>
          <cell r="J1526" t="str">
            <v>eye liner</v>
          </cell>
          <cell r="K1526">
            <v>51</v>
          </cell>
          <cell r="L1526">
            <v>155.55960489398822</v>
          </cell>
        </row>
        <row r="1527">
          <cell r="H1527" t="str">
            <v>Ashley</v>
          </cell>
          <cell r="I1527">
            <v>38738</v>
          </cell>
          <cell r="J1527" t="str">
            <v>lipstick</v>
          </cell>
          <cell r="K1527">
            <v>23</v>
          </cell>
          <cell r="L1527">
            <v>71.150007929550512</v>
          </cell>
        </row>
        <row r="1528">
          <cell r="H1528" t="str">
            <v>Betsy</v>
          </cell>
          <cell r="I1528">
            <v>38826</v>
          </cell>
          <cell r="J1528" t="str">
            <v>lip gloss</v>
          </cell>
          <cell r="K1528">
            <v>38</v>
          </cell>
          <cell r="L1528">
            <v>115.80895982640449</v>
          </cell>
        </row>
        <row r="1529">
          <cell r="H1529" t="str">
            <v>Zaret</v>
          </cell>
          <cell r="I1529">
            <v>38320</v>
          </cell>
          <cell r="J1529" t="str">
            <v>lipstick</v>
          </cell>
          <cell r="K1529">
            <v>-8</v>
          </cell>
          <cell r="L1529">
            <v>-22.286591550898308</v>
          </cell>
        </row>
        <row r="1530">
          <cell r="H1530" t="str">
            <v>Hallagan</v>
          </cell>
          <cell r="I1530">
            <v>39013</v>
          </cell>
          <cell r="J1530" t="str">
            <v>eye liner</v>
          </cell>
          <cell r="K1530">
            <v>20</v>
          </cell>
          <cell r="L1530">
            <v>61.782563000840952</v>
          </cell>
        </row>
        <row r="1531">
          <cell r="H1531" t="str">
            <v>Cristina</v>
          </cell>
          <cell r="I1531">
            <v>38540</v>
          </cell>
          <cell r="J1531" t="str">
            <v>lip gloss</v>
          </cell>
          <cell r="K1531">
            <v>25</v>
          </cell>
          <cell r="L1531">
            <v>76.800582511934167</v>
          </cell>
        </row>
        <row r="1532">
          <cell r="H1532" t="str">
            <v>Betsy</v>
          </cell>
          <cell r="I1532">
            <v>39013</v>
          </cell>
          <cell r="J1532" t="str">
            <v>eye liner</v>
          </cell>
          <cell r="K1532">
            <v>-6</v>
          </cell>
          <cell r="L1532">
            <v>-16.105946140968253</v>
          </cell>
        </row>
        <row r="1533">
          <cell r="H1533" t="str">
            <v>Zaret</v>
          </cell>
          <cell r="I1533">
            <v>38925</v>
          </cell>
          <cell r="J1533" t="str">
            <v>lip gloss</v>
          </cell>
          <cell r="K1533">
            <v>88</v>
          </cell>
          <cell r="L1533">
            <v>266.77209888218033</v>
          </cell>
        </row>
        <row r="1534">
          <cell r="H1534" t="str">
            <v>Jen</v>
          </cell>
          <cell r="I1534">
            <v>38859</v>
          </cell>
          <cell r="J1534" t="str">
            <v>eye liner</v>
          </cell>
          <cell r="K1534">
            <v>62</v>
          </cell>
          <cell r="L1534">
            <v>187.54179752226122</v>
          </cell>
        </row>
        <row r="1535">
          <cell r="H1535" t="str">
            <v>Hallagan</v>
          </cell>
          <cell r="I1535">
            <v>37990</v>
          </cell>
          <cell r="J1535" t="str">
            <v>lipstick</v>
          </cell>
          <cell r="K1535">
            <v>80</v>
          </cell>
          <cell r="L1535">
            <v>242.16012405865823</v>
          </cell>
        </row>
        <row r="1536">
          <cell r="H1536" t="str">
            <v>Cici</v>
          </cell>
          <cell r="I1536">
            <v>38056</v>
          </cell>
          <cell r="J1536" t="str">
            <v>lipstick</v>
          </cell>
          <cell r="K1536">
            <v>66</v>
          </cell>
          <cell r="L1536">
            <v>199.70376718058844</v>
          </cell>
        </row>
        <row r="1537">
          <cell r="H1537" t="str">
            <v>Emilee</v>
          </cell>
          <cell r="I1537">
            <v>38298</v>
          </cell>
          <cell r="J1537" t="str">
            <v>foundation</v>
          </cell>
          <cell r="K1537">
            <v>34</v>
          </cell>
          <cell r="L1537">
            <v>104.44930690558964</v>
          </cell>
        </row>
        <row r="1538">
          <cell r="H1538" t="str">
            <v>Hallagan</v>
          </cell>
          <cell r="I1538">
            <v>38331</v>
          </cell>
          <cell r="J1538" t="str">
            <v>eye liner</v>
          </cell>
          <cell r="K1538">
            <v>49</v>
          </cell>
          <cell r="L1538">
            <v>149.81621502008079</v>
          </cell>
        </row>
        <row r="1539">
          <cell r="H1539" t="str">
            <v>Cici</v>
          </cell>
          <cell r="I1539">
            <v>38188</v>
          </cell>
          <cell r="J1539" t="str">
            <v>lip gloss</v>
          </cell>
          <cell r="K1539">
            <v>45</v>
          </cell>
          <cell r="L1539">
            <v>136.92331868568616</v>
          </cell>
        </row>
        <row r="1540">
          <cell r="H1540" t="str">
            <v>Cristina</v>
          </cell>
          <cell r="I1540">
            <v>38705</v>
          </cell>
          <cell r="J1540" t="str">
            <v>foundation</v>
          </cell>
          <cell r="K1540">
            <v>16</v>
          </cell>
          <cell r="L1540">
            <v>49.650187557976459</v>
          </cell>
        </row>
        <row r="1541">
          <cell r="H1541" t="str">
            <v>Jen</v>
          </cell>
          <cell r="I1541">
            <v>38584</v>
          </cell>
          <cell r="J1541" t="str">
            <v>lipstick</v>
          </cell>
          <cell r="K1541">
            <v>45</v>
          </cell>
          <cell r="L1541">
            <v>136.63786720901078</v>
          </cell>
        </row>
        <row r="1542">
          <cell r="H1542" t="str">
            <v>Ashley</v>
          </cell>
          <cell r="I1542">
            <v>38155</v>
          </cell>
          <cell r="J1542" t="str">
            <v>eye liner</v>
          </cell>
          <cell r="K1542">
            <v>1</v>
          </cell>
          <cell r="L1542">
            <v>5.7263479599581428</v>
          </cell>
        </row>
        <row r="1543">
          <cell r="H1543" t="str">
            <v>Cici</v>
          </cell>
          <cell r="I1543">
            <v>38562</v>
          </cell>
          <cell r="J1543" t="str">
            <v>mascara</v>
          </cell>
          <cell r="K1543">
            <v>33</v>
          </cell>
          <cell r="L1543">
            <v>100.97055324855179</v>
          </cell>
        </row>
        <row r="1544">
          <cell r="H1544" t="str">
            <v>Hallagan</v>
          </cell>
          <cell r="I1544">
            <v>38595</v>
          </cell>
          <cell r="J1544" t="str">
            <v>lipstick</v>
          </cell>
          <cell r="K1544">
            <v>37</v>
          </cell>
          <cell r="L1544">
            <v>113.03930108234786</v>
          </cell>
        </row>
        <row r="1545">
          <cell r="H1545" t="str">
            <v>Ashley</v>
          </cell>
          <cell r="I1545">
            <v>38540</v>
          </cell>
          <cell r="J1545" t="str">
            <v>eye liner</v>
          </cell>
          <cell r="K1545">
            <v>46</v>
          </cell>
          <cell r="L1545">
            <v>139.33709070957588</v>
          </cell>
        </row>
        <row r="1546">
          <cell r="H1546" t="str">
            <v>Betsy</v>
          </cell>
          <cell r="I1546">
            <v>38023</v>
          </cell>
          <cell r="J1546" t="str">
            <v>foundation</v>
          </cell>
          <cell r="K1546">
            <v>71</v>
          </cell>
          <cell r="L1546">
            <v>215.35016800732583</v>
          </cell>
        </row>
        <row r="1547">
          <cell r="H1547" t="str">
            <v>Zaret</v>
          </cell>
          <cell r="I1547">
            <v>38320</v>
          </cell>
          <cell r="J1547" t="str">
            <v>mascara</v>
          </cell>
          <cell r="K1547">
            <v>59</v>
          </cell>
          <cell r="L1547">
            <v>179.11705650607632</v>
          </cell>
        </row>
        <row r="1548">
          <cell r="H1548" t="str">
            <v>Zaret</v>
          </cell>
          <cell r="I1548">
            <v>38463</v>
          </cell>
          <cell r="J1548" t="str">
            <v>lipstick</v>
          </cell>
          <cell r="K1548">
            <v>84</v>
          </cell>
          <cell r="L1548">
            <v>253.54108298185832</v>
          </cell>
        </row>
        <row r="1549">
          <cell r="H1549" t="str">
            <v>Zaret</v>
          </cell>
          <cell r="I1549">
            <v>38892</v>
          </cell>
          <cell r="J1549" t="str">
            <v>eye liner</v>
          </cell>
          <cell r="K1549">
            <v>91</v>
          </cell>
          <cell r="L1549">
            <v>274.23356541008826</v>
          </cell>
        </row>
        <row r="1550">
          <cell r="H1550" t="str">
            <v>Cristina</v>
          </cell>
          <cell r="I1550">
            <v>38056</v>
          </cell>
          <cell r="J1550" t="str">
            <v>lip gloss</v>
          </cell>
          <cell r="K1550">
            <v>33</v>
          </cell>
          <cell r="L1550">
            <v>100.22871812086524</v>
          </cell>
        </row>
        <row r="1551">
          <cell r="H1551" t="str">
            <v>Cici</v>
          </cell>
          <cell r="I1551">
            <v>38342</v>
          </cell>
          <cell r="J1551" t="str">
            <v>eye liner</v>
          </cell>
          <cell r="K1551">
            <v>34</v>
          </cell>
          <cell r="L1551">
            <v>104.04142923037654</v>
          </cell>
        </row>
        <row r="1552">
          <cell r="H1552" t="str">
            <v>Zaret</v>
          </cell>
          <cell r="I1552">
            <v>39013</v>
          </cell>
          <cell r="J1552" t="str">
            <v>lip gloss</v>
          </cell>
          <cell r="K1552">
            <v>1</v>
          </cell>
          <cell r="L1552">
            <v>5.3199136076983713</v>
          </cell>
        </row>
        <row r="1553">
          <cell r="H1553" t="str">
            <v>Hallagan</v>
          </cell>
          <cell r="I1553">
            <v>38045</v>
          </cell>
          <cell r="J1553" t="str">
            <v>eye liner</v>
          </cell>
          <cell r="K1553">
            <v>42</v>
          </cell>
          <cell r="L1553">
            <v>128.72768952762647</v>
          </cell>
        </row>
        <row r="1554">
          <cell r="H1554" t="str">
            <v>Cici</v>
          </cell>
          <cell r="I1554">
            <v>38705</v>
          </cell>
          <cell r="J1554" t="str">
            <v>eye liner</v>
          </cell>
          <cell r="K1554">
            <v>45</v>
          </cell>
          <cell r="L1554">
            <v>137.92982227055688</v>
          </cell>
        </row>
        <row r="1555">
          <cell r="H1555" t="str">
            <v>Emilee</v>
          </cell>
          <cell r="I1555">
            <v>38276</v>
          </cell>
          <cell r="J1555" t="str">
            <v>lip gloss</v>
          </cell>
          <cell r="K1555">
            <v>26</v>
          </cell>
          <cell r="L1555">
            <v>80.031587793648399</v>
          </cell>
        </row>
        <row r="1556">
          <cell r="H1556" t="str">
            <v>Ashley</v>
          </cell>
          <cell r="I1556">
            <v>38012</v>
          </cell>
          <cell r="J1556" t="str">
            <v>eye liner</v>
          </cell>
          <cell r="K1556">
            <v>72</v>
          </cell>
          <cell r="L1556">
            <v>218.32830582807657</v>
          </cell>
        </row>
        <row r="1557">
          <cell r="H1557" t="str">
            <v>Zaret</v>
          </cell>
          <cell r="I1557">
            <v>38925</v>
          </cell>
          <cell r="J1557" t="str">
            <v>eye liner</v>
          </cell>
          <cell r="K1557">
            <v>-5</v>
          </cell>
          <cell r="L1557">
            <v>-13.390709583317436</v>
          </cell>
        </row>
        <row r="1558">
          <cell r="H1558" t="str">
            <v>Colleen</v>
          </cell>
          <cell r="I1558">
            <v>38067</v>
          </cell>
          <cell r="J1558" t="str">
            <v>foundation</v>
          </cell>
          <cell r="K1558">
            <v>31</v>
          </cell>
          <cell r="L1558">
            <v>94.662914692651583</v>
          </cell>
        </row>
        <row r="1559">
          <cell r="H1559" t="str">
            <v>Cici</v>
          </cell>
          <cell r="I1559">
            <v>37990</v>
          </cell>
          <cell r="J1559" t="str">
            <v>lip gloss</v>
          </cell>
          <cell r="K1559">
            <v>48</v>
          </cell>
          <cell r="L1559">
            <v>145.90859800554551</v>
          </cell>
        </row>
        <row r="1560">
          <cell r="H1560" t="str">
            <v>Colleen</v>
          </cell>
          <cell r="I1560">
            <v>39024</v>
          </cell>
          <cell r="J1560" t="str">
            <v>mascara</v>
          </cell>
          <cell r="K1560">
            <v>84</v>
          </cell>
          <cell r="L1560">
            <v>253.59713370537463</v>
          </cell>
        </row>
        <row r="1561">
          <cell r="H1561" t="str">
            <v>Zaret</v>
          </cell>
          <cell r="I1561">
            <v>38771</v>
          </cell>
          <cell r="J1561" t="str">
            <v>eye liner</v>
          </cell>
          <cell r="K1561">
            <v>54</v>
          </cell>
          <cell r="L1561">
            <v>163.89560832413773</v>
          </cell>
        </row>
        <row r="1562">
          <cell r="H1562" t="str">
            <v>Colleen</v>
          </cell>
          <cell r="I1562">
            <v>38001</v>
          </cell>
          <cell r="J1562" t="str">
            <v>mascara</v>
          </cell>
          <cell r="K1562">
            <v>44</v>
          </cell>
          <cell r="L1562">
            <v>134.18925327531994</v>
          </cell>
        </row>
        <row r="1563">
          <cell r="H1563" t="str">
            <v>Cristina</v>
          </cell>
          <cell r="I1563">
            <v>38287</v>
          </cell>
          <cell r="J1563" t="str">
            <v>lip gloss</v>
          </cell>
          <cell r="K1563">
            <v>40</v>
          </cell>
          <cell r="L1563">
            <v>122.05331563226824</v>
          </cell>
        </row>
        <row r="1564">
          <cell r="H1564" t="str">
            <v>Betsy</v>
          </cell>
          <cell r="I1564">
            <v>38595</v>
          </cell>
          <cell r="J1564" t="str">
            <v>lip gloss</v>
          </cell>
          <cell r="K1564">
            <v>25</v>
          </cell>
          <cell r="L1564">
            <v>76.896265241705308</v>
          </cell>
        </row>
        <row r="1565">
          <cell r="H1565" t="str">
            <v>Emilee</v>
          </cell>
          <cell r="I1565">
            <v>38045</v>
          </cell>
          <cell r="J1565" t="str">
            <v>lip gloss</v>
          </cell>
          <cell r="K1565">
            <v>-8</v>
          </cell>
          <cell r="L1565">
            <v>-21.481967764977714</v>
          </cell>
        </row>
        <row r="1566">
          <cell r="H1566" t="str">
            <v>Cristina</v>
          </cell>
          <cell r="I1566">
            <v>38848</v>
          </cell>
          <cell r="J1566" t="str">
            <v>eye liner</v>
          </cell>
          <cell r="K1566">
            <v>59</v>
          </cell>
          <cell r="L1566">
            <v>178.70076770818625</v>
          </cell>
        </row>
        <row r="1567">
          <cell r="H1567" t="str">
            <v>Zaret</v>
          </cell>
          <cell r="I1567">
            <v>38342</v>
          </cell>
          <cell r="J1567" t="str">
            <v>eye liner</v>
          </cell>
          <cell r="K1567">
            <v>59</v>
          </cell>
          <cell r="L1567">
            <v>179.09938274190853</v>
          </cell>
        </row>
        <row r="1568">
          <cell r="H1568" t="str">
            <v>Emilee</v>
          </cell>
          <cell r="I1568">
            <v>38672</v>
          </cell>
          <cell r="J1568" t="str">
            <v>foundation</v>
          </cell>
          <cell r="K1568">
            <v>34</v>
          </cell>
          <cell r="L1568">
            <v>103.72320973361035</v>
          </cell>
        </row>
        <row r="1569">
          <cell r="H1569" t="str">
            <v>Emilee</v>
          </cell>
          <cell r="I1569">
            <v>38320</v>
          </cell>
          <cell r="J1569" t="str">
            <v>mascara</v>
          </cell>
          <cell r="K1569">
            <v>27</v>
          </cell>
          <cell r="L1569">
            <v>82.680755879941501</v>
          </cell>
        </row>
        <row r="1570">
          <cell r="H1570" t="str">
            <v>Cici</v>
          </cell>
          <cell r="I1570">
            <v>39013</v>
          </cell>
          <cell r="J1570" t="str">
            <v>foundation</v>
          </cell>
          <cell r="K1570">
            <v>3</v>
          </cell>
          <cell r="L1570">
            <v>10.695067513438698</v>
          </cell>
        </row>
        <row r="1571">
          <cell r="H1571" t="str">
            <v>Hallagan</v>
          </cell>
          <cell r="I1571">
            <v>38584</v>
          </cell>
          <cell r="J1571" t="str">
            <v>mascara</v>
          </cell>
          <cell r="K1571">
            <v>89</v>
          </cell>
          <cell r="L1571">
            <v>269.11976111617605</v>
          </cell>
        </row>
        <row r="1572">
          <cell r="H1572" t="str">
            <v>Hallagan</v>
          </cell>
          <cell r="I1572">
            <v>38485</v>
          </cell>
          <cell r="J1572" t="str">
            <v>eye liner</v>
          </cell>
          <cell r="K1572">
            <v>58</v>
          </cell>
          <cell r="L1572">
            <v>175.98159998303569</v>
          </cell>
        </row>
        <row r="1573">
          <cell r="H1573" t="str">
            <v>Cici</v>
          </cell>
          <cell r="I1573">
            <v>38364</v>
          </cell>
          <cell r="J1573" t="str">
            <v>lipstick</v>
          </cell>
          <cell r="K1573">
            <v>52</v>
          </cell>
          <cell r="L1573">
            <v>158.04571793449091</v>
          </cell>
        </row>
        <row r="1574">
          <cell r="H1574" t="str">
            <v>Cici</v>
          </cell>
          <cell r="I1574">
            <v>38925</v>
          </cell>
          <cell r="J1574" t="str">
            <v>mascara</v>
          </cell>
          <cell r="K1574">
            <v>32</v>
          </cell>
          <cell r="L1574">
            <v>98.04752721295516</v>
          </cell>
        </row>
        <row r="1575">
          <cell r="H1575" t="str">
            <v>Cristina</v>
          </cell>
          <cell r="I1575">
            <v>38606</v>
          </cell>
          <cell r="J1575" t="str">
            <v>mascara</v>
          </cell>
          <cell r="K1575">
            <v>3</v>
          </cell>
          <cell r="L1575">
            <v>10.584064694476611</v>
          </cell>
        </row>
        <row r="1576">
          <cell r="H1576" t="str">
            <v>Zaret</v>
          </cell>
          <cell r="I1576">
            <v>38309</v>
          </cell>
          <cell r="J1576" t="str">
            <v>eye liner</v>
          </cell>
          <cell r="K1576">
            <v>45</v>
          </cell>
          <cell r="L1576">
            <v>137.07935411238626</v>
          </cell>
        </row>
        <row r="1577">
          <cell r="H1577" t="str">
            <v>Colleen</v>
          </cell>
          <cell r="I1577">
            <v>38320</v>
          </cell>
          <cell r="J1577" t="str">
            <v>eye liner</v>
          </cell>
          <cell r="K1577">
            <v>91</v>
          </cell>
          <cell r="L1577">
            <v>275.55805251311767</v>
          </cell>
        </row>
        <row r="1578">
          <cell r="H1578" t="str">
            <v>Zaret</v>
          </cell>
          <cell r="I1578">
            <v>38760</v>
          </cell>
          <cell r="J1578" t="str">
            <v>foundation</v>
          </cell>
          <cell r="K1578">
            <v>-8</v>
          </cell>
          <cell r="L1578">
            <v>-21.448768772248492</v>
          </cell>
        </row>
        <row r="1579">
          <cell r="H1579" t="str">
            <v>Betsy</v>
          </cell>
          <cell r="I1579">
            <v>38430</v>
          </cell>
          <cell r="J1579" t="str">
            <v>mascara</v>
          </cell>
          <cell r="K1579">
            <v>-7</v>
          </cell>
          <cell r="L1579">
            <v>-19.136046094162346</v>
          </cell>
        </row>
        <row r="1580">
          <cell r="H1580" t="str">
            <v>Hallagan</v>
          </cell>
          <cell r="I1580">
            <v>38661</v>
          </cell>
          <cell r="J1580" t="str">
            <v>foundation</v>
          </cell>
          <cell r="K1580">
            <v>33</v>
          </cell>
          <cell r="L1580">
            <v>100.88649672562114</v>
          </cell>
        </row>
        <row r="1581">
          <cell r="H1581" t="str">
            <v>Colleen</v>
          </cell>
          <cell r="I1581">
            <v>38485</v>
          </cell>
          <cell r="J1581" t="str">
            <v>lip gloss</v>
          </cell>
          <cell r="K1581">
            <v>-7</v>
          </cell>
          <cell r="L1581">
            <v>-18.807164790570987</v>
          </cell>
        </row>
        <row r="1582">
          <cell r="H1582" t="str">
            <v>Colleen</v>
          </cell>
          <cell r="I1582">
            <v>39002</v>
          </cell>
          <cell r="J1582" t="str">
            <v>foundation</v>
          </cell>
          <cell r="K1582">
            <v>82</v>
          </cell>
          <cell r="L1582">
            <v>248.42543228494586</v>
          </cell>
        </row>
        <row r="1583">
          <cell r="H1583" t="str">
            <v>Ashley</v>
          </cell>
          <cell r="I1583">
            <v>38144</v>
          </cell>
          <cell r="J1583" t="str">
            <v>eye liner</v>
          </cell>
          <cell r="K1583">
            <v>87</v>
          </cell>
          <cell r="L1583">
            <v>262.84645942190497</v>
          </cell>
        </row>
        <row r="1584">
          <cell r="H1584" t="str">
            <v>Cici</v>
          </cell>
          <cell r="I1584">
            <v>38397</v>
          </cell>
          <cell r="J1584" t="str">
            <v>mascara</v>
          </cell>
          <cell r="K1584">
            <v>93</v>
          </cell>
          <cell r="L1584">
            <v>281.52944446781271</v>
          </cell>
        </row>
        <row r="1585">
          <cell r="H1585" t="str">
            <v>Cristina</v>
          </cell>
          <cell r="I1585">
            <v>38639</v>
          </cell>
          <cell r="J1585" t="str">
            <v>foundation</v>
          </cell>
          <cell r="K1585">
            <v>72</v>
          </cell>
          <cell r="L1585">
            <v>218.16905589645697</v>
          </cell>
        </row>
        <row r="1586">
          <cell r="H1586" t="str">
            <v>Jen</v>
          </cell>
          <cell r="I1586">
            <v>38276</v>
          </cell>
          <cell r="J1586" t="str">
            <v>mascara</v>
          </cell>
          <cell r="K1586">
            <v>11</v>
          </cell>
          <cell r="L1586">
            <v>35.116221937392133</v>
          </cell>
        </row>
        <row r="1587">
          <cell r="H1587" t="str">
            <v>Colleen</v>
          </cell>
          <cell r="I1587">
            <v>38914</v>
          </cell>
          <cell r="J1587" t="str">
            <v>lip gloss</v>
          </cell>
          <cell r="K1587">
            <v>18</v>
          </cell>
          <cell r="L1587">
            <v>55.780124801169777</v>
          </cell>
        </row>
        <row r="1588">
          <cell r="H1588" t="str">
            <v>Betsy</v>
          </cell>
          <cell r="I1588">
            <v>38947</v>
          </cell>
          <cell r="J1588" t="str">
            <v>foundation</v>
          </cell>
          <cell r="K1588">
            <v>93</v>
          </cell>
          <cell r="L1588">
            <v>281.25885991416516</v>
          </cell>
        </row>
        <row r="1589">
          <cell r="H1589" t="str">
            <v>Hallagan</v>
          </cell>
          <cell r="I1589">
            <v>38584</v>
          </cell>
          <cell r="J1589" t="str">
            <v>foundation</v>
          </cell>
          <cell r="K1589">
            <v>56</v>
          </cell>
          <cell r="L1589">
            <v>170.42559015332697</v>
          </cell>
        </row>
        <row r="1590">
          <cell r="H1590" t="str">
            <v>Ashley</v>
          </cell>
          <cell r="I1590">
            <v>38254</v>
          </cell>
          <cell r="J1590" t="str">
            <v>lip gloss</v>
          </cell>
          <cell r="K1590">
            <v>66</v>
          </cell>
          <cell r="L1590">
            <v>199.70274563442874</v>
          </cell>
        </row>
        <row r="1591">
          <cell r="H1591" t="str">
            <v>Ashley</v>
          </cell>
          <cell r="I1591">
            <v>38364</v>
          </cell>
          <cell r="J1591" t="str">
            <v>lip gloss</v>
          </cell>
          <cell r="K1591">
            <v>95</v>
          </cell>
          <cell r="L1591">
            <v>286.75530123408925</v>
          </cell>
        </row>
        <row r="1592">
          <cell r="H1592" t="str">
            <v>Zaret</v>
          </cell>
          <cell r="I1592">
            <v>38540</v>
          </cell>
          <cell r="J1592" t="str">
            <v>mascara</v>
          </cell>
          <cell r="K1592">
            <v>61</v>
          </cell>
          <cell r="L1592">
            <v>184.83908498989172</v>
          </cell>
        </row>
        <row r="1593">
          <cell r="H1593" t="str">
            <v>Colleen</v>
          </cell>
          <cell r="I1593">
            <v>38914</v>
          </cell>
          <cell r="J1593" t="str">
            <v>lip gloss</v>
          </cell>
          <cell r="K1593">
            <v>26</v>
          </cell>
          <cell r="L1593">
            <v>79.322466776997217</v>
          </cell>
        </row>
        <row r="1594">
          <cell r="H1594" t="str">
            <v>Emilee</v>
          </cell>
          <cell r="I1594">
            <v>38694</v>
          </cell>
          <cell r="J1594" t="str">
            <v>mascara</v>
          </cell>
          <cell r="K1594">
            <v>29</v>
          </cell>
          <cell r="L1594">
            <v>89.116436100256237</v>
          </cell>
        </row>
        <row r="1595">
          <cell r="H1595" t="str">
            <v>Emilee</v>
          </cell>
          <cell r="I1595">
            <v>38397</v>
          </cell>
          <cell r="J1595" t="str">
            <v>lip gloss</v>
          </cell>
          <cell r="K1595">
            <v>61</v>
          </cell>
          <cell r="L1595">
            <v>184.79269376899887</v>
          </cell>
        </row>
        <row r="1596">
          <cell r="H1596" t="str">
            <v>Hallagan</v>
          </cell>
          <cell r="I1596">
            <v>38881</v>
          </cell>
          <cell r="J1596" t="str">
            <v>mascara</v>
          </cell>
          <cell r="K1596">
            <v>-3</v>
          </cell>
          <cell r="L1596">
            <v>-7.0063461933355882</v>
          </cell>
        </row>
        <row r="1597">
          <cell r="H1597" t="str">
            <v>Cici</v>
          </cell>
          <cell r="I1597">
            <v>38727</v>
          </cell>
          <cell r="J1597" t="str">
            <v>foundation</v>
          </cell>
          <cell r="K1597">
            <v>40</v>
          </cell>
          <cell r="L1597">
            <v>122.05274122201725</v>
          </cell>
        </row>
        <row r="1598">
          <cell r="H1598" t="str">
            <v>Hallagan</v>
          </cell>
          <cell r="I1598">
            <v>38914</v>
          </cell>
          <cell r="J1598" t="str">
            <v>foundation</v>
          </cell>
          <cell r="K1598">
            <v>86</v>
          </cell>
          <cell r="L1598">
            <v>260.36699971588303</v>
          </cell>
        </row>
        <row r="1599">
          <cell r="H1599" t="str">
            <v>Cici</v>
          </cell>
          <cell r="I1599">
            <v>38507</v>
          </cell>
          <cell r="J1599" t="str">
            <v>lipstick</v>
          </cell>
          <cell r="K1599">
            <v>58</v>
          </cell>
          <cell r="L1599">
            <v>176.57900116326704</v>
          </cell>
        </row>
        <row r="1600">
          <cell r="H1600" t="str">
            <v>Hallagan</v>
          </cell>
          <cell r="I1600">
            <v>38397</v>
          </cell>
          <cell r="J1600" t="str">
            <v>eye liner</v>
          </cell>
          <cell r="K1600">
            <v>13</v>
          </cell>
          <cell r="L1600">
            <v>41.15897784518318</v>
          </cell>
        </row>
        <row r="1601">
          <cell r="H1601" t="str">
            <v>Cici</v>
          </cell>
          <cell r="I1601">
            <v>39079</v>
          </cell>
          <cell r="J1601" t="str">
            <v>eye liner</v>
          </cell>
          <cell r="K1601">
            <v>14</v>
          </cell>
          <cell r="L1601">
            <v>44.433583210085722</v>
          </cell>
        </row>
        <row r="1602">
          <cell r="H1602" t="str">
            <v>Emilee</v>
          </cell>
          <cell r="I1602">
            <v>38463</v>
          </cell>
          <cell r="J1602" t="str">
            <v>mascara</v>
          </cell>
          <cell r="K1602">
            <v>85</v>
          </cell>
          <cell r="L1602">
            <v>256.67637583501136</v>
          </cell>
        </row>
        <row r="1603">
          <cell r="H1603" t="str">
            <v>Cristina</v>
          </cell>
          <cell r="I1603">
            <v>38749</v>
          </cell>
          <cell r="J1603" t="str">
            <v>lip gloss</v>
          </cell>
          <cell r="K1603">
            <v>42</v>
          </cell>
          <cell r="L1603">
            <v>127.6000829370011</v>
          </cell>
        </row>
        <row r="1604">
          <cell r="H1604" t="str">
            <v>Cici</v>
          </cell>
          <cell r="I1604">
            <v>39035</v>
          </cell>
          <cell r="J1604" t="str">
            <v>lipstick</v>
          </cell>
          <cell r="K1604">
            <v>11</v>
          </cell>
          <cell r="L1604">
            <v>35.427503831280553</v>
          </cell>
        </row>
        <row r="1605">
          <cell r="H1605" t="str">
            <v>Jen</v>
          </cell>
          <cell r="I1605">
            <v>38012</v>
          </cell>
          <cell r="J1605" t="str">
            <v>lip gloss</v>
          </cell>
          <cell r="K1605">
            <v>32</v>
          </cell>
          <cell r="L1605">
            <v>98.405028744773347</v>
          </cell>
        </row>
        <row r="1606">
          <cell r="H1606" t="str">
            <v>Hallagan</v>
          </cell>
          <cell r="I1606">
            <v>38375</v>
          </cell>
          <cell r="J1606" t="str">
            <v>lip gloss</v>
          </cell>
          <cell r="K1606">
            <v>79</v>
          </cell>
          <cell r="L1606">
            <v>239.26463824341167</v>
          </cell>
        </row>
        <row r="1607">
          <cell r="H1607" t="str">
            <v>Emilee</v>
          </cell>
          <cell r="I1607">
            <v>38155</v>
          </cell>
          <cell r="J1607" t="str">
            <v>lip gloss</v>
          </cell>
          <cell r="K1607">
            <v>25</v>
          </cell>
          <cell r="L1607">
            <v>77.046747006624841</v>
          </cell>
        </row>
        <row r="1608">
          <cell r="H1608" t="str">
            <v>Cristina</v>
          </cell>
          <cell r="I1608">
            <v>38683</v>
          </cell>
          <cell r="J1608" t="str">
            <v>foundation</v>
          </cell>
          <cell r="K1608">
            <v>94</v>
          </cell>
          <cell r="L1608">
            <v>284.06034486899824</v>
          </cell>
        </row>
        <row r="1609">
          <cell r="H1609" t="str">
            <v>Colleen</v>
          </cell>
          <cell r="I1609">
            <v>39035</v>
          </cell>
          <cell r="J1609" t="str">
            <v>eye liner</v>
          </cell>
          <cell r="K1609">
            <v>6</v>
          </cell>
          <cell r="L1609">
            <v>20.057205766736782</v>
          </cell>
        </row>
        <row r="1610">
          <cell r="H1610" t="str">
            <v>Zaret</v>
          </cell>
          <cell r="I1610">
            <v>38518</v>
          </cell>
          <cell r="J1610" t="str">
            <v>lipstick</v>
          </cell>
          <cell r="K1610">
            <v>15</v>
          </cell>
          <cell r="L1610">
            <v>46.567063375670365</v>
          </cell>
        </row>
        <row r="1611">
          <cell r="H1611" t="str">
            <v>Cristina</v>
          </cell>
          <cell r="I1611">
            <v>38166</v>
          </cell>
          <cell r="J1611" t="str">
            <v>eye liner</v>
          </cell>
          <cell r="K1611">
            <v>15</v>
          </cell>
          <cell r="L1611">
            <v>47.252520248890754</v>
          </cell>
        </row>
        <row r="1612">
          <cell r="H1612" t="str">
            <v>Emilee</v>
          </cell>
          <cell r="I1612">
            <v>38056</v>
          </cell>
          <cell r="J1612" t="str">
            <v>foundation</v>
          </cell>
          <cell r="K1612">
            <v>81</v>
          </cell>
          <cell r="L1612">
            <v>244.70980660248637</v>
          </cell>
        </row>
        <row r="1613">
          <cell r="H1613" t="str">
            <v>Betsy</v>
          </cell>
          <cell r="I1613">
            <v>38452</v>
          </cell>
          <cell r="J1613" t="str">
            <v>eye liner</v>
          </cell>
          <cell r="K1613">
            <v>94</v>
          </cell>
          <cell r="L1613">
            <v>283.45878652006695</v>
          </cell>
        </row>
        <row r="1614">
          <cell r="H1614" t="str">
            <v>Zaret</v>
          </cell>
          <cell r="I1614">
            <v>38001</v>
          </cell>
          <cell r="J1614" t="str">
            <v>mascara</v>
          </cell>
          <cell r="K1614">
            <v>11</v>
          </cell>
          <cell r="L1614">
            <v>35.187328425003173</v>
          </cell>
        </row>
        <row r="1615">
          <cell r="H1615" t="str">
            <v>Colleen</v>
          </cell>
          <cell r="I1615">
            <v>38078</v>
          </cell>
          <cell r="J1615" t="str">
            <v>eye liner</v>
          </cell>
          <cell r="K1615">
            <v>12</v>
          </cell>
          <cell r="L1615">
            <v>38.183005482105493</v>
          </cell>
        </row>
        <row r="1616">
          <cell r="H1616" t="str">
            <v>Hallagan</v>
          </cell>
          <cell r="I1616">
            <v>38595</v>
          </cell>
          <cell r="J1616" t="str">
            <v>eye liner</v>
          </cell>
          <cell r="K1616">
            <v>85</v>
          </cell>
          <cell r="L1616">
            <v>257.13848470493929</v>
          </cell>
        </row>
        <row r="1617">
          <cell r="H1617" t="str">
            <v>Zaret</v>
          </cell>
          <cell r="I1617">
            <v>39046</v>
          </cell>
          <cell r="J1617" t="str">
            <v>eye liner</v>
          </cell>
          <cell r="K1617">
            <v>39</v>
          </cell>
          <cell r="L1617">
            <v>119.05508877849219</v>
          </cell>
        </row>
        <row r="1618">
          <cell r="H1618" t="str">
            <v>Zaret</v>
          </cell>
          <cell r="I1618">
            <v>38177</v>
          </cell>
          <cell r="J1618" t="str">
            <v>foundation</v>
          </cell>
          <cell r="K1618">
            <v>9</v>
          </cell>
          <cell r="L1618">
            <v>29.108535014212187</v>
          </cell>
        </row>
        <row r="1619">
          <cell r="H1619" t="str">
            <v>Zaret</v>
          </cell>
          <cell r="I1619">
            <v>38386</v>
          </cell>
          <cell r="J1619" t="str">
            <v>mascara</v>
          </cell>
          <cell r="K1619">
            <v>25</v>
          </cell>
          <cell r="L1619">
            <v>77.542041967509959</v>
          </cell>
        </row>
        <row r="1620">
          <cell r="H1620" t="str">
            <v>Jen</v>
          </cell>
          <cell r="I1620">
            <v>38144</v>
          </cell>
          <cell r="J1620" t="str">
            <v>eye liner</v>
          </cell>
          <cell r="K1620">
            <v>79</v>
          </cell>
          <cell r="L1620">
            <v>239.89003921274065</v>
          </cell>
        </row>
        <row r="1621">
          <cell r="H1621" t="str">
            <v>Hallagan</v>
          </cell>
          <cell r="I1621">
            <v>38133</v>
          </cell>
          <cell r="J1621" t="str">
            <v>eye liner</v>
          </cell>
          <cell r="K1621">
            <v>83</v>
          </cell>
          <cell r="L1621">
            <v>250.62172213757762</v>
          </cell>
        </row>
        <row r="1622">
          <cell r="H1622" t="str">
            <v>Hallagan</v>
          </cell>
          <cell r="I1622">
            <v>38694</v>
          </cell>
          <cell r="J1622" t="str">
            <v>foundation</v>
          </cell>
          <cell r="K1622">
            <v>-3</v>
          </cell>
          <cell r="L1622">
            <v>-6.4441526293000173</v>
          </cell>
        </row>
        <row r="1623">
          <cell r="H1623" t="str">
            <v>Cici</v>
          </cell>
          <cell r="I1623">
            <v>38771</v>
          </cell>
          <cell r="J1623" t="str">
            <v>mascara</v>
          </cell>
          <cell r="K1623">
            <v>62</v>
          </cell>
          <cell r="L1623">
            <v>188.23625463241646</v>
          </cell>
        </row>
        <row r="1624">
          <cell r="H1624" t="str">
            <v>Cici</v>
          </cell>
          <cell r="I1624">
            <v>38023</v>
          </cell>
          <cell r="J1624" t="str">
            <v>eye liner</v>
          </cell>
          <cell r="K1624">
            <v>6</v>
          </cell>
          <cell r="L1624">
            <v>19.315165106288639</v>
          </cell>
        </row>
        <row r="1625">
          <cell r="H1625" t="str">
            <v>Ashley</v>
          </cell>
          <cell r="I1625">
            <v>38815</v>
          </cell>
          <cell r="J1625" t="str">
            <v>mascara</v>
          </cell>
          <cell r="K1625">
            <v>13</v>
          </cell>
          <cell r="L1625">
            <v>41.394747641625173</v>
          </cell>
        </row>
        <row r="1626">
          <cell r="H1626" t="str">
            <v>Emilee</v>
          </cell>
          <cell r="I1626">
            <v>38617</v>
          </cell>
          <cell r="J1626" t="str">
            <v>eye liner</v>
          </cell>
          <cell r="K1626">
            <v>88</v>
          </cell>
          <cell r="L1626">
            <v>266.15306975216902</v>
          </cell>
        </row>
        <row r="1627">
          <cell r="H1627" t="str">
            <v>Emilee</v>
          </cell>
          <cell r="I1627">
            <v>38089</v>
          </cell>
          <cell r="J1627" t="str">
            <v>eye liner</v>
          </cell>
          <cell r="K1627">
            <v>35</v>
          </cell>
          <cell r="L1627">
            <v>106.7048352932988</v>
          </cell>
        </row>
        <row r="1628">
          <cell r="H1628" t="str">
            <v>Cristina</v>
          </cell>
          <cell r="I1628">
            <v>38276</v>
          </cell>
          <cell r="J1628" t="str">
            <v>eye liner</v>
          </cell>
          <cell r="K1628">
            <v>61</v>
          </cell>
          <cell r="L1628">
            <v>185.38182854142642</v>
          </cell>
        </row>
        <row r="1629">
          <cell r="H1629" t="str">
            <v>Hallagan</v>
          </cell>
          <cell r="I1629">
            <v>38562</v>
          </cell>
          <cell r="J1629" t="str">
            <v>eye liner</v>
          </cell>
          <cell r="K1629">
            <v>95</v>
          </cell>
          <cell r="L1629">
            <v>287.15467709700755</v>
          </cell>
        </row>
        <row r="1630">
          <cell r="H1630" t="str">
            <v>Emilee</v>
          </cell>
          <cell r="I1630">
            <v>38353</v>
          </cell>
          <cell r="J1630" t="str">
            <v>eye liner</v>
          </cell>
          <cell r="K1630">
            <v>30</v>
          </cell>
          <cell r="L1630">
            <v>92.417025758970482</v>
          </cell>
        </row>
        <row r="1631">
          <cell r="H1631" t="str">
            <v>Emilee</v>
          </cell>
          <cell r="I1631">
            <v>38914</v>
          </cell>
          <cell r="J1631" t="str">
            <v>eye liner</v>
          </cell>
          <cell r="K1631">
            <v>-1</v>
          </cell>
          <cell r="L1631">
            <v>-1.6370674232788498</v>
          </cell>
        </row>
        <row r="1632">
          <cell r="H1632" t="str">
            <v>Betsy</v>
          </cell>
          <cell r="I1632">
            <v>38353</v>
          </cell>
          <cell r="J1632" t="str">
            <v>lipstick</v>
          </cell>
          <cell r="K1632">
            <v>5</v>
          </cell>
          <cell r="L1632">
            <v>16.92808141657132</v>
          </cell>
        </row>
        <row r="1633">
          <cell r="H1633" t="str">
            <v>Betsy</v>
          </cell>
          <cell r="I1633">
            <v>38419</v>
          </cell>
          <cell r="J1633" t="str">
            <v>foundation</v>
          </cell>
          <cell r="K1633">
            <v>42</v>
          </cell>
          <cell r="L1633">
            <v>127.31651996144141</v>
          </cell>
        </row>
        <row r="1634">
          <cell r="H1634" t="str">
            <v>Zaret</v>
          </cell>
          <cell r="I1634">
            <v>38474</v>
          </cell>
          <cell r="J1634" t="str">
            <v>eye liner</v>
          </cell>
          <cell r="K1634">
            <v>14</v>
          </cell>
          <cell r="L1634">
            <v>44.540640710887878</v>
          </cell>
        </row>
        <row r="1635">
          <cell r="H1635" t="str">
            <v>Cristina</v>
          </cell>
          <cell r="I1635">
            <v>38573</v>
          </cell>
          <cell r="J1635" t="str">
            <v>eye liner</v>
          </cell>
          <cell r="K1635">
            <v>-4</v>
          </cell>
          <cell r="L1635">
            <v>-10.005990967007831</v>
          </cell>
        </row>
        <row r="1636">
          <cell r="H1636" t="str">
            <v>Cici</v>
          </cell>
          <cell r="I1636">
            <v>38738</v>
          </cell>
          <cell r="J1636" t="str">
            <v>foundation</v>
          </cell>
          <cell r="K1636">
            <v>27</v>
          </cell>
          <cell r="L1636">
            <v>82.256344701253937</v>
          </cell>
        </row>
        <row r="1637">
          <cell r="H1637" t="str">
            <v>Cici</v>
          </cell>
          <cell r="I1637">
            <v>38111</v>
          </cell>
          <cell r="J1637" t="str">
            <v>mascara</v>
          </cell>
          <cell r="K1637">
            <v>5</v>
          </cell>
          <cell r="L1637">
            <v>17.11095820057195</v>
          </cell>
        </row>
        <row r="1638">
          <cell r="H1638" t="str">
            <v>Ashley</v>
          </cell>
          <cell r="I1638">
            <v>38430</v>
          </cell>
          <cell r="J1638" t="str">
            <v>mascara</v>
          </cell>
          <cell r="K1638">
            <v>57</v>
          </cell>
          <cell r="L1638">
            <v>173.29644937565891</v>
          </cell>
        </row>
        <row r="1639">
          <cell r="H1639" t="str">
            <v>Hallagan</v>
          </cell>
          <cell r="I1639">
            <v>38265</v>
          </cell>
          <cell r="J1639" t="str">
            <v>lip gloss</v>
          </cell>
          <cell r="K1639">
            <v>78</v>
          </cell>
          <cell r="L1639">
            <v>235.61102661696142</v>
          </cell>
        </row>
        <row r="1640">
          <cell r="H1640" t="str">
            <v>Cici</v>
          </cell>
          <cell r="I1640">
            <v>38969</v>
          </cell>
          <cell r="J1640" t="str">
            <v>mascara</v>
          </cell>
          <cell r="K1640">
            <v>11</v>
          </cell>
          <cell r="L1640">
            <v>35.303927193880931</v>
          </cell>
        </row>
        <row r="1641">
          <cell r="H1641" t="str">
            <v>Cristina</v>
          </cell>
          <cell r="I1641">
            <v>38265</v>
          </cell>
          <cell r="J1641" t="str">
            <v>lip gloss</v>
          </cell>
          <cell r="K1641">
            <v>55</v>
          </cell>
          <cell r="L1641">
            <v>166.9336198966493</v>
          </cell>
        </row>
        <row r="1642">
          <cell r="H1642" t="str">
            <v>Ashley</v>
          </cell>
          <cell r="I1642">
            <v>38265</v>
          </cell>
          <cell r="J1642" t="str">
            <v>mascara</v>
          </cell>
          <cell r="K1642">
            <v>15</v>
          </cell>
          <cell r="L1642">
            <v>46.988168377437937</v>
          </cell>
        </row>
        <row r="1643">
          <cell r="H1643" t="str">
            <v>Cristina</v>
          </cell>
          <cell r="I1643">
            <v>38023</v>
          </cell>
          <cell r="J1643" t="str">
            <v>eye liner</v>
          </cell>
          <cell r="K1643">
            <v>53</v>
          </cell>
          <cell r="L1643">
            <v>161.39224032948613</v>
          </cell>
        </row>
        <row r="1644">
          <cell r="H1644" t="str">
            <v>Zaret</v>
          </cell>
          <cell r="I1644">
            <v>38584</v>
          </cell>
          <cell r="J1644" t="str">
            <v>lip gloss</v>
          </cell>
          <cell r="K1644">
            <v>70</v>
          </cell>
          <cell r="L1644">
            <v>212.01090684722931</v>
          </cell>
        </row>
        <row r="1645">
          <cell r="H1645" t="str">
            <v>Cici</v>
          </cell>
          <cell r="I1645">
            <v>38947</v>
          </cell>
          <cell r="J1645" t="str">
            <v>foundation</v>
          </cell>
          <cell r="K1645">
            <v>56</v>
          </cell>
          <cell r="L1645">
            <v>170.03159669706065</v>
          </cell>
        </row>
        <row r="1646">
          <cell r="H1646" t="str">
            <v>Zaret</v>
          </cell>
          <cell r="I1646">
            <v>38859</v>
          </cell>
          <cell r="J1646" t="str">
            <v>eye liner</v>
          </cell>
          <cell r="K1646">
            <v>91</v>
          </cell>
          <cell r="L1646">
            <v>275.47209572369957</v>
          </cell>
        </row>
        <row r="1647">
          <cell r="H1647" t="str">
            <v>Jen</v>
          </cell>
          <cell r="I1647">
            <v>38342</v>
          </cell>
          <cell r="J1647" t="str">
            <v>lipstick</v>
          </cell>
          <cell r="K1647">
            <v>55</v>
          </cell>
          <cell r="L1647">
            <v>167.80569976811464</v>
          </cell>
        </row>
        <row r="1648">
          <cell r="H1648" t="str">
            <v>Cristina</v>
          </cell>
          <cell r="I1648">
            <v>38650</v>
          </cell>
          <cell r="J1648" t="str">
            <v>mascara</v>
          </cell>
          <cell r="K1648">
            <v>1</v>
          </cell>
          <cell r="L1648">
            <v>4.7067653474104088</v>
          </cell>
        </row>
        <row r="1649">
          <cell r="H1649" t="str">
            <v>Cristina</v>
          </cell>
          <cell r="I1649">
            <v>38386</v>
          </cell>
          <cell r="J1649" t="str">
            <v>eye liner</v>
          </cell>
          <cell r="K1649">
            <v>23</v>
          </cell>
          <cell r="L1649">
            <v>70.736237537390394</v>
          </cell>
        </row>
        <row r="1650">
          <cell r="H1650" t="str">
            <v>Hallagan</v>
          </cell>
          <cell r="I1650">
            <v>38705</v>
          </cell>
          <cell r="J1650" t="str">
            <v>lip gloss</v>
          </cell>
          <cell r="K1650">
            <v>0</v>
          </cell>
          <cell r="L1650">
            <v>2.2998593901546056</v>
          </cell>
        </row>
        <row r="1651">
          <cell r="H1651" t="str">
            <v>Cristina</v>
          </cell>
          <cell r="I1651">
            <v>38342</v>
          </cell>
          <cell r="J1651" t="str">
            <v>mascara</v>
          </cell>
          <cell r="K1651">
            <v>86</v>
          </cell>
          <cell r="L1651">
            <v>259.96491478210521</v>
          </cell>
        </row>
        <row r="1652">
          <cell r="H1652" t="str">
            <v>Colleen</v>
          </cell>
          <cell r="I1652">
            <v>38078</v>
          </cell>
          <cell r="J1652" t="str">
            <v>eye liner</v>
          </cell>
          <cell r="K1652">
            <v>13</v>
          </cell>
          <cell r="L1652">
            <v>40.990045684129242</v>
          </cell>
        </row>
        <row r="1653">
          <cell r="H1653" t="str">
            <v>Ashley</v>
          </cell>
          <cell r="I1653">
            <v>38826</v>
          </cell>
          <cell r="J1653" t="str">
            <v>mascara</v>
          </cell>
          <cell r="K1653">
            <v>54</v>
          </cell>
          <cell r="L1653">
            <v>163.68855299520598</v>
          </cell>
        </row>
        <row r="1654">
          <cell r="H1654" t="str">
            <v>Colleen</v>
          </cell>
          <cell r="I1654">
            <v>38056</v>
          </cell>
          <cell r="J1654" t="str">
            <v>mascara</v>
          </cell>
          <cell r="K1654">
            <v>82</v>
          </cell>
          <cell r="L1654">
            <v>247.65702123487802</v>
          </cell>
        </row>
        <row r="1655">
          <cell r="H1655" t="str">
            <v>Emilee</v>
          </cell>
          <cell r="I1655">
            <v>38397</v>
          </cell>
          <cell r="J1655" t="str">
            <v>foundation</v>
          </cell>
          <cell r="K1655">
            <v>27</v>
          </cell>
          <cell r="L1655">
            <v>82.646392449751019</v>
          </cell>
        </row>
        <row r="1656">
          <cell r="H1656" t="str">
            <v>Zaret</v>
          </cell>
          <cell r="I1656">
            <v>39002</v>
          </cell>
          <cell r="J1656" t="str">
            <v>lipstick</v>
          </cell>
          <cell r="K1656">
            <v>84</v>
          </cell>
          <cell r="L1656">
            <v>254.58342526964253</v>
          </cell>
        </row>
        <row r="1657">
          <cell r="H1657" t="str">
            <v>Ashley</v>
          </cell>
          <cell r="I1657">
            <v>38111</v>
          </cell>
          <cell r="J1657" t="str">
            <v>eye liner</v>
          </cell>
          <cell r="K1657">
            <v>56</v>
          </cell>
          <cell r="L1657">
            <v>170.24926391624365</v>
          </cell>
        </row>
        <row r="1658">
          <cell r="H1658" t="str">
            <v>Betsy</v>
          </cell>
          <cell r="I1658">
            <v>38045</v>
          </cell>
          <cell r="J1658" t="str">
            <v>lipstick</v>
          </cell>
          <cell r="K1658">
            <v>92</v>
          </cell>
          <cell r="L1658">
            <v>277.26934431778176</v>
          </cell>
        </row>
        <row r="1659">
          <cell r="H1659" t="str">
            <v>Betsy</v>
          </cell>
          <cell r="I1659">
            <v>38001</v>
          </cell>
          <cell r="J1659" t="str">
            <v>lip gloss</v>
          </cell>
          <cell r="K1659">
            <v>25</v>
          </cell>
          <cell r="L1659">
            <v>77.553918573002605</v>
          </cell>
        </row>
        <row r="1660">
          <cell r="H1660" t="str">
            <v>Betsy</v>
          </cell>
          <cell r="I1660">
            <v>38353</v>
          </cell>
          <cell r="J1660" t="str">
            <v>eye liner</v>
          </cell>
          <cell r="K1660">
            <v>67</v>
          </cell>
          <cell r="L1660">
            <v>203.0044570204021</v>
          </cell>
        </row>
        <row r="1661">
          <cell r="H1661" t="str">
            <v>Cici</v>
          </cell>
          <cell r="I1661">
            <v>38089</v>
          </cell>
          <cell r="J1661" t="str">
            <v>lipstick</v>
          </cell>
          <cell r="K1661">
            <v>75</v>
          </cell>
          <cell r="L1661">
            <v>226.86441343955028</v>
          </cell>
        </row>
        <row r="1662">
          <cell r="H1662" t="str">
            <v>Emilee</v>
          </cell>
          <cell r="I1662">
            <v>38617</v>
          </cell>
          <cell r="J1662" t="str">
            <v>eye liner</v>
          </cell>
          <cell r="K1662">
            <v>14</v>
          </cell>
          <cell r="L1662">
            <v>44.140520464612329</v>
          </cell>
        </row>
        <row r="1663">
          <cell r="H1663" t="str">
            <v>Cristina</v>
          </cell>
          <cell r="I1663">
            <v>38705</v>
          </cell>
          <cell r="J1663" t="str">
            <v>lip gloss</v>
          </cell>
          <cell r="K1663">
            <v>48</v>
          </cell>
          <cell r="L1663">
            <v>145.81129384316213</v>
          </cell>
        </row>
        <row r="1664">
          <cell r="H1664" t="str">
            <v>Colleen</v>
          </cell>
          <cell r="I1664">
            <v>38122</v>
          </cell>
          <cell r="J1664" t="str">
            <v>foundation</v>
          </cell>
          <cell r="K1664">
            <v>73</v>
          </cell>
          <cell r="L1664">
            <v>221.16800423559653</v>
          </cell>
        </row>
        <row r="1665">
          <cell r="H1665" t="str">
            <v>Hallagan</v>
          </cell>
          <cell r="I1665">
            <v>38507</v>
          </cell>
          <cell r="J1665" t="str">
            <v>foundation</v>
          </cell>
          <cell r="K1665">
            <v>28</v>
          </cell>
          <cell r="L1665">
            <v>85.646088345809403</v>
          </cell>
        </row>
        <row r="1666">
          <cell r="H1666" t="str">
            <v>Ashley</v>
          </cell>
          <cell r="I1666">
            <v>38683</v>
          </cell>
          <cell r="J1666" t="str">
            <v>eye liner</v>
          </cell>
          <cell r="K1666">
            <v>12</v>
          </cell>
          <cell r="L1666">
            <v>38.543998121108487</v>
          </cell>
        </row>
        <row r="1667">
          <cell r="H1667" t="str">
            <v>Cici</v>
          </cell>
          <cell r="I1667">
            <v>38474</v>
          </cell>
          <cell r="J1667" t="str">
            <v>lip gloss</v>
          </cell>
          <cell r="K1667">
            <v>50</v>
          </cell>
          <cell r="L1667">
            <v>152.11340525555411</v>
          </cell>
        </row>
        <row r="1668">
          <cell r="H1668" t="str">
            <v>Cristina</v>
          </cell>
          <cell r="I1668">
            <v>38991</v>
          </cell>
          <cell r="J1668" t="str">
            <v>foundation</v>
          </cell>
          <cell r="K1668">
            <v>-5</v>
          </cell>
          <cell r="L1668">
            <v>-12.64098802195692</v>
          </cell>
        </row>
        <row r="1669">
          <cell r="H1669" t="str">
            <v>Hallagan</v>
          </cell>
          <cell r="I1669">
            <v>38375</v>
          </cell>
          <cell r="J1669" t="str">
            <v>lip gloss</v>
          </cell>
          <cell r="K1669">
            <v>6</v>
          </cell>
          <cell r="L1669">
            <v>19.476233913607583</v>
          </cell>
        </row>
        <row r="1670">
          <cell r="H1670" t="str">
            <v>Hallagan</v>
          </cell>
          <cell r="I1670">
            <v>38408</v>
          </cell>
          <cell r="J1670" t="str">
            <v>foundation</v>
          </cell>
          <cell r="K1670">
            <v>63</v>
          </cell>
          <cell r="L1670">
            <v>190.56862486239569</v>
          </cell>
        </row>
        <row r="1671">
          <cell r="H1671" t="str">
            <v>Emilee</v>
          </cell>
          <cell r="I1671">
            <v>38881</v>
          </cell>
          <cell r="J1671" t="str">
            <v>foundation</v>
          </cell>
          <cell r="K1671">
            <v>33</v>
          </cell>
          <cell r="L1671">
            <v>100.75324427531469</v>
          </cell>
        </row>
        <row r="1672">
          <cell r="H1672" t="str">
            <v>Cici</v>
          </cell>
          <cell r="I1672">
            <v>38254</v>
          </cell>
          <cell r="J1672" t="str">
            <v>eye liner</v>
          </cell>
          <cell r="K1672">
            <v>61</v>
          </cell>
          <cell r="L1672">
            <v>185.16541785072013</v>
          </cell>
        </row>
        <row r="1673">
          <cell r="H1673" t="str">
            <v>Colleen</v>
          </cell>
          <cell r="I1673">
            <v>38331</v>
          </cell>
          <cell r="J1673" t="str">
            <v>foundation</v>
          </cell>
          <cell r="K1673">
            <v>16</v>
          </cell>
          <cell r="L1673">
            <v>50.709076483884871</v>
          </cell>
        </row>
        <row r="1674">
          <cell r="H1674" t="str">
            <v>Jen</v>
          </cell>
          <cell r="I1674">
            <v>38870</v>
          </cell>
          <cell r="J1674" t="str">
            <v>eye liner</v>
          </cell>
          <cell r="K1674">
            <v>15</v>
          </cell>
          <cell r="L1674">
            <v>47.142751278135883</v>
          </cell>
        </row>
        <row r="1675">
          <cell r="H1675" t="str">
            <v>Colleen</v>
          </cell>
          <cell r="I1675">
            <v>38925</v>
          </cell>
          <cell r="J1675" t="str">
            <v>eye liner</v>
          </cell>
          <cell r="K1675">
            <v>-1</v>
          </cell>
          <cell r="L1675">
            <v>-0.59949529532525503</v>
          </cell>
        </row>
        <row r="1676">
          <cell r="H1676" t="str">
            <v>Hallagan</v>
          </cell>
          <cell r="I1676">
            <v>38507</v>
          </cell>
          <cell r="J1676" t="str">
            <v>lip gloss</v>
          </cell>
          <cell r="K1676">
            <v>28</v>
          </cell>
          <cell r="L1676">
            <v>85.359164284772746</v>
          </cell>
        </row>
        <row r="1677">
          <cell r="H1677" t="str">
            <v>Jen</v>
          </cell>
          <cell r="I1677">
            <v>38991</v>
          </cell>
          <cell r="J1677" t="str">
            <v>foundation</v>
          </cell>
          <cell r="K1677">
            <v>74</v>
          </cell>
          <cell r="L1677">
            <v>223.5358944867458</v>
          </cell>
        </row>
        <row r="1678">
          <cell r="H1678" t="str">
            <v>Emilee</v>
          </cell>
          <cell r="I1678">
            <v>38089</v>
          </cell>
          <cell r="J1678" t="str">
            <v>lip gloss</v>
          </cell>
          <cell r="K1678">
            <v>60</v>
          </cell>
          <cell r="L1678">
            <v>182.52957283898829</v>
          </cell>
        </row>
        <row r="1679">
          <cell r="H1679" t="str">
            <v>Cristina</v>
          </cell>
          <cell r="I1679">
            <v>38474</v>
          </cell>
          <cell r="J1679" t="str">
            <v>mascara</v>
          </cell>
          <cell r="K1679">
            <v>26</v>
          </cell>
          <cell r="L1679">
            <v>79.644787892751594</v>
          </cell>
        </row>
        <row r="1680">
          <cell r="H1680" t="str">
            <v>Hallagan</v>
          </cell>
          <cell r="I1680">
            <v>38045</v>
          </cell>
          <cell r="J1680" t="str">
            <v>foundation</v>
          </cell>
          <cell r="K1680">
            <v>41</v>
          </cell>
          <cell r="L1680">
            <v>124.80546413554566</v>
          </cell>
        </row>
        <row r="1681">
          <cell r="H1681" t="str">
            <v>Ashley</v>
          </cell>
          <cell r="I1681">
            <v>38122</v>
          </cell>
          <cell r="J1681" t="str">
            <v>lip gloss</v>
          </cell>
          <cell r="K1681">
            <v>-1</v>
          </cell>
          <cell r="L1681">
            <v>-0.72875697552539753</v>
          </cell>
        </row>
        <row r="1682">
          <cell r="H1682" t="str">
            <v>Ashley</v>
          </cell>
          <cell r="I1682">
            <v>38903</v>
          </cell>
          <cell r="J1682" t="str">
            <v>lip gloss</v>
          </cell>
          <cell r="K1682">
            <v>89</v>
          </cell>
          <cell r="L1682">
            <v>268.71620455118574</v>
          </cell>
        </row>
        <row r="1683">
          <cell r="H1683" t="str">
            <v>Hallagan</v>
          </cell>
          <cell r="I1683">
            <v>38144</v>
          </cell>
          <cell r="J1683" t="str">
            <v>mascara</v>
          </cell>
          <cell r="K1683">
            <v>12</v>
          </cell>
          <cell r="L1683">
            <v>38.034373617715126</v>
          </cell>
        </row>
        <row r="1684">
          <cell r="H1684" t="str">
            <v>Cristina</v>
          </cell>
          <cell r="I1684">
            <v>38276</v>
          </cell>
          <cell r="J1684" t="str">
            <v>eye liner</v>
          </cell>
          <cell r="K1684">
            <v>21</v>
          </cell>
          <cell r="L1684">
            <v>65.91159641394708</v>
          </cell>
        </row>
        <row r="1685">
          <cell r="H1685" t="str">
            <v>Jen</v>
          </cell>
          <cell r="I1685">
            <v>38892</v>
          </cell>
          <cell r="J1685" t="str">
            <v>mascara</v>
          </cell>
          <cell r="K1685">
            <v>23</v>
          </cell>
          <cell r="L1685">
            <v>71.518171146886857</v>
          </cell>
        </row>
        <row r="1686">
          <cell r="H1686" t="str">
            <v>Cici</v>
          </cell>
          <cell r="I1686">
            <v>38441</v>
          </cell>
          <cell r="J1686" t="str">
            <v>foundation</v>
          </cell>
          <cell r="K1686">
            <v>-7</v>
          </cell>
          <cell r="L1686">
            <v>-18.640973323270995</v>
          </cell>
        </row>
        <row r="1687">
          <cell r="H1687" t="str">
            <v>Betsy</v>
          </cell>
          <cell r="I1687">
            <v>38056</v>
          </cell>
          <cell r="J1687" t="str">
            <v>foundation</v>
          </cell>
          <cell r="K1687">
            <v>35</v>
          </cell>
          <cell r="L1687">
            <v>106.65095335657088</v>
          </cell>
        </row>
        <row r="1688">
          <cell r="H1688" t="str">
            <v>Ashley</v>
          </cell>
          <cell r="I1688">
            <v>38243</v>
          </cell>
          <cell r="J1688" t="str">
            <v>mascara</v>
          </cell>
          <cell r="K1688">
            <v>94</v>
          </cell>
          <cell r="L1688">
            <v>283.7951382741839</v>
          </cell>
        </row>
        <row r="1689">
          <cell r="H1689" t="str">
            <v>Ashley</v>
          </cell>
          <cell r="I1689">
            <v>38661</v>
          </cell>
          <cell r="J1689" t="str">
            <v>eye liner</v>
          </cell>
          <cell r="K1689">
            <v>88</v>
          </cell>
          <cell r="L1689">
            <v>265.96151267807471</v>
          </cell>
        </row>
        <row r="1690">
          <cell r="H1690" t="str">
            <v>Ashley</v>
          </cell>
          <cell r="I1690">
            <v>38056</v>
          </cell>
          <cell r="J1690" t="str">
            <v>lipstick</v>
          </cell>
          <cell r="K1690">
            <v>26</v>
          </cell>
          <cell r="L1690">
            <v>79.798393656893168</v>
          </cell>
        </row>
        <row r="1691">
          <cell r="H1691" t="str">
            <v>Cici</v>
          </cell>
          <cell r="I1691">
            <v>38177</v>
          </cell>
          <cell r="J1691" t="str">
            <v>foundation</v>
          </cell>
          <cell r="K1691">
            <v>83</v>
          </cell>
          <cell r="L1691">
            <v>250.98698082020448</v>
          </cell>
        </row>
        <row r="1692">
          <cell r="H1692" t="str">
            <v>Emilee</v>
          </cell>
          <cell r="I1692">
            <v>38870</v>
          </cell>
          <cell r="J1692" t="str">
            <v>mascara</v>
          </cell>
          <cell r="K1692">
            <v>11</v>
          </cell>
          <cell r="L1692">
            <v>34.677474217404566</v>
          </cell>
        </row>
        <row r="1693">
          <cell r="H1693" t="str">
            <v>Colleen</v>
          </cell>
          <cell r="I1693">
            <v>38980</v>
          </cell>
          <cell r="J1693" t="str">
            <v>foundation</v>
          </cell>
          <cell r="K1693">
            <v>18</v>
          </cell>
          <cell r="L1693">
            <v>56.570167419014545</v>
          </cell>
        </row>
        <row r="1694">
          <cell r="H1694" t="str">
            <v>Zaret</v>
          </cell>
          <cell r="I1694">
            <v>38430</v>
          </cell>
          <cell r="J1694" t="str">
            <v>eye liner</v>
          </cell>
          <cell r="K1694">
            <v>90</v>
          </cell>
          <cell r="L1694">
            <v>272.35988641044867</v>
          </cell>
        </row>
        <row r="1695">
          <cell r="H1695" t="str">
            <v>Colleen</v>
          </cell>
          <cell r="I1695">
            <v>38628</v>
          </cell>
          <cell r="J1695" t="str">
            <v>mascara</v>
          </cell>
          <cell r="K1695">
            <v>12</v>
          </cell>
          <cell r="L1695">
            <v>38.358567090515102</v>
          </cell>
        </row>
        <row r="1696">
          <cell r="H1696" t="str">
            <v>Colleen</v>
          </cell>
          <cell r="I1696">
            <v>38012</v>
          </cell>
          <cell r="J1696" t="str">
            <v>lip gloss</v>
          </cell>
          <cell r="K1696">
            <v>39</v>
          </cell>
          <cell r="L1696">
            <v>118.63508946594906</v>
          </cell>
        </row>
        <row r="1697">
          <cell r="H1697" t="str">
            <v>Colleen</v>
          </cell>
          <cell r="I1697">
            <v>38034</v>
          </cell>
          <cell r="J1697" t="str">
            <v>lipstick</v>
          </cell>
          <cell r="K1697">
            <v>45</v>
          </cell>
          <cell r="L1697">
            <v>137.71025367694813</v>
          </cell>
        </row>
        <row r="1698">
          <cell r="H1698" t="str">
            <v>Zaret</v>
          </cell>
          <cell r="I1698">
            <v>39057</v>
          </cell>
          <cell r="J1698" t="str">
            <v>foundation</v>
          </cell>
          <cell r="K1698">
            <v>74</v>
          </cell>
          <cell r="L1698">
            <v>223.24261767904073</v>
          </cell>
        </row>
        <row r="1699">
          <cell r="H1699" t="str">
            <v>Colleen</v>
          </cell>
          <cell r="I1699">
            <v>38551</v>
          </cell>
          <cell r="J1699" t="str">
            <v>foundation</v>
          </cell>
          <cell r="K1699">
            <v>95</v>
          </cell>
          <cell r="L1699">
            <v>286.97940760158696</v>
          </cell>
        </row>
        <row r="1700">
          <cell r="H1700" t="str">
            <v>Hallagan</v>
          </cell>
          <cell r="I1700">
            <v>38144</v>
          </cell>
          <cell r="J1700" t="str">
            <v>lip gloss</v>
          </cell>
          <cell r="K1700">
            <v>48</v>
          </cell>
          <cell r="L1700">
            <v>145.47941837398358</v>
          </cell>
        </row>
        <row r="1701">
          <cell r="H1701" t="str">
            <v>Betsy</v>
          </cell>
          <cell r="I1701">
            <v>38276</v>
          </cell>
          <cell r="J1701" t="str">
            <v>mascara</v>
          </cell>
          <cell r="K1701">
            <v>-3</v>
          </cell>
          <cell r="L1701">
            <v>-7.0556984383694044</v>
          </cell>
        </row>
        <row r="1702">
          <cell r="H1702" t="str">
            <v>Cristina</v>
          </cell>
          <cell r="I1702">
            <v>38496</v>
          </cell>
          <cell r="J1702" t="str">
            <v>lipstick</v>
          </cell>
          <cell r="K1702">
            <v>92</v>
          </cell>
          <cell r="L1702">
            <v>278.51510126549795</v>
          </cell>
        </row>
        <row r="1703">
          <cell r="H1703" t="str">
            <v>Zaret</v>
          </cell>
          <cell r="I1703">
            <v>38419</v>
          </cell>
          <cell r="J1703" t="str">
            <v>mascara</v>
          </cell>
          <cell r="K1703">
            <v>17</v>
          </cell>
          <cell r="L1703">
            <v>53.278847558385984</v>
          </cell>
        </row>
        <row r="1704">
          <cell r="H1704" t="str">
            <v>Hallagan</v>
          </cell>
          <cell r="I1704">
            <v>38287</v>
          </cell>
          <cell r="J1704" t="str">
            <v>lip gloss</v>
          </cell>
          <cell r="K1704">
            <v>45</v>
          </cell>
          <cell r="L1704">
            <v>136.31233370896607</v>
          </cell>
        </row>
        <row r="1705">
          <cell r="H1705" t="str">
            <v>Cristina</v>
          </cell>
          <cell r="I1705">
            <v>39002</v>
          </cell>
          <cell r="J1705" t="str">
            <v>lipstick</v>
          </cell>
          <cell r="K1705">
            <v>62</v>
          </cell>
          <cell r="L1705">
            <v>187.97208926447612</v>
          </cell>
        </row>
        <row r="1706">
          <cell r="H1706" t="str">
            <v>Zaret</v>
          </cell>
          <cell r="I1706">
            <v>38287</v>
          </cell>
          <cell r="J1706" t="str">
            <v>foundation</v>
          </cell>
          <cell r="K1706">
            <v>52</v>
          </cell>
          <cell r="L1706">
            <v>158.0460445332865</v>
          </cell>
        </row>
        <row r="1707">
          <cell r="H1707" t="str">
            <v>Hallagan</v>
          </cell>
          <cell r="I1707">
            <v>38133</v>
          </cell>
          <cell r="J1707" t="str">
            <v>lipstick</v>
          </cell>
          <cell r="K1707">
            <v>73</v>
          </cell>
          <cell r="L1707">
            <v>221.23952830258372</v>
          </cell>
        </row>
        <row r="1708">
          <cell r="H1708" t="str">
            <v>Cici</v>
          </cell>
          <cell r="I1708">
            <v>38551</v>
          </cell>
          <cell r="J1708" t="str">
            <v>lipstick</v>
          </cell>
          <cell r="K1708">
            <v>38</v>
          </cell>
          <cell r="L1708">
            <v>116.53981147745662</v>
          </cell>
        </row>
        <row r="1709">
          <cell r="H1709" t="str">
            <v>Hallagan</v>
          </cell>
          <cell r="I1709">
            <v>38705</v>
          </cell>
          <cell r="J1709" t="str">
            <v>eye liner</v>
          </cell>
          <cell r="K1709">
            <v>0</v>
          </cell>
          <cell r="L1709">
            <v>1.7059716699737852</v>
          </cell>
        </row>
        <row r="1710">
          <cell r="H1710" t="str">
            <v>Jen</v>
          </cell>
          <cell r="I1710">
            <v>38276</v>
          </cell>
          <cell r="J1710" t="str">
            <v>eye liner</v>
          </cell>
          <cell r="K1710">
            <v>70</v>
          </cell>
          <cell r="L1710">
            <v>211.80942925062229</v>
          </cell>
        </row>
        <row r="1711">
          <cell r="H1711" t="str">
            <v>Cici</v>
          </cell>
          <cell r="I1711">
            <v>38485</v>
          </cell>
          <cell r="J1711" t="str">
            <v>foundation</v>
          </cell>
          <cell r="K1711">
            <v>-8</v>
          </cell>
          <cell r="L1711">
            <v>-22.16452981425434</v>
          </cell>
        </row>
        <row r="1712">
          <cell r="H1712" t="str">
            <v>Cici</v>
          </cell>
          <cell r="I1712">
            <v>38837</v>
          </cell>
          <cell r="J1712" t="str">
            <v>eye liner</v>
          </cell>
          <cell r="K1712">
            <v>65</v>
          </cell>
          <cell r="L1712">
            <v>196.94966457435572</v>
          </cell>
        </row>
        <row r="1713">
          <cell r="H1713" t="str">
            <v>Cici</v>
          </cell>
          <cell r="I1713">
            <v>39046</v>
          </cell>
          <cell r="J1713" t="str">
            <v>lip gloss</v>
          </cell>
          <cell r="K1713">
            <v>-5</v>
          </cell>
          <cell r="L1713">
            <v>-12.235172213399022</v>
          </cell>
        </row>
        <row r="1714">
          <cell r="H1714" t="str">
            <v>Cici</v>
          </cell>
          <cell r="I1714">
            <v>38562</v>
          </cell>
          <cell r="J1714" t="str">
            <v>foundation</v>
          </cell>
          <cell r="K1714">
            <v>34</v>
          </cell>
          <cell r="L1714">
            <v>104.46148815266854</v>
          </cell>
        </row>
        <row r="1715">
          <cell r="H1715" t="str">
            <v>Colleen</v>
          </cell>
          <cell r="I1715">
            <v>38804</v>
          </cell>
          <cell r="J1715" t="str">
            <v>lip gloss</v>
          </cell>
          <cell r="K1715">
            <v>72</v>
          </cell>
          <cell r="L1715">
            <v>217.88587173222501</v>
          </cell>
        </row>
        <row r="1716">
          <cell r="H1716" t="str">
            <v>Jen</v>
          </cell>
          <cell r="I1716">
            <v>38386</v>
          </cell>
          <cell r="J1716" t="str">
            <v>eye liner</v>
          </cell>
          <cell r="K1716">
            <v>-1</v>
          </cell>
          <cell r="L1716">
            <v>-0.65444775995364735</v>
          </cell>
        </row>
        <row r="1717">
          <cell r="H1717" t="str">
            <v>Emilee</v>
          </cell>
          <cell r="I1717">
            <v>38694</v>
          </cell>
          <cell r="J1717" t="str">
            <v>lip gloss</v>
          </cell>
          <cell r="K1717">
            <v>40</v>
          </cell>
          <cell r="L1717">
            <v>122.14268476291653</v>
          </cell>
        </row>
        <row r="1718">
          <cell r="H1718" t="str">
            <v>Hallagan</v>
          </cell>
          <cell r="I1718">
            <v>38969</v>
          </cell>
          <cell r="J1718" t="str">
            <v>mascara</v>
          </cell>
          <cell r="K1718">
            <v>65</v>
          </cell>
          <cell r="L1718">
            <v>196.70486780051661</v>
          </cell>
        </row>
        <row r="1719">
          <cell r="H1719" t="str">
            <v>Cici</v>
          </cell>
          <cell r="I1719">
            <v>38903</v>
          </cell>
          <cell r="J1719" t="str">
            <v>lip gloss</v>
          </cell>
          <cell r="K1719">
            <v>77</v>
          </cell>
          <cell r="L1719">
            <v>232.41740522130286</v>
          </cell>
        </row>
        <row r="1720">
          <cell r="H1720" t="str">
            <v>Jen</v>
          </cell>
          <cell r="I1720">
            <v>38826</v>
          </cell>
          <cell r="J1720" t="str">
            <v>mascara</v>
          </cell>
          <cell r="K1720">
            <v>51</v>
          </cell>
          <cell r="L1720">
            <v>155.00139731564644</v>
          </cell>
        </row>
        <row r="1721">
          <cell r="H1721" t="str">
            <v>Zaret</v>
          </cell>
          <cell r="I1721">
            <v>38452</v>
          </cell>
          <cell r="J1721" t="str">
            <v>foundation</v>
          </cell>
          <cell r="K1721">
            <v>-9</v>
          </cell>
          <cell r="L1721">
            <v>-25.103275559538364</v>
          </cell>
        </row>
        <row r="1722">
          <cell r="H1722" t="str">
            <v>Jen</v>
          </cell>
          <cell r="I1722">
            <v>38441</v>
          </cell>
          <cell r="J1722" t="str">
            <v>mascara</v>
          </cell>
          <cell r="K1722">
            <v>17</v>
          </cell>
          <cell r="L1722">
            <v>52.732870933394423</v>
          </cell>
        </row>
        <row r="1723">
          <cell r="H1723" t="str">
            <v>Ashley</v>
          </cell>
          <cell r="I1723">
            <v>38452</v>
          </cell>
          <cell r="J1723" t="str">
            <v>eye liner</v>
          </cell>
          <cell r="K1723">
            <v>11</v>
          </cell>
          <cell r="L1723">
            <v>34.806777506140598</v>
          </cell>
        </row>
        <row r="1724">
          <cell r="H1724" t="str">
            <v>Emilee</v>
          </cell>
          <cell r="I1724">
            <v>38892</v>
          </cell>
          <cell r="J1724" t="str">
            <v>lip gloss</v>
          </cell>
          <cell r="K1724">
            <v>40</v>
          </cell>
          <cell r="L1724">
            <v>121.64869809891456</v>
          </cell>
        </row>
        <row r="1725">
          <cell r="H1725" t="str">
            <v>Ashley</v>
          </cell>
          <cell r="I1725">
            <v>38584</v>
          </cell>
          <cell r="J1725" t="str">
            <v>foundation</v>
          </cell>
          <cell r="K1725">
            <v>67</v>
          </cell>
          <cell r="L1725">
            <v>202.72483169959665</v>
          </cell>
        </row>
        <row r="1726">
          <cell r="H1726" t="str">
            <v>Cici</v>
          </cell>
          <cell r="I1726">
            <v>38562</v>
          </cell>
          <cell r="J1726" t="str">
            <v>lipstick</v>
          </cell>
          <cell r="K1726">
            <v>79</v>
          </cell>
          <cell r="L1726">
            <v>239.25066766148794</v>
          </cell>
        </row>
        <row r="1727">
          <cell r="H1727" t="str">
            <v>Zaret</v>
          </cell>
          <cell r="I1727">
            <v>38122</v>
          </cell>
          <cell r="J1727" t="str">
            <v>foundation</v>
          </cell>
          <cell r="K1727">
            <v>-7</v>
          </cell>
          <cell r="L1727">
            <v>-19.159862376296054</v>
          </cell>
        </row>
        <row r="1728">
          <cell r="H1728" t="str">
            <v>Zaret</v>
          </cell>
          <cell r="I1728">
            <v>38496</v>
          </cell>
          <cell r="J1728" t="str">
            <v>mascara</v>
          </cell>
          <cell r="K1728">
            <v>72</v>
          </cell>
          <cell r="L1728">
            <v>218.05969697818949</v>
          </cell>
        </row>
        <row r="1729">
          <cell r="H1729" t="str">
            <v>Colleen</v>
          </cell>
          <cell r="I1729">
            <v>38562</v>
          </cell>
          <cell r="J1729" t="str">
            <v>eye liner</v>
          </cell>
          <cell r="K1729">
            <v>53</v>
          </cell>
          <cell r="L1729">
            <v>160.76900841046421</v>
          </cell>
        </row>
        <row r="1730">
          <cell r="H1730" t="str">
            <v>Emilee</v>
          </cell>
          <cell r="I1730">
            <v>38903</v>
          </cell>
          <cell r="J1730" t="str">
            <v>eye liner</v>
          </cell>
          <cell r="K1730">
            <v>35</v>
          </cell>
          <cell r="L1730">
            <v>107.40939275823844</v>
          </cell>
        </row>
        <row r="1731">
          <cell r="H1731" t="str">
            <v>Ashley</v>
          </cell>
          <cell r="I1731">
            <v>39024</v>
          </cell>
          <cell r="J1731" t="str">
            <v>lip gloss</v>
          </cell>
          <cell r="K1731">
            <v>39</v>
          </cell>
          <cell r="L1731">
            <v>118.67053890819109</v>
          </cell>
        </row>
        <row r="1732">
          <cell r="H1732" t="str">
            <v>Colleen</v>
          </cell>
          <cell r="I1732">
            <v>38177</v>
          </cell>
          <cell r="J1732" t="str">
            <v>mascara</v>
          </cell>
          <cell r="K1732">
            <v>-7</v>
          </cell>
          <cell r="L1732">
            <v>-19.354078968263273</v>
          </cell>
        </row>
        <row r="1733">
          <cell r="H1733" t="str">
            <v>Cristina</v>
          </cell>
          <cell r="I1733">
            <v>38155</v>
          </cell>
          <cell r="J1733" t="str">
            <v>eye liner</v>
          </cell>
          <cell r="K1733">
            <v>68</v>
          </cell>
          <cell r="L1733">
            <v>206.3442384317722</v>
          </cell>
        </row>
        <row r="1734">
          <cell r="H1734" t="str">
            <v>Emilee</v>
          </cell>
          <cell r="I1734">
            <v>38287</v>
          </cell>
          <cell r="J1734" t="str">
            <v>eye liner</v>
          </cell>
          <cell r="K1734">
            <v>86</v>
          </cell>
          <cell r="L1734">
            <v>260.29001268034375</v>
          </cell>
        </row>
        <row r="1735">
          <cell r="H1735" t="str">
            <v>Betsy</v>
          </cell>
          <cell r="I1735">
            <v>38595</v>
          </cell>
          <cell r="J1735" t="str">
            <v>lipstick</v>
          </cell>
          <cell r="K1735">
            <v>84</v>
          </cell>
          <cell r="L1735">
            <v>254.77631099529688</v>
          </cell>
        </row>
        <row r="1736">
          <cell r="H1736" t="str">
            <v>Cristina</v>
          </cell>
          <cell r="I1736">
            <v>39046</v>
          </cell>
          <cell r="J1736" t="str">
            <v>mascara</v>
          </cell>
          <cell r="K1736">
            <v>6</v>
          </cell>
          <cell r="L1736">
            <v>19.965040351983745</v>
          </cell>
        </row>
        <row r="1737">
          <cell r="H1737" t="str">
            <v>Betsy</v>
          </cell>
          <cell r="I1737">
            <v>38727</v>
          </cell>
          <cell r="J1737" t="str">
            <v>lipstick</v>
          </cell>
          <cell r="K1737">
            <v>-5</v>
          </cell>
          <cell r="L1737">
            <v>-12.772394146444128</v>
          </cell>
        </row>
        <row r="1738">
          <cell r="H1738" t="str">
            <v>Cristina</v>
          </cell>
          <cell r="I1738">
            <v>38815</v>
          </cell>
          <cell r="J1738" t="str">
            <v>lip gloss</v>
          </cell>
          <cell r="K1738">
            <v>22</v>
          </cell>
          <cell r="L1738">
            <v>67.936736058497871</v>
          </cell>
        </row>
        <row r="1739">
          <cell r="H1739" t="str">
            <v>Betsy</v>
          </cell>
          <cell r="I1739">
            <v>38694</v>
          </cell>
          <cell r="J1739" t="str">
            <v>eye liner</v>
          </cell>
          <cell r="K1739">
            <v>29</v>
          </cell>
          <cell r="L1739">
            <v>89.114636106343568</v>
          </cell>
        </row>
        <row r="1740">
          <cell r="H1740" t="str">
            <v>Cici</v>
          </cell>
          <cell r="I1740">
            <v>38298</v>
          </cell>
          <cell r="J1740" t="str">
            <v>lip gloss</v>
          </cell>
          <cell r="K1740">
            <v>3</v>
          </cell>
          <cell r="L1740">
            <v>10.889833668586128</v>
          </cell>
        </row>
        <row r="1741">
          <cell r="H1741" t="str">
            <v>Ashley</v>
          </cell>
          <cell r="I1741">
            <v>38804</v>
          </cell>
          <cell r="J1741" t="str">
            <v>eye liner</v>
          </cell>
          <cell r="K1741">
            <v>88</v>
          </cell>
          <cell r="L1741">
            <v>265.52523967441095</v>
          </cell>
        </row>
        <row r="1742">
          <cell r="H1742" t="str">
            <v>Emilee</v>
          </cell>
          <cell r="I1742">
            <v>38408</v>
          </cell>
          <cell r="J1742" t="str">
            <v>eye liner</v>
          </cell>
          <cell r="K1742">
            <v>41</v>
          </cell>
          <cell r="L1742">
            <v>124.98924123949018</v>
          </cell>
        </row>
        <row r="1743">
          <cell r="H1743" t="str">
            <v>Jen</v>
          </cell>
          <cell r="I1743">
            <v>38397</v>
          </cell>
          <cell r="J1743" t="str">
            <v>foundation</v>
          </cell>
          <cell r="K1743">
            <v>59</v>
          </cell>
          <cell r="L1743">
            <v>178.83628019769552</v>
          </cell>
        </row>
        <row r="1744">
          <cell r="H1744" t="str">
            <v>Jen</v>
          </cell>
          <cell r="I1744">
            <v>38265</v>
          </cell>
          <cell r="J1744" t="str">
            <v>mascara</v>
          </cell>
          <cell r="K1744">
            <v>29</v>
          </cell>
          <cell r="L1744">
            <v>89.261658607480399</v>
          </cell>
        </row>
        <row r="1745">
          <cell r="H1745" t="str">
            <v>Ashley</v>
          </cell>
          <cell r="I1745">
            <v>38034</v>
          </cell>
          <cell r="J1745" t="str">
            <v>mascara</v>
          </cell>
          <cell r="K1745">
            <v>43</v>
          </cell>
          <cell r="L1745">
            <v>130.29965520792396</v>
          </cell>
        </row>
        <row r="1746">
          <cell r="H1746" t="str">
            <v>Cici</v>
          </cell>
          <cell r="I1746">
            <v>38826</v>
          </cell>
          <cell r="J1746" t="str">
            <v>lip gloss</v>
          </cell>
          <cell r="K1746">
            <v>75</v>
          </cell>
          <cell r="L1746">
            <v>227.51732588951381</v>
          </cell>
        </row>
        <row r="1747">
          <cell r="H1747" t="str">
            <v>Betsy</v>
          </cell>
          <cell r="I1747">
            <v>38221</v>
          </cell>
          <cell r="J1747" t="str">
            <v>mascara</v>
          </cell>
          <cell r="K1747">
            <v>40</v>
          </cell>
          <cell r="L1747">
            <v>121.70811716084982</v>
          </cell>
        </row>
        <row r="1748">
          <cell r="H1748" t="str">
            <v>Cici</v>
          </cell>
          <cell r="I1748">
            <v>38309</v>
          </cell>
          <cell r="J1748" t="str">
            <v>mascara</v>
          </cell>
          <cell r="K1748">
            <v>78</v>
          </cell>
          <cell r="L1748">
            <v>235.886562763272</v>
          </cell>
        </row>
        <row r="1749">
          <cell r="H1749" t="str">
            <v>Zaret</v>
          </cell>
          <cell r="I1749">
            <v>38430</v>
          </cell>
          <cell r="J1749" t="str">
            <v>eye liner</v>
          </cell>
          <cell r="K1749">
            <v>38</v>
          </cell>
          <cell r="L1749">
            <v>115.79763515244602</v>
          </cell>
        </row>
        <row r="1750">
          <cell r="H1750" t="str">
            <v>Emilee</v>
          </cell>
          <cell r="I1750">
            <v>38507</v>
          </cell>
          <cell r="J1750" t="str">
            <v>mascara</v>
          </cell>
          <cell r="K1750">
            <v>-3</v>
          </cell>
          <cell r="L1750">
            <v>-6.3542907791353951</v>
          </cell>
        </row>
        <row r="1751">
          <cell r="H1751" t="str">
            <v>Hallagan</v>
          </cell>
          <cell r="I1751">
            <v>38100</v>
          </cell>
          <cell r="J1751" t="str">
            <v>foundation</v>
          </cell>
          <cell r="K1751">
            <v>34</v>
          </cell>
          <cell r="L1751">
            <v>103.8978672415664</v>
          </cell>
        </row>
        <row r="1752">
          <cell r="H1752" t="str">
            <v>Ashley</v>
          </cell>
          <cell r="I1752">
            <v>38111</v>
          </cell>
          <cell r="J1752" t="str">
            <v>eye liner</v>
          </cell>
          <cell r="K1752">
            <v>85</v>
          </cell>
          <cell r="L1752">
            <v>256.4457111777549</v>
          </cell>
        </row>
        <row r="1753">
          <cell r="H1753" t="str">
            <v>Cristina</v>
          </cell>
          <cell r="I1753">
            <v>38672</v>
          </cell>
          <cell r="J1753" t="str">
            <v>foundation</v>
          </cell>
          <cell r="K1753">
            <v>70</v>
          </cell>
          <cell r="L1753">
            <v>212.02897469121848</v>
          </cell>
        </row>
        <row r="1754">
          <cell r="H1754" t="str">
            <v>Emilee</v>
          </cell>
          <cell r="I1754">
            <v>39024</v>
          </cell>
          <cell r="J1754" t="str">
            <v>eye liner</v>
          </cell>
          <cell r="K1754">
            <v>86</v>
          </cell>
          <cell r="L1754">
            <v>259.75727876328739</v>
          </cell>
        </row>
        <row r="1755">
          <cell r="H1755" t="str">
            <v>Cici</v>
          </cell>
          <cell r="I1755">
            <v>39068</v>
          </cell>
          <cell r="J1755" t="str">
            <v>foundation</v>
          </cell>
          <cell r="K1755">
            <v>47</v>
          </cell>
          <cell r="L1755">
            <v>142.93190581421757</v>
          </cell>
        </row>
        <row r="1756">
          <cell r="H1756" t="str">
            <v>Colleen</v>
          </cell>
          <cell r="I1756">
            <v>38881</v>
          </cell>
          <cell r="J1756" t="str">
            <v>lipstick</v>
          </cell>
          <cell r="K1756">
            <v>20</v>
          </cell>
          <cell r="L1756">
            <v>62.6034037824639</v>
          </cell>
        </row>
        <row r="1757">
          <cell r="H1757" t="str">
            <v>Jen</v>
          </cell>
          <cell r="I1757">
            <v>38122</v>
          </cell>
          <cell r="J1757" t="str">
            <v>mascara</v>
          </cell>
          <cell r="K1757">
            <v>33</v>
          </cell>
          <cell r="L1757">
            <v>101.41906626440009</v>
          </cell>
        </row>
        <row r="1758">
          <cell r="H1758" t="str">
            <v>Cristina</v>
          </cell>
          <cell r="I1758">
            <v>38298</v>
          </cell>
          <cell r="J1758" t="str">
            <v>mascara</v>
          </cell>
          <cell r="K1758">
            <v>-10</v>
          </cell>
          <cell r="L1758">
            <v>-27.865488210965292</v>
          </cell>
        </row>
        <row r="1759">
          <cell r="H1759" t="str">
            <v>Cici</v>
          </cell>
          <cell r="I1759">
            <v>39057</v>
          </cell>
          <cell r="J1759" t="str">
            <v>lip gloss</v>
          </cell>
          <cell r="K1759">
            <v>40</v>
          </cell>
          <cell r="L1759">
            <v>122.39966734312085</v>
          </cell>
        </row>
        <row r="1760">
          <cell r="H1760" t="str">
            <v>Emilee</v>
          </cell>
          <cell r="I1760">
            <v>38188</v>
          </cell>
          <cell r="J1760" t="str">
            <v>foundation</v>
          </cell>
          <cell r="K1760">
            <v>13</v>
          </cell>
          <cell r="L1760">
            <v>40.440362188704526</v>
          </cell>
        </row>
        <row r="1761">
          <cell r="H1761" t="str">
            <v>Ashley</v>
          </cell>
          <cell r="I1761">
            <v>38958</v>
          </cell>
          <cell r="J1761" t="str">
            <v>lip gloss</v>
          </cell>
          <cell r="K1761">
            <v>20</v>
          </cell>
          <cell r="L1761">
            <v>62.159874636859705</v>
          </cell>
        </row>
        <row r="1762">
          <cell r="H1762" t="str">
            <v>Emilee</v>
          </cell>
          <cell r="I1762">
            <v>38045</v>
          </cell>
          <cell r="J1762" t="str">
            <v>eye liner</v>
          </cell>
          <cell r="K1762">
            <v>22</v>
          </cell>
          <cell r="L1762">
            <v>68.778643754081543</v>
          </cell>
        </row>
        <row r="1763">
          <cell r="H1763" t="str">
            <v>Zaret</v>
          </cell>
          <cell r="I1763">
            <v>38606</v>
          </cell>
          <cell r="J1763" t="str">
            <v>foundation</v>
          </cell>
          <cell r="K1763">
            <v>91</v>
          </cell>
          <cell r="L1763">
            <v>275.56378169889956</v>
          </cell>
        </row>
        <row r="1764">
          <cell r="H1764" t="str">
            <v>Betsy</v>
          </cell>
          <cell r="I1764">
            <v>38848</v>
          </cell>
          <cell r="J1764" t="str">
            <v>lip gloss</v>
          </cell>
          <cell r="K1764">
            <v>17</v>
          </cell>
          <cell r="L1764">
            <v>53.536546154185139</v>
          </cell>
        </row>
        <row r="1765">
          <cell r="H1765" t="str">
            <v>Zaret</v>
          </cell>
          <cell r="I1765">
            <v>38298</v>
          </cell>
          <cell r="J1765" t="str">
            <v>lip gloss</v>
          </cell>
          <cell r="K1765">
            <v>77</v>
          </cell>
          <cell r="L1765">
            <v>232.78300193286029</v>
          </cell>
        </row>
        <row r="1766">
          <cell r="H1766" t="str">
            <v>Cristina</v>
          </cell>
          <cell r="I1766">
            <v>39057</v>
          </cell>
          <cell r="J1766" t="str">
            <v>mascara</v>
          </cell>
          <cell r="K1766">
            <v>8</v>
          </cell>
          <cell r="L1766">
            <v>25.170033543748811</v>
          </cell>
        </row>
        <row r="1767">
          <cell r="H1767" t="str">
            <v>Ashley</v>
          </cell>
          <cell r="I1767">
            <v>38584</v>
          </cell>
          <cell r="J1767" t="str">
            <v>eye liner</v>
          </cell>
          <cell r="K1767">
            <v>-1</v>
          </cell>
          <cell r="L1767">
            <v>-0.68878150112298231</v>
          </cell>
        </row>
        <row r="1768">
          <cell r="H1768" t="str">
            <v>Hallagan</v>
          </cell>
          <cell r="I1768">
            <v>38507</v>
          </cell>
          <cell r="J1768" t="str">
            <v>lip gloss</v>
          </cell>
          <cell r="K1768">
            <v>52</v>
          </cell>
          <cell r="L1768">
            <v>158.074363782803</v>
          </cell>
        </row>
        <row r="1769">
          <cell r="H1769" t="str">
            <v>Cici</v>
          </cell>
          <cell r="I1769">
            <v>38595</v>
          </cell>
          <cell r="J1769" t="str">
            <v>mascara</v>
          </cell>
          <cell r="K1769">
            <v>50</v>
          </cell>
          <cell r="L1769">
            <v>152.59801251978521</v>
          </cell>
        </row>
        <row r="1770">
          <cell r="H1770" t="str">
            <v>Cici</v>
          </cell>
          <cell r="I1770">
            <v>38892</v>
          </cell>
          <cell r="J1770" t="str">
            <v>foundation</v>
          </cell>
          <cell r="K1770">
            <v>69</v>
          </cell>
          <cell r="L1770">
            <v>209.27458050780132</v>
          </cell>
        </row>
        <row r="1771">
          <cell r="H1771" t="str">
            <v>Emilee</v>
          </cell>
          <cell r="I1771">
            <v>38870</v>
          </cell>
          <cell r="J1771" t="str">
            <v>mascara</v>
          </cell>
          <cell r="K1771">
            <v>-10</v>
          </cell>
          <cell r="L1771">
            <v>-28.429474612283389</v>
          </cell>
        </row>
        <row r="1772">
          <cell r="H1772" t="str">
            <v>Zaret</v>
          </cell>
          <cell r="I1772">
            <v>38243</v>
          </cell>
          <cell r="J1772" t="str">
            <v>foundation</v>
          </cell>
          <cell r="K1772">
            <v>-10</v>
          </cell>
          <cell r="L1772">
            <v>-27.787426760377638</v>
          </cell>
        </row>
        <row r="1773">
          <cell r="H1773" t="str">
            <v>Jen</v>
          </cell>
          <cell r="I1773">
            <v>38650</v>
          </cell>
          <cell r="J1773" t="str">
            <v>mascara</v>
          </cell>
          <cell r="K1773">
            <v>90</v>
          </cell>
          <cell r="L1773">
            <v>272.47244684275518</v>
          </cell>
        </row>
        <row r="1774">
          <cell r="H1774" t="str">
            <v>Ashley</v>
          </cell>
          <cell r="I1774">
            <v>39035</v>
          </cell>
          <cell r="J1774" t="str">
            <v>foundation</v>
          </cell>
          <cell r="K1774">
            <v>-4</v>
          </cell>
          <cell r="L1774">
            <v>-9.8005201872550316</v>
          </cell>
        </row>
        <row r="1775">
          <cell r="H1775" t="str">
            <v>Betsy</v>
          </cell>
          <cell r="I1775">
            <v>38947</v>
          </cell>
          <cell r="J1775" t="str">
            <v>lip gloss</v>
          </cell>
          <cell r="K1775">
            <v>14</v>
          </cell>
          <cell r="L1775">
            <v>44.066692086610537</v>
          </cell>
        </row>
        <row r="1776">
          <cell r="H1776" t="str">
            <v>Emilee</v>
          </cell>
          <cell r="I1776">
            <v>38705</v>
          </cell>
          <cell r="J1776" t="str">
            <v>lip gloss</v>
          </cell>
          <cell r="K1776">
            <v>13</v>
          </cell>
          <cell r="L1776">
            <v>41.651608836226835</v>
          </cell>
        </row>
        <row r="1777">
          <cell r="H1777" t="str">
            <v>Colleen</v>
          </cell>
          <cell r="I1777">
            <v>38188</v>
          </cell>
          <cell r="J1777" t="str">
            <v>foundation</v>
          </cell>
          <cell r="K1777">
            <v>-10</v>
          </cell>
          <cell r="L1777">
            <v>-27.449007372488328</v>
          </cell>
        </row>
        <row r="1778">
          <cell r="H1778" t="str">
            <v>Cici</v>
          </cell>
          <cell r="I1778">
            <v>38397</v>
          </cell>
          <cell r="J1778" t="str">
            <v>foundation</v>
          </cell>
          <cell r="K1778">
            <v>81</v>
          </cell>
          <cell r="L1778">
            <v>244.96209724909312</v>
          </cell>
        </row>
        <row r="1779">
          <cell r="H1779" t="str">
            <v>Betsy</v>
          </cell>
          <cell r="I1779">
            <v>38353</v>
          </cell>
          <cell r="J1779" t="str">
            <v>foundation</v>
          </cell>
          <cell r="K1779">
            <v>91</v>
          </cell>
          <cell r="L1779">
            <v>274.01633323079733</v>
          </cell>
        </row>
        <row r="1780">
          <cell r="H1780" t="str">
            <v>Cristina</v>
          </cell>
          <cell r="I1780">
            <v>38342</v>
          </cell>
          <cell r="J1780" t="str">
            <v>lip gloss</v>
          </cell>
          <cell r="K1780">
            <v>7</v>
          </cell>
          <cell r="L1780">
            <v>23.096103574094034</v>
          </cell>
        </row>
        <row r="1781">
          <cell r="H1781" t="str">
            <v>Betsy</v>
          </cell>
          <cell r="I1781">
            <v>38705</v>
          </cell>
          <cell r="J1781" t="str">
            <v>eye liner</v>
          </cell>
          <cell r="K1781">
            <v>95</v>
          </cell>
          <cell r="L1781">
            <v>286.4091350392265</v>
          </cell>
        </row>
        <row r="1782">
          <cell r="H1782" t="str">
            <v>Colleen</v>
          </cell>
          <cell r="I1782">
            <v>38793</v>
          </cell>
          <cell r="J1782" t="str">
            <v>mascara</v>
          </cell>
          <cell r="K1782">
            <v>7</v>
          </cell>
          <cell r="L1782">
            <v>23.460398451433193</v>
          </cell>
        </row>
        <row r="1783">
          <cell r="H1783" t="str">
            <v>Emilee</v>
          </cell>
          <cell r="I1783">
            <v>38452</v>
          </cell>
          <cell r="J1783" t="str">
            <v>mascara</v>
          </cell>
          <cell r="K1783">
            <v>9</v>
          </cell>
          <cell r="L1783">
            <v>29.496709116948491</v>
          </cell>
        </row>
        <row r="1784">
          <cell r="H1784" t="str">
            <v>Emilee</v>
          </cell>
          <cell r="I1784">
            <v>38111</v>
          </cell>
          <cell r="J1784" t="str">
            <v>foundation</v>
          </cell>
          <cell r="K1784">
            <v>16</v>
          </cell>
          <cell r="L1784">
            <v>50.32304691843445</v>
          </cell>
        </row>
        <row r="1785">
          <cell r="H1785" t="str">
            <v>Ashley</v>
          </cell>
          <cell r="I1785">
            <v>38408</v>
          </cell>
          <cell r="J1785" t="str">
            <v>lip gloss</v>
          </cell>
          <cell r="K1785">
            <v>37</v>
          </cell>
          <cell r="L1785">
            <v>112.6423668975758</v>
          </cell>
        </row>
        <row r="1786">
          <cell r="H1786" t="str">
            <v>Cici</v>
          </cell>
          <cell r="I1786">
            <v>38991</v>
          </cell>
          <cell r="J1786" t="str">
            <v>lip gloss</v>
          </cell>
          <cell r="K1786">
            <v>38</v>
          </cell>
          <cell r="L1786">
            <v>115.86694350408794</v>
          </cell>
        </row>
        <row r="1787">
          <cell r="H1787" t="str">
            <v>Betsy</v>
          </cell>
          <cell r="I1787">
            <v>38980</v>
          </cell>
          <cell r="J1787" t="str">
            <v>lipstick</v>
          </cell>
          <cell r="K1787">
            <v>43</v>
          </cell>
          <cell r="L1787">
            <v>130.38058732657913</v>
          </cell>
        </row>
        <row r="1788">
          <cell r="H1788" t="str">
            <v>Cici</v>
          </cell>
          <cell r="I1788">
            <v>38903</v>
          </cell>
          <cell r="J1788" t="str">
            <v>mascara</v>
          </cell>
          <cell r="K1788">
            <v>-5</v>
          </cell>
          <cell r="L1788">
            <v>-12.649706737241745</v>
          </cell>
        </row>
        <row r="1789">
          <cell r="H1789" t="str">
            <v>Emilee</v>
          </cell>
          <cell r="I1789">
            <v>39035</v>
          </cell>
          <cell r="J1789" t="str">
            <v>eye liner</v>
          </cell>
          <cell r="K1789">
            <v>9</v>
          </cell>
          <cell r="L1789">
            <v>28.951087924744211</v>
          </cell>
        </row>
        <row r="1790">
          <cell r="H1790" t="str">
            <v>Betsy</v>
          </cell>
          <cell r="I1790">
            <v>38727</v>
          </cell>
          <cell r="J1790" t="str">
            <v>lip gloss</v>
          </cell>
          <cell r="K1790">
            <v>-9</v>
          </cell>
          <cell r="L1790">
            <v>-24.653364515512152</v>
          </cell>
        </row>
        <row r="1791">
          <cell r="H1791" t="str">
            <v>Jen</v>
          </cell>
          <cell r="I1791">
            <v>38595</v>
          </cell>
          <cell r="J1791" t="str">
            <v>lipstick</v>
          </cell>
          <cell r="K1791">
            <v>24</v>
          </cell>
          <cell r="L1791">
            <v>74.611228324097638</v>
          </cell>
        </row>
        <row r="1792">
          <cell r="H1792" t="str">
            <v>Cici</v>
          </cell>
          <cell r="I1792">
            <v>38111</v>
          </cell>
          <cell r="J1792" t="str">
            <v>lip gloss</v>
          </cell>
          <cell r="K1792">
            <v>30</v>
          </cell>
          <cell r="L1792">
            <v>91.370060380593657</v>
          </cell>
        </row>
        <row r="1793">
          <cell r="H1793" t="str">
            <v>Cristina</v>
          </cell>
          <cell r="I1793">
            <v>38694</v>
          </cell>
          <cell r="J1793" t="str">
            <v>lip gloss</v>
          </cell>
          <cell r="K1793">
            <v>83</v>
          </cell>
          <cell r="L1793">
            <v>250.84508105520038</v>
          </cell>
        </row>
        <row r="1794">
          <cell r="H1794" t="str">
            <v>Emilee</v>
          </cell>
          <cell r="I1794">
            <v>38067</v>
          </cell>
          <cell r="J1794" t="str">
            <v>lip gloss</v>
          </cell>
          <cell r="K1794">
            <v>90</v>
          </cell>
          <cell r="L1794">
            <v>271.87067701120321</v>
          </cell>
        </row>
        <row r="1795">
          <cell r="H1795" t="str">
            <v>Colleen</v>
          </cell>
          <cell r="I1795">
            <v>38441</v>
          </cell>
          <cell r="J1795" t="str">
            <v>eye liner</v>
          </cell>
          <cell r="K1795">
            <v>82</v>
          </cell>
          <cell r="L1795">
            <v>248.22787993853669</v>
          </cell>
        </row>
        <row r="1796">
          <cell r="H1796" t="str">
            <v>Hallagan</v>
          </cell>
          <cell r="I1796">
            <v>38650</v>
          </cell>
          <cell r="J1796" t="str">
            <v>eye liner</v>
          </cell>
          <cell r="K1796">
            <v>51</v>
          </cell>
          <cell r="L1796">
            <v>155.23329282201692</v>
          </cell>
        </row>
        <row r="1797">
          <cell r="H1797" t="str">
            <v>Cici</v>
          </cell>
          <cell r="I1797">
            <v>37990</v>
          </cell>
          <cell r="J1797" t="str">
            <v>lip gloss</v>
          </cell>
          <cell r="K1797">
            <v>66</v>
          </cell>
          <cell r="L1797">
            <v>200.12511432116293</v>
          </cell>
        </row>
        <row r="1798">
          <cell r="H1798" t="str">
            <v>Emilee</v>
          </cell>
          <cell r="I1798">
            <v>38716</v>
          </cell>
          <cell r="J1798" t="str">
            <v>mascara</v>
          </cell>
          <cell r="K1798">
            <v>29</v>
          </cell>
          <cell r="L1798">
            <v>89.016407302334798</v>
          </cell>
        </row>
        <row r="1799">
          <cell r="H1799" t="str">
            <v>Ashley</v>
          </cell>
          <cell r="I1799">
            <v>38628</v>
          </cell>
          <cell r="J1799" t="str">
            <v>lip gloss</v>
          </cell>
          <cell r="K1799">
            <v>93</v>
          </cell>
          <cell r="L1799">
            <v>280.87456053220649</v>
          </cell>
        </row>
        <row r="1800">
          <cell r="H1800" t="str">
            <v>Jen</v>
          </cell>
          <cell r="I1800">
            <v>39002</v>
          </cell>
          <cell r="J1800" t="str">
            <v>eye liner</v>
          </cell>
          <cell r="K1800">
            <v>-3</v>
          </cell>
          <cell r="L1800">
            <v>-6.5419840395963593</v>
          </cell>
        </row>
        <row r="1801">
          <cell r="H1801" t="str">
            <v>Ashley</v>
          </cell>
          <cell r="I1801">
            <v>38969</v>
          </cell>
          <cell r="J1801" t="str">
            <v>lip gloss</v>
          </cell>
          <cell r="K1801">
            <v>-2</v>
          </cell>
          <cell r="L1801">
            <v>-3.6355111778913436</v>
          </cell>
        </row>
        <row r="1802">
          <cell r="H1802" t="str">
            <v>Cristina</v>
          </cell>
          <cell r="I1802">
            <v>38265</v>
          </cell>
          <cell r="J1802" t="str">
            <v>lipstick</v>
          </cell>
          <cell r="K1802">
            <v>79</v>
          </cell>
          <cell r="L1802">
            <v>239.25077929031391</v>
          </cell>
        </row>
        <row r="1803">
          <cell r="H1803" t="str">
            <v>Betsy</v>
          </cell>
          <cell r="I1803">
            <v>39079</v>
          </cell>
          <cell r="J1803" t="str">
            <v>lip gloss</v>
          </cell>
          <cell r="K1803">
            <v>31</v>
          </cell>
          <cell r="L1803">
            <v>94.72145499265082</v>
          </cell>
        </row>
        <row r="1804">
          <cell r="H1804" t="str">
            <v>Hallagan</v>
          </cell>
          <cell r="I1804">
            <v>38485</v>
          </cell>
          <cell r="J1804" t="str">
            <v>foundation</v>
          </cell>
          <cell r="K1804">
            <v>46</v>
          </cell>
          <cell r="L1804">
            <v>140.21517548818187</v>
          </cell>
        </row>
        <row r="1805">
          <cell r="H1805" t="str">
            <v>Emilee</v>
          </cell>
          <cell r="I1805">
            <v>39079</v>
          </cell>
          <cell r="J1805" t="str">
            <v>foundation</v>
          </cell>
          <cell r="K1805">
            <v>93</v>
          </cell>
          <cell r="L1805">
            <v>281.78560885336435</v>
          </cell>
        </row>
        <row r="1806">
          <cell r="H1806" t="str">
            <v>Emilee</v>
          </cell>
          <cell r="I1806">
            <v>38056</v>
          </cell>
          <cell r="J1806" t="str">
            <v>lip gloss</v>
          </cell>
          <cell r="K1806">
            <v>82</v>
          </cell>
          <cell r="L1806">
            <v>247.0191820862224</v>
          </cell>
        </row>
        <row r="1807">
          <cell r="H1807" t="str">
            <v>Cici</v>
          </cell>
          <cell r="I1807">
            <v>39057</v>
          </cell>
          <cell r="J1807" t="str">
            <v>lipstick</v>
          </cell>
          <cell r="K1807">
            <v>87</v>
          </cell>
          <cell r="L1807">
            <v>263.71733330819893</v>
          </cell>
        </row>
        <row r="1808">
          <cell r="H1808" t="str">
            <v>Ashley</v>
          </cell>
          <cell r="I1808">
            <v>38331</v>
          </cell>
          <cell r="J1808" t="str">
            <v>foundation</v>
          </cell>
          <cell r="K1808">
            <v>62</v>
          </cell>
          <cell r="L1808">
            <v>187.56768751552113</v>
          </cell>
        </row>
        <row r="1809">
          <cell r="H1809" t="str">
            <v>Cristina</v>
          </cell>
          <cell r="I1809">
            <v>38342</v>
          </cell>
          <cell r="J1809" t="str">
            <v>foundation</v>
          </cell>
          <cell r="K1809">
            <v>31</v>
          </cell>
          <cell r="L1809">
            <v>94.571992971518611</v>
          </cell>
        </row>
        <row r="1810">
          <cell r="H1810" t="str">
            <v>Ashley</v>
          </cell>
          <cell r="I1810">
            <v>38210</v>
          </cell>
          <cell r="J1810" t="str">
            <v>mascara</v>
          </cell>
          <cell r="K1810">
            <v>43</v>
          </cell>
          <cell r="L1810">
            <v>131.33084322347369</v>
          </cell>
        </row>
        <row r="1811">
          <cell r="H1811" t="str">
            <v>Cristina</v>
          </cell>
          <cell r="I1811">
            <v>38298</v>
          </cell>
          <cell r="J1811" t="str">
            <v>lip gloss</v>
          </cell>
          <cell r="K1811">
            <v>78</v>
          </cell>
          <cell r="L1811">
            <v>236.44038982169729</v>
          </cell>
        </row>
        <row r="1812">
          <cell r="H1812" t="str">
            <v>Cristina</v>
          </cell>
          <cell r="I1812">
            <v>38199</v>
          </cell>
          <cell r="J1812" t="str">
            <v>lip gloss</v>
          </cell>
          <cell r="K1812">
            <v>-1</v>
          </cell>
          <cell r="L1812">
            <v>-0.44195721388362097</v>
          </cell>
        </row>
        <row r="1813">
          <cell r="H1813" t="str">
            <v>Zaret</v>
          </cell>
          <cell r="I1813">
            <v>38056</v>
          </cell>
          <cell r="J1813" t="str">
            <v>lipstick</v>
          </cell>
          <cell r="K1813">
            <v>5</v>
          </cell>
          <cell r="L1813">
            <v>17.469809541800071</v>
          </cell>
        </row>
        <row r="1814">
          <cell r="H1814" t="str">
            <v>Cristina</v>
          </cell>
          <cell r="I1814">
            <v>38859</v>
          </cell>
          <cell r="J1814" t="str">
            <v>lipstick</v>
          </cell>
          <cell r="K1814">
            <v>30</v>
          </cell>
          <cell r="L1814">
            <v>92.310265407731023</v>
          </cell>
        </row>
        <row r="1815">
          <cell r="H1815" t="str">
            <v>Hallagan</v>
          </cell>
          <cell r="I1815">
            <v>38826</v>
          </cell>
          <cell r="J1815" t="str">
            <v>eye liner</v>
          </cell>
          <cell r="K1815">
            <v>65</v>
          </cell>
          <cell r="L1815">
            <v>197.17585549268185</v>
          </cell>
        </row>
        <row r="1816">
          <cell r="H1816" t="str">
            <v>Cici</v>
          </cell>
          <cell r="I1816">
            <v>38848</v>
          </cell>
          <cell r="J1816" t="str">
            <v>mascara</v>
          </cell>
          <cell r="K1816">
            <v>14</v>
          </cell>
          <cell r="L1816">
            <v>43.795902693300988</v>
          </cell>
        </row>
        <row r="1817">
          <cell r="H1817" t="str">
            <v>Cici</v>
          </cell>
          <cell r="I1817">
            <v>38683</v>
          </cell>
          <cell r="J1817" t="str">
            <v>foundation</v>
          </cell>
          <cell r="K1817">
            <v>10</v>
          </cell>
          <cell r="L1817">
            <v>31.259562735955448</v>
          </cell>
        </row>
        <row r="1818">
          <cell r="H1818" t="str">
            <v>Betsy</v>
          </cell>
          <cell r="I1818">
            <v>38056</v>
          </cell>
          <cell r="J1818" t="str">
            <v>lipstick</v>
          </cell>
          <cell r="K1818">
            <v>31</v>
          </cell>
          <cell r="L1818">
            <v>94.729581013275251</v>
          </cell>
        </row>
        <row r="1819">
          <cell r="H1819" t="str">
            <v>Betsy</v>
          </cell>
          <cell r="I1819">
            <v>38826</v>
          </cell>
          <cell r="J1819" t="str">
            <v>mascara</v>
          </cell>
          <cell r="K1819">
            <v>25</v>
          </cell>
          <cell r="L1819">
            <v>77.103127744417094</v>
          </cell>
        </row>
        <row r="1820">
          <cell r="H1820" t="str">
            <v>Betsy</v>
          </cell>
          <cell r="I1820">
            <v>38430</v>
          </cell>
          <cell r="J1820" t="str">
            <v>lipstick</v>
          </cell>
          <cell r="K1820">
            <v>11</v>
          </cell>
          <cell r="L1820">
            <v>35.295636570052608</v>
          </cell>
        </row>
        <row r="1821">
          <cell r="H1821" t="str">
            <v>Betsy</v>
          </cell>
          <cell r="I1821">
            <v>38001</v>
          </cell>
          <cell r="J1821" t="str">
            <v>foundation</v>
          </cell>
          <cell r="K1821">
            <v>62</v>
          </cell>
          <cell r="L1821">
            <v>187.51222635081746</v>
          </cell>
        </row>
        <row r="1822">
          <cell r="H1822" t="str">
            <v>Ashley</v>
          </cell>
          <cell r="I1822">
            <v>38012</v>
          </cell>
          <cell r="J1822" t="str">
            <v>foundation</v>
          </cell>
          <cell r="K1822">
            <v>4</v>
          </cell>
          <cell r="L1822">
            <v>14.186481337467258</v>
          </cell>
        </row>
        <row r="1823">
          <cell r="H1823" t="str">
            <v>Zaret</v>
          </cell>
          <cell r="I1823">
            <v>38969</v>
          </cell>
          <cell r="J1823" t="str">
            <v>eye liner</v>
          </cell>
          <cell r="K1823">
            <v>4</v>
          </cell>
          <cell r="L1823">
            <v>13.713847194878378</v>
          </cell>
        </row>
        <row r="1824">
          <cell r="H1824" t="str">
            <v>Cristina</v>
          </cell>
          <cell r="I1824">
            <v>38683</v>
          </cell>
          <cell r="J1824" t="str">
            <v>lip gloss</v>
          </cell>
          <cell r="K1824">
            <v>71</v>
          </cell>
          <cell r="L1824">
            <v>215.12149125217519</v>
          </cell>
        </row>
        <row r="1825">
          <cell r="H1825" t="str">
            <v>Jen</v>
          </cell>
          <cell r="I1825">
            <v>38859</v>
          </cell>
          <cell r="J1825" t="str">
            <v>lipstick</v>
          </cell>
          <cell r="K1825">
            <v>67</v>
          </cell>
          <cell r="L1825">
            <v>203.18155970987976</v>
          </cell>
        </row>
        <row r="1826">
          <cell r="H1826" t="str">
            <v>Emilee</v>
          </cell>
          <cell r="I1826">
            <v>38463</v>
          </cell>
          <cell r="J1826" t="str">
            <v>lip gloss</v>
          </cell>
          <cell r="K1826">
            <v>19</v>
          </cell>
          <cell r="L1826">
            <v>59.451848680441209</v>
          </cell>
        </row>
        <row r="1827">
          <cell r="H1827" t="str">
            <v>Cici</v>
          </cell>
          <cell r="I1827">
            <v>38529</v>
          </cell>
          <cell r="J1827" t="str">
            <v>lip gloss</v>
          </cell>
          <cell r="K1827">
            <v>12</v>
          </cell>
          <cell r="L1827">
            <v>37.634507305486729</v>
          </cell>
        </row>
        <row r="1828">
          <cell r="H1828" t="str">
            <v>Zaret</v>
          </cell>
          <cell r="I1828">
            <v>38892</v>
          </cell>
          <cell r="J1828" t="str">
            <v>lip gloss</v>
          </cell>
          <cell r="K1828">
            <v>50</v>
          </cell>
          <cell r="L1828">
            <v>151.66817286074655</v>
          </cell>
        </row>
        <row r="1829">
          <cell r="H1829" t="str">
            <v>Betsy</v>
          </cell>
          <cell r="I1829">
            <v>38760</v>
          </cell>
          <cell r="J1829" t="str">
            <v>lipstick</v>
          </cell>
          <cell r="K1829">
            <v>73</v>
          </cell>
          <cell r="L1829">
            <v>221.23251800803121</v>
          </cell>
        </row>
        <row r="1830">
          <cell r="H1830" t="str">
            <v>Cici</v>
          </cell>
          <cell r="I1830">
            <v>38947</v>
          </cell>
          <cell r="J1830" t="str">
            <v>lipstick</v>
          </cell>
          <cell r="K1830">
            <v>30</v>
          </cell>
          <cell r="L1830">
            <v>91.686808812711931</v>
          </cell>
        </row>
        <row r="1831">
          <cell r="H1831" t="str">
            <v>Ashley</v>
          </cell>
          <cell r="I1831">
            <v>38243</v>
          </cell>
          <cell r="J1831" t="str">
            <v>mascara</v>
          </cell>
          <cell r="K1831">
            <v>19</v>
          </cell>
          <cell r="L1831">
            <v>59.101466872333368</v>
          </cell>
        </row>
        <row r="1832">
          <cell r="H1832" t="str">
            <v>Jen</v>
          </cell>
          <cell r="I1832">
            <v>38507</v>
          </cell>
          <cell r="J1832" t="str">
            <v>eye liner</v>
          </cell>
          <cell r="K1832">
            <v>48</v>
          </cell>
          <cell r="L1832">
            <v>145.21747547077908</v>
          </cell>
        </row>
        <row r="1833">
          <cell r="H1833" t="str">
            <v>Hallagan</v>
          </cell>
          <cell r="I1833">
            <v>38859</v>
          </cell>
          <cell r="J1833" t="str">
            <v>mascara</v>
          </cell>
          <cell r="K1833">
            <v>-8</v>
          </cell>
          <cell r="L1833">
            <v>-21.602633683096364</v>
          </cell>
        </row>
        <row r="1834">
          <cell r="H1834" t="str">
            <v>Cici</v>
          </cell>
          <cell r="I1834">
            <v>38947</v>
          </cell>
          <cell r="J1834" t="str">
            <v>lip gloss</v>
          </cell>
          <cell r="K1834">
            <v>-8</v>
          </cell>
          <cell r="L1834">
            <v>-22.143532028061156</v>
          </cell>
        </row>
        <row r="1835">
          <cell r="H1835" t="str">
            <v>Cici</v>
          </cell>
          <cell r="I1835">
            <v>38441</v>
          </cell>
          <cell r="J1835" t="str">
            <v>lip gloss</v>
          </cell>
          <cell r="K1835">
            <v>28</v>
          </cell>
          <cell r="L1835">
            <v>85.906767980675738</v>
          </cell>
        </row>
        <row r="1836">
          <cell r="H1836" t="str">
            <v>Zaret</v>
          </cell>
          <cell r="I1836">
            <v>38617</v>
          </cell>
          <cell r="J1836" t="str">
            <v>mascara</v>
          </cell>
          <cell r="K1836">
            <v>81</v>
          </cell>
          <cell r="L1836">
            <v>245.21311554699477</v>
          </cell>
        </row>
        <row r="1837">
          <cell r="H1837" t="str">
            <v>Zaret</v>
          </cell>
          <cell r="I1837">
            <v>38364</v>
          </cell>
          <cell r="J1837" t="str">
            <v>lip gloss</v>
          </cell>
          <cell r="K1837">
            <v>12</v>
          </cell>
          <cell r="L1837">
            <v>37.991916032039505</v>
          </cell>
        </row>
        <row r="1838">
          <cell r="H1838" t="str">
            <v>Zaret</v>
          </cell>
          <cell r="I1838">
            <v>38782</v>
          </cell>
          <cell r="J1838" t="str">
            <v>eye liner</v>
          </cell>
          <cell r="K1838">
            <v>54</v>
          </cell>
          <cell r="L1838">
            <v>164.03373721658585</v>
          </cell>
        </row>
        <row r="1839">
          <cell r="H1839" t="str">
            <v>Zaret</v>
          </cell>
          <cell r="I1839">
            <v>38496</v>
          </cell>
          <cell r="J1839" t="str">
            <v>foundation</v>
          </cell>
          <cell r="K1839">
            <v>70</v>
          </cell>
          <cell r="L1839">
            <v>212.30572042127932</v>
          </cell>
        </row>
        <row r="1840">
          <cell r="H1840" t="str">
            <v>Zaret</v>
          </cell>
          <cell r="I1840">
            <v>38573</v>
          </cell>
          <cell r="J1840" t="str">
            <v>eye liner</v>
          </cell>
          <cell r="K1840">
            <v>89</v>
          </cell>
          <cell r="L1840">
            <v>269.07289128480653</v>
          </cell>
        </row>
        <row r="1841">
          <cell r="H1841" t="str">
            <v>Cristina</v>
          </cell>
          <cell r="I1841">
            <v>38606</v>
          </cell>
          <cell r="J1841" t="str">
            <v>foundation</v>
          </cell>
          <cell r="K1841">
            <v>10</v>
          </cell>
          <cell r="L1841">
            <v>32.271941209300522</v>
          </cell>
        </row>
        <row r="1842">
          <cell r="H1842" t="str">
            <v>Betsy</v>
          </cell>
          <cell r="I1842">
            <v>37990</v>
          </cell>
          <cell r="J1842" t="str">
            <v>foundation</v>
          </cell>
          <cell r="K1842">
            <v>52</v>
          </cell>
          <cell r="L1842">
            <v>158.17581888720281</v>
          </cell>
        </row>
        <row r="1843">
          <cell r="H1843" t="str">
            <v>Cristina</v>
          </cell>
          <cell r="I1843">
            <v>38540</v>
          </cell>
          <cell r="J1843" t="str">
            <v>mascara</v>
          </cell>
          <cell r="K1843">
            <v>85</v>
          </cell>
          <cell r="L1843">
            <v>257.81669173781398</v>
          </cell>
        </row>
        <row r="1844">
          <cell r="H1844" t="str">
            <v>Ashley</v>
          </cell>
          <cell r="I1844">
            <v>38529</v>
          </cell>
          <cell r="J1844" t="str">
            <v>foundation</v>
          </cell>
          <cell r="K1844">
            <v>31</v>
          </cell>
          <cell r="L1844">
            <v>93.983701954495999</v>
          </cell>
        </row>
        <row r="1845">
          <cell r="H1845" t="str">
            <v>Emilee</v>
          </cell>
          <cell r="I1845">
            <v>38793</v>
          </cell>
          <cell r="J1845" t="str">
            <v>mascara</v>
          </cell>
          <cell r="K1845">
            <v>36</v>
          </cell>
          <cell r="L1845">
            <v>110.02990284078979</v>
          </cell>
        </row>
        <row r="1846">
          <cell r="H1846" t="str">
            <v>Colleen</v>
          </cell>
          <cell r="I1846">
            <v>38089</v>
          </cell>
          <cell r="J1846" t="str">
            <v>lip gloss</v>
          </cell>
          <cell r="K1846">
            <v>80</v>
          </cell>
          <cell r="L1846">
            <v>241.83353913915346</v>
          </cell>
        </row>
        <row r="1847">
          <cell r="H1847" t="str">
            <v>Colleen</v>
          </cell>
          <cell r="I1847">
            <v>38562</v>
          </cell>
          <cell r="J1847" t="str">
            <v>mascara</v>
          </cell>
          <cell r="K1847">
            <v>27</v>
          </cell>
          <cell r="L1847">
            <v>82.455751292325587</v>
          </cell>
        </row>
        <row r="1848">
          <cell r="H1848" t="str">
            <v>Cristina</v>
          </cell>
          <cell r="I1848">
            <v>38111</v>
          </cell>
          <cell r="J1848" t="str">
            <v>foundation</v>
          </cell>
          <cell r="K1848">
            <v>46</v>
          </cell>
          <cell r="L1848">
            <v>140.39446141212673</v>
          </cell>
        </row>
        <row r="1849">
          <cell r="H1849" t="str">
            <v>Cristina</v>
          </cell>
          <cell r="I1849">
            <v>38188</v>
          </cell>
          <cell r="J1849" t="str">
            <v>foundation</v>
          </cell>
          <cell r="K1849">
            <v>29</v>
          </cell>
          <cell r="L1849">
            <v>89.577515368145924</v>
          </cell>
        </row>
        <row r="1850">
          <cell r="H1850" t="str">
            <v>Jen</v>
          </cell>
          <cell r="I1850">
            <v>38760</v>
          </cell>
          <cell r="J1850" t="str">
            <v>lip gloss</v>
          </cell>
          <cell r="K1850">
            <v>55</v>
          </cell>
          <cell r="L1850">
            <v>167.03601910379061</v>
          </cell>
        </row>
        <row r="1851">
          <cell r="H1851" t="str">
            <v>Emilee</v>
          </cell>
          <cell r="I1851">
            <v>38243</v>
          </cell>
          <cell r="J1851" t="str">
            <v>mascara</v>
          </cell>
          <cell r="K1851">
            <v>2</v>
          </cell>
          <cell r="L1851">
            <v>7.3173645509019103</v>
          </cell>
        </row>
        <row r="1852">
          <cell r="H1852" t="str">
            <v>Betsy</v>
          </cell>
          <cell r="I1852">
            <v>38892</v>
          </cell>
          <cell r="J1852" t="str">
            <v>foundation</v>
          </cell>
          <cell r="K1852">
            <v>60</v>
          </cell>
          <cell r="L1852">
            <v>182.39254500689876</v>
          </cell>
        </row>
        <row r="1853">
          <cell r="H1853" t="str">
            <v>Zaret</v>
          </cell>
          <cell r="I1853">
            <v>38562</v>
          </cell>
          <cell r="J1853" t="str">
            <v>lip gloss</v>
          </cell>
          <cell r="K1853">
            <v>12</v>
          </cell>
          <cell r="L1853">
            <v>37.851664258571823</v>
          </cell>
        </row>
        <row r="1854">
          <cell r="H1854" t="str">
            <v>Jen</v>
          </cell>
          <cell r="I1854">
            <v>38122</v>
          </cell>
          <cell r="J1854" t="str">
            <v>mascara</v>
          </cell>
          <cell r="K1854">
            <v>52</v>
          </cell>
          <cell r="L1854">
            <v>157.88309865957618</v>
          </cell>
        </row>
        <row r="1855">
          <cell r="H1855" t="str">
            <v>Ashley</v>
          </cell>
          <cell r="I1855">
            <v>38100</v>
          </cell>
          <cell r="J1855" t="str">
            <v>lip gloss</v>
          </cell>
          <cell r="K1855">
            <v>37</v>
          </cell>
          <cell r="L1855">
            <v>113.27390397366521</v>
          </cell>
        </row>
        <row r="1856">
          <cell r="H1856" t="str">
            <v>Ashley</v>
          </cell>
          <cell r="I1856">
            <v>38254</v>
          </cell>
          <cell r="J1856" t="str">
            <v>lipstick</v>
          </cell>
          <cell r="K1856">
            <v>36</v>
          </cell>
          <cell r="L1856">
            <v>110.51900033744339</v>
          </cell>
        </row>
        <row r="1857">
          <cell r="H1857" t="str">
            <v>Cici</v>
          </cell>
          <cell r="I1857">
            <v>38100</v>
          </cell>
          <cell r="J1857" t="str">
            <v>lip gloss</v>
          </cell>
          <cell r="K1857">
            <v>87</v>
          </cell>
          <cell r="L1857">
            <v>262.81312845180031</v>
          </cell>
        </row>
        <row r="1858">
          <cell r="H1858" t="str">
            <v>Cristina</v>
          </cell>
          <cell r="I1858">
            <v>38749</v>
          </cell>
          <cell r="J1858" t="str">
            <v>mascara</v>
          </cell>
          <cell r="K1858">
            <v>16</v>
          </cell>
          <cell r="L1858">
            <v>50.279574486289519</v>
          </cell>
        </row>
        <row r="1859">
          <cell r="H1859" t="str">
            <v>Emilee</v>
          </cell>
          <cell r="I1859">
            <v>38551</v>
          </cell>
          <cell r="J1859" t="str">
            <v>lip gloss</v>
          </cell>
          <cell r="K1859">
            <v>50</v>
          </cell>
          <cell r="L1859">
            <v>152.12593577749263</v>
          </cell>
        </row>
        <row r="1860">
          <cell r="H1860" t="str">
            <v>Hallagan</v>
          </cell>
          <cell r="I1860">
            <v>38749</v>
          </cell>
          <cell r="J1860" t="str">
            <v>mascara</v>
          </cell>
          <cell r="K1860">
            <v>53</v>
          </cell>
          <cell r="L1860">
            <v>160.62764519173885</v>
          </cell>
        </row>
        <row r="1861">
          <cell r="H1861" t="str">
            <v>Cici</v>
          </cell>
          <cell r="I1861">
            <v>38133</v>
          </cell>
          <cell r="J1861" t="str">
            <v>foundation</v>
          </cell>
          <cell r="K1861">
            <v>61</v>
          </cell>
          <cell r="L1861">
            <v>184.76093809619837</v>
          </cell>
        </row>
        <row r="1862">
          <cell r="H1862" t="str">
            <v>Ashley</v>
          </cell>
          <cell r="I1862">
            <v>38540</v>
          </cell>
          <cell r="J1862" t="str">
            <v>foundation</v>
          </cell>
          <cell r="K1862">
            <v>95</v>
          </cell>
          <cell r="L1862">
            <v>286.82526300294711</v>
          </cell>
        </row>
        <row r="1863">
          <cell r="H1863" t="str">
            <v>Colleen</v>
          </cell>
          <cell r="I1863">
            <v>38221</v>
          </cell>
          <cell r="J1863" t="str">
            <v>lipstick</v>
          </cell>
          <cell r="K1863">
            <v>-6</v>
          </cell>
          <cell r="L1863">
            <v>-16.589394597675682</v>
          </cell>
        </row>
        <row r="1864">
          <cell r="H1864" t="str">
            <v>Emilee</v>
          </cell>
          <cell r="I1864">
            <v>38210</v>
          </cell>
          <cell r="J1864" t="str">
            <v>lip gloss</v>
          </cell>
          <cell r="K1864">
            <v>-9</v>
          </cell>
          <cell r="L1864">
            <v>-24.760053633714985</v>
          </cell>
        </row>
        <row r="1865">
          <cell r="H1865" t="str">
            <v>Cristina</v>
          </cell>
          <cell r="I1865">
            <v>38793</v>
          </cell>
          <cell r="J1865" t="str">
            <v>eye liner</v>
          </cell>
          <cell r="K1865">
            <v>74</v>
          </cell>
          <cell r="L1865">
            <v>223.82751177660725</v>
          </cell>
        </row>
        <row r="1866">
          <cell r="H1866" t="str">
            <v>Hallagan</v>
          </cell>
          <cell r="I1866">
            <v>38694</v>
          </cell>
          <cell r="J1866" t="str">
            <v>lip gloss</v>
          </cell>
          <cell r="K1866">
            <v>18</v>
          </cell>
          <cell r="L1866">
            <v>55.524146786750528</v>
          </cell>
        </row>
        <row r="1867">
          <cell r="H1867" t="str">
            <v>Zaret</v>
          </cell>
          <cell r="I1867">
            <v>38782</v>
          </cell>
          <cell r="J1867" t="str">
            <v>eye liner</v>
          </cell>
          <cell r="K1867">
            <v>73</v>
          </cell>
          <cell r="L1867">
            <v>220.67063477706461</v>
          </cell>
        </row>
        <row r="1868">
          <cell r="H1868" t="str">
            <v>Emilee</v>
          </cell>
          <cell r="I1868">
            <v>38331</v>
          </cell>
          <cell r="J1868" t="str">
            <v>eye liner</v>
          </cell>
          <cell r="K1868">
            <v>62</v>
          </cell>
          <cell r="L1868">
            <v>188.42678187961798</v>
          </cell>
        </row>
        <row r="1869">
          <cell r="H1869" t="str">
            <v>Colleen</v>
          </cell>
          <cell r="I1869">
            <v>38903</v>
          </cell>
          <cell r="J1869" t="str">
            <v>foundation</v>
          </cell>
          <cell r="K1869">
            <v>-2</v>
          </cell>
          <cell r="L1869">
            <v>-3.5924377444896751</v>
          </cell>
        </row>
        <row r="1870">
          <cell r="H1870" t="str">
            <v>Cristina</v>
          </cell>
          <cell r="I1870">
            <v>38991</v>
          </cell>
          <cell r="J1870" t="str">
            <v>foundation</v>
          </cell>
          <cell r="K1870">
            <v>-7</v>
          </cell>
          <cell r="L1870">
            <v>-18.939063444337712</v>
          </cell>
        </row>
        <row r="1871">
          <cell r="H1871" t="str">
            <v>Cristina</v>
          </cell>
          <cell r="I1871">
            <v>38947</v>
          </cell>
          <cell r="J1871" t="str">
            <v>mascara</v>
          </cell>
          <cell r="K1871">
            <v>73</v>
          </cell>
          <cell r="L1871">
            <v>220.77421208293487</v>
          </cell>
        </row>
        <row r="1872">
          <cell r="H1872" t="str">
            <v>Hallagan</v>
          </cell>
          <cell r="I1872">
            <v>38452</v>
          </cell>
          <cell r="J1872" t="str">
            <v>eye liner</v>
          </cell>
          <cell r="K1872">
            <v>24</v>
          </cell>
          <cell r="L1872">
            <v>73.585989082063819</v>
          </cell>
        </row>
        <row r="1873">
          <cell r="H1873" t="str">
            <v>Betsy</v>
          </cell>
          <cell r="I1873">
            <v>38628</v>
          </cell>
          <cell r="J1873" t="str">
            <v>lipstick</v>
          </cell>
          <cell r="K1873">
            <v>18</v>
          </cell>
          <cell r="L1873">
            <v>56.084454934208836</v>
          </cell>
        </row>
        <row r="1874">
          <cell r="H1874" t="str">
            <v>Hallagan</v>
          </cell>
          <cell r="I1874">
            <v>39046</v>
          </cell>
          <cell r="J1874" t="str">
            <v>mascara</v>
          </cell>
          <cell r="K1874">
            <v>49</v>
          </cell>
          <cell r="L1874">
            <v>149.40493820151829</v>
          </cell>
        </row>
        <row r="1875">
          <cell r="H1875" t="str">
            <v>Cici</v>
          </cell>
          <cell r="I1875">
            <v>38353</v>
          </cell>
          <cell r="J1875" t="str">
            <v>mascara</v>
          </cell>
          <cell r="K1875">
            <v>21</v>
          </cell>
          <cell r="L1875">
            <v>64.683872648507389</v>
          </cell>
        </row>
        <row r="1876">
          <cell r="H1876" t="str">
            <v>Colleen</v>
          </cell>
          <cell r="I1876">
            <v>38122</v>
          </cell>
          <cell r="J1876" t="str">
            <v>foundation</v>
          </cell>
          <cell r="K1876">
            <v>2</v>
          </cell>
          <cell r="L1876">
            <v>7.9938401735771141</v>
          </cell>
        </row>
        <row r="1877">
          <cell r="H1877" t="str">
            <v>Cici</v>
          </cell>
          <cell r="I1877">
            <v>38309</v>
          </cell>
          <cell r="J1877" t="str">
            <v>foundation</v>
          </cell>
          <cell r="K1877">
            <v>83</v>
          </cell>
          <cell r="L1877">
            <v>250.87539350545751</v>
          </cell>
        </row>
        <row r="1878">
          <cell r="H1878" t="str">
            <v>Colleen</v>
          </cell>
          <cell r="I1878">
            <v>38353</v>
          </cell>
          <cell r="J1878" t="str">
            <v>lip gloss</v>
          </cell>
          <cell r="K1878">
            <v>63</v>
          </cell>
          <cell r="L1878">
            <v>191.14760672109483</v>
          </cell>
        </row>
        <row r="1879">
          <cell r="H1879" t="str">
            <v>Cristina</v>
          </cell>
          <cell r="I1879">
            <v>38045</v>
          </cell>
          <cell r="J1879" t="str">
            <v>lipstick</v>
          </cell>
          <cell r="K1879">
            <v>54</v>
          </cell>
          <cell r="L1879">
            <v>163.86628539020685</v>
          </cell>
        </row>
        <row r="1880">
          <cell r="H1880" t="str">
            <v>Colleen</v>
          </cell>
          <cell r="I1880">
            <v>38243</v>
          </cell>
          <cell r="J1880" t="str">
            <v>lip gloss</v>
          </cell>
          <cell r="K1880">
            <v>19</v>
          </cell>
          <cell r="L1880">
            <v>59.715260847522721</v>
          </cell>
        </row>
        <row r="1881">
          <cell r="H1881" t="str">
            <v>Cici</v>
          </cell>
          <cell r="I1881">
            <v>38243</v>
          </cell>
          <cell r="J1881" t="str">
            <v>eye liner</v>
          </cell>
          <cell r="K1881">
            <v>66</v>
          </cell>
          <cell r="L1881">
            <v>199.3615971018873</v>
          </cell>
        </row>
        <row r="1882">
          <cell r="H1882" t="str">
            <v>Betsy</v>
          </cell>
          <cell r="I1882">
            <v>38133</v>
          </cell>
          <cell r="J1882" t="str">
            <v>lip gloss</v>
          </cell>
          <cell r="K1882">
            <v>60</v>
          </cell>
          <cell r="L1882">
            <v>182.28071376505659</v>
          </cell>
        </row>
        <row r="1883">
          <cell r="H1883" t="str">
            <v>Ashley</v>
          </cell>
          <cell r="I1883">
            <v>38947</v>
          </cell>
          <cell r="J1883" t="str">
            <v>eye liner</v>
          </cell>
          <cell r="K1883">
            <v>90</v>
          </cell>
          <cell r="L1883">
            <v>271.85208039455387</v>
          </cell>
        </row>
        <row r="1884">
          <cell r="H1884" t="str">
            <v>Emilee</v>
          </cell>
          <cell r="I1884">
            <v>39068</v>
          </cell>
          <cell r="J1884" t="str">
            <v>lip gloss</v>
          </cell>
          <cell r="K1884">
            <v>59</v>
          </cell>
          <cell r="L1884">
            <v>178.65030230399057</v>
          </cell>
        </row>
        <row r="1885">
          <cell r="H1885" t="str">
            <v>Emilee</v>
          </cell>
          <cell r="I1885">
            <v>38628</v>
          </cell>
          <cell r="J1885" t="str">
            <v>foundation</v>
          </cell>
          <cell r="K1885">
            <v>0</v>
          </cell>
          <cell r="L1885">
            <v>2.6560689007562872</v>
          </cell>
        </row>
        <row r="1886">
          <cell r="H1886" t="str">
            <v>Jen</v>
          </cell>
          <cell r="I1886">
            <v>38067</v>
          </cell>
          <cell r="J1886" t="str">
            <v>foundation</v>
          </cell>
          <cell r="K1886">
            <v>72</v>
          </cell>
          <cell r="L1886">
            <v>217.90015045055327</v>
          </cell>
        </row>
        <row r="1887">
          <cell r="H1887" t="str">
            <v>Betsy</v>
          </cell>
          <cell r="I1887">
            <v>38188</v>
          </cell>
          <cell r="J1887" t="str">
            <v>lip gloss</v>
          </cell>
          <cell r="K1887">
            <v>-6</v>
          </cell>
          <cell r="L1887">
            <v>-15.735959690520316</v>
          </cell>
        </row>
        <row r="1888">
          <cell r="H1888" t="str">
            <v>Hallagan</v>
          </cell>
          <cell r="I1888">
            <v>38859</v>
          </cell>
          <cell r="J1888" t="str">
            <v>lip gloss</v>
          </cell>
          <cell r="K1888">
            <v>89</v>
          </cell>
          <cell r="L1888">
            <v>269.39552816852074</v>
          </cell>
        </row>
        <row r="1889">
          <cell r="H1889" t="str">
            <v>Ashley</v>
          </cell>
          <cell r="I1889">
            <v>38848</v>
          </cell>
          <cell r="J1889" t="str">
            <v>lip gloss</v>
          </cell>
          <cell r="K1889">
            <v>12</v>
          </cell>
          <cell r="L1889">
            <v>37.837711255972984</v>
          </cell>
        </row>
        <row r="1890">
          <cell r="H1890" t="str">
            <v>Cristina</v>
          </cell>
          <cell r="I1890">
            <v>38573</v>
          </cell>
          <cell r="J1890" t="str">
            <v>mascara</v>
          </cell>
          <cell r="K1890">
            <v>89</v>
          </cell>
          <cell r="L1890">
            <v>269.14754282019447</v>
          </cell>
        </row>
        <row r="1891">
          <cell r="H1891" t="str">
            <v>Zaret</v>
          </cell>
          <cell r="I1891">
            <v>38463</v>
          </cell>
          <cell r="J1891" t="str">
            <v>lip gloss</v>
          </cell>
          <cell r="K1891">
            <v>61</v>
          </cell>
          <cell r="L1891">
            <v>185.3147883164014</v>
          </cell>
        </row>
        <row r="1892">
          <cell r="H1892" t="str">
            <v>Colleen</v>
          </cell>
          <cell r="I1892">
            <v>38551</v>
          </cell>
          <cell r="J1892" t="str">
            <v>eye liner</v>
          </cell>
          <cell r="K1892">
            <v>24</v>
          </cell>
          <cell r="L1892">
            <v>73.811151860326262</v>
          </cell>
        </row>
        <row r="1893">
          <cell r="H1893" t="str">
            <v>Emilee</v>
          </cell>
          <cell r="I1893">
            <v>39046</v>
          </cell>
          <cell r="J1893" t="str">
            <v>eye liner</v>
          </cell>
          <cell r="K1893">
            <v>76</v>
          </cell>
          <cell r="L1893">
            <v>229.9178081264337</v>
          </cell>
        </row>
        <row r="1894">
          <cell r="H1894" t="str">
            <v>Cici</v>
          </cell>
          <cell r="I1894">
            <v>38518</v>
          </cell>
          <cell r="J1894" t="str">
            <v>foundation</v>
          </cell>
          <cell r="K1894">
            <v>16</v>
          </cell>
          <cell r="L1894">
            <v>49.753987400329763</v>
          </cell>
        </row>
        <row r="1895">
          <cell r="H1895" t="str">
            <v>Betsy</v>
          </cell>
          <cell r="I1895">
            <v>38452</v>
          </cell>
          <cell r="J1895" t="str">
            <v>foundation</v>
          </cell>
          <cell r="K1895">
            <v>39</v>
          </cell>
          <cell r="L1895">
            <v>119.18883187506967</v>
          </cell>
        </row>
        <row r="1896">
          <cell r="H1896" t="str">
            <v>Cici</v>
          </cell>
          <cell r="I1896">
            <v>38771</v>
          </cell>
          <cell r="J1896" t="str">
            <v>mascara</v>
          </cell>
          <cell r="K1896">
            <v>92</v>
          </cell>
          <cell r="L1896">
            <v>278.43491112447333</v>
          </cell>
        </row>
        <row r="1897">
          <cell r="H1897" t="str">
            <v>Cici</v>
          </cell>
          <cell r="I1897">
            <v>38199</v>
          </cell>
          <cell r="J1897" t="str">
            <v>foundation</v>
          </cell>
          <cell r="K1897">
            <v>20</v>
          </cell>
          <cell r="L1897">
            <v>61.923857472779041</v>
          </cell>
        </row>
        <row r="1898">
          <cell r="H1898" t="str">
            <v>Colleen</v>
          </cell>
          <cell r="I1898">
            <v>38122</v>
          </cell>
          <cell r="J1898" t="str">
            <v>lip gloss</v>
          </cell>
          <cell r="K1898">
            <v>60</v>
          </cell>
          <cell r="L1898">
            <v>181.87034788891373</v>
          </cell>
        </row>
        <row r="1899">
          <cell r="H1899" t="str">
            <v>Emilee</v>
          </cell>
          <cell r="I1899">
            <v>38683</v>
          </cell>
          <cell r="J1899" t="str">
            <v>eye liner</v>
          </cell>
          <cell r="K1899">
            <v>15</v>
          </cell>
          <cell r="L1899">
            <v>47.161022333179389</v>
          </cell>
        </row>
        <row r="1900">
          <cell r="H1900" t="str">
            <v>Ashley</v>
          </cell>
          <cell r="I1900">
            <v>38397</v>
          </cell>
          <cell r="J1900" t="str">
            <v>foundation</v>
          </cell>
          <cell r="K1900">
            <v>36</v>
          </cell>
          <cell r="L1900">
            <v>109.84259915039922</v>
          </cell>
        </row>
        <row r="1901">
          <cell r="H1901" t="str">
            <v>Colleen</v>
          </cell>
          <cell r="I1901">
            <v>38661</v>
          </cell>
          <cell r="J1901" t="str">
            <v>lip gloss</v>
          </cell>
          <cell r="K1901">
            <v>46</v>
          </cell>
          <cell r="L1901">
            <v>140.4088993575123</v>
          </cell>
        </row>
        <row r="1902">
          <cell r="H1902" t="str">
            <v>Zaret</v>
          </cell>
          <cell r="I1902">
            <v>38001</v>
          </cell>
          <cell r="J1902" t="str">
            <v>lipstick</v>
          </cell>
          <cell r="K1902">
            <v>72</v>
          </cell>
          <cell r="L1902">
            <v>217.83588624347365</v>
          </cell>
        </row>
        <row r="1903">
          <cell r="H1903" t="str">
            <v>Hallagan</v>
          </cell>
          <cell r="I1903">
            <v>39024</v>
          </cell>
          <cell r="J1903" t="str">
            <v>eye liner</v>
          </cell>
          <cell r="K1903">
            <v>28</v>
          </cell>
          <cell r="L1903">
            <v>85.656829526557672</v>
          </cell>
        </row>
        <row r="1904">
          <cell r="H1904" t="str">
            <v>Cristina</v>
          </cell>
          <cell r="I1904">
            <v>38881</v>
          </cell>
          <cell r="J1904" t="str">
            <v>eye liner</v>
          </cell>
          <cell r="K1904">
            <v>54</v>
          </cell>
          <cell r="L1904">
            <v>164.48733423141368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21_15-16-1"/>
      <sheetName val="S21_15-16-2"/>
    </sheetNames>
    <sheetDataSet>
      <sheetData sheetId="0">
        <row r="5">
          <cell r="H5" t="str">
            <v>Betsy</v>
          </cell>
          <cell r="J5" t="str">
            <v>lip gloss</v>
          </cell>
          <cell r="L5">
            <v>137.20455832336393</v>
          </cell>
          <cell r="M5">
            <v>2004</v>
          </cell>
        </row>
        <row r="6">
          <cell r="H6" t="str">
            <v>Hallagan</v>
          </cell>
          <cell r="J6" t="str">
            <v>foundation</v>
          </cell>
          <cell r="L6">
            <v>152.00730307485438</v>
          </cell>
          <cell r="M6">
            <v>2004</v>
          </cell>
        </row>
        <row r="7">
          <cell r="H7" t="str">
            <v>Ashley</v>
          </cell>
          <cell r="J7" t="str">
            <v>lipstick</v>
          </cell>
          <cell r="L7">
            <v>28.719483117139745</v>
          </cell>
          <cell r="M7">
            <v>2005</v>
          </cell>
        </row>
        <row r="8">
          <cell r="H8" t="str">
            <v>Hallagan</v>
          </cell>
          <cell r="J8" t="str">
            <v>lip gloss</v>
          </cell>
          <cell r="L8">
            <v>167.07532251655616</v>
          </cell>
          <cell r="M8">
            <v>2006</v>
          </cell>
        </row>
        <row r="9">
          <cell r="H9" t="str">
            <v>Zaret</v>
          </cell>
          <cell r="J9" t="str">
            <v>lip gloss</v>
          </cell>
          <cell r="L9">
            <v>130.60287243901442</v>
          </cell>
          <cell r="M9">
            <v>2004</v>
          </cell>
        </row>
        <row r="10">
          <cell r="H10" t="str">
            <v>Colleen</v>
          </cell>
          <cell r="J10" t="str">
            <v>eye liner</v>
          </cell>
          <cell r="L10">
            <v>175.99097407072162</v>
          </cell>
          <cell r="M10">
            <v>2005</v>
          </cell>
        </row>
        <row r="11">
          <cell r="H11" t="str">
            <v>Cristina</v>
          </cell>
          <cell r="J11" t="str">
            <v>eye liner</v>
          </cell>
          <cell r="L11">
            <v>25.800692176216739</v>
          </cell>
          <cell r="M11">
            <v>2004</v>
          </cell>
        </row>
        <row r="12">
          <cell r="H12" t="str">
            <v>Colleen</v>
          </cell>
          <cell r="J12" t="str">
            <v>lip gloss</v>
          </cell>
          <cell r="L12">
            <v>217.83965386113226</v>
          </cell>
          <cell r="M12">
            <v>2006</v>
          </cell>
        </row>
        <row r="13">
          <cell r="H13" t="str">
            <v>Ashley</v>
          </cell>
          <cell r="J13" t="str">
            <v>eye liner</v>
          </cell>
          <cell r="L13">
            <v>226.64232685518837</v>
          </cell>
          <cell r="M13">
            <v>2006</v>
          </cell>
        </row>
        <row r="14">
          <cell r="H14" t="str">
            <v>Betsy</v>
          </cell>
          <cell r="J14" t="str">
            <v>lip gloss</v>
          </cell>
          <cell r="L14">
            <v>73.502342173405509</v>
          </cell>
          <cell r="M14">
            <v>2006</v>
          </cell>
        </row>
        <row r="15">
          <cell r="H15" t="str">
            <v>Ashley</v>
          </cell>
          <cell r="J15" t="str">
            <v>mascara</v>
          </cell>
          <cell r="L15">
            <v>130.83536844241408</v>
          </cell>
          <cell r="M15">
            <v>2004</v>
          </cell>
        </row>
        <row r="16">
          <cell r="H16" t="str">
            <v>Ashley</v>
          </cell>
          <cell r="J16" t="str">
            <v>lip gloss</v>
          </cell>
          <cell r="L16">
            <v>71.034367691096961</v>
          </cell>
          <cell r="M16">
            <v>2004</v>
          </cell>
        </row>
        <row r="17">
          <cell r="H17" t="str">
            <v>Emilee</v>
          </cell>
          <cell r="J17" t="str">
            <v>lip gloss</v>
          </cell>
          <cell r="L17">
            <v>149.59279694174981</v>
          </cell>
          <cell r="M17">
            <v>2005</v>
          </cell>
        </row>
        <row r="18">
          <cell r="H18" t="str">
            <v>Hallagan</v>
          </cell>
          <cell r="J18" t="str">
            <v>eye liner</v>
          </cell>
          <cell r="L18">
            <v>56.471999230139573</v>
          </cell>
          <cell r="M18">
            <v>2005</v>
          </cell>
        </row>
        <row r="19">
          <cell r="H19" t="str">
            <v>Zaret</v>
          </cell>
          <cell r="J19" t="str">
            <v>foundation</v>
          </cell>
          <cell r="L19">
            <v>-21.993044717303864</v>
          </cell>
          <cell r="M19">
            <v>2006</v>
          </cell>
        </row>
        <row r="20">
          <cell r="H20" t="str">
            <v>Emilee</v>
          </cell>
          <cell r="J20" t="str">
            <v>mascara</v>
          </cell>
          <cell r="L20">
            <v>137.39037590916232</v>
          </cell>
          <cell r="M20">
            <v>2004</v>
          </cell>
        </row>
        <row r="21">
          <cell r="H21" t="str">
            <v>Colleen</v>
          </cell>
          <cell r="J21" t="str">
            <v>mascara</v>
          </cell>
          <cell r="L21">
            <v>199.65433473774931</v>
          </cell>
          <cell r="M21">
            <v>2006</v>
          </cell>
        </row>
        <row r="22">
          <cell r="H22" t="str">
            <v>Jen</v>
          </cell>
          <cell r="J22" t="str">
            <v>lip gloss</v>
          </cell>
          <cell r="L22">
            <v>265.18755145539586</v>
          </cell>
          <cell r="M22">
            <v>2005</v>
          </cell>
        </row>
        <row r="23">
          <cell r="H23" t="str">
            <v>Jen</v>
          </cell>
          <cell r="J23" t="str">
            <v>eye liner</v>
          </cell>
          <cell r="L23">
            <v>236.14697789113248</v>
          </cell>
          <cell r="M23">
            <v>2004</v>
          </cell>
        </row>
        <row r="24">
          <cell r="H24" t="str">
            <v>Zaret</v>
          </cell>
          <cell r="J24" t="str">
            <v>lip gloss</v>
          </cell>
          <cell r="L24">
            <v>173.11529461915569</v>
          </cell>
          <cell r="M24">
            <v>2005</v>
          </cell>
        </row>
        <row r="25">
          <cell r="H25" t="str">
            <v>Zaret</v>
          </cell>
          <cell r="J25" t="str">
            <v>mascara</v>
          </cell>
          <cell r="L25">
            <v>38.081435709433634</v>
          </cell>
          <cell r="M25">
            <v>2006</v>
          </cell>
        </row>
        <row r="26">
          <cell r="H26" t="str">
            <v>Betsy</v>
          </cell>
          <cell r="J26" t="str">
            <v>eye liner</v>
          </cell>
          <cell r="L26">
            <v>86.512775700642493</v>
          </cell>
          <cell r="M26">
            <v>2004</v>
          </cell>
        </row>
        <row r="27">
          <cell r="H27" t="str">
            <v>Colleen</v>
          </cell>
          <cell r="J27" t="str">
            <v>mascara</v>
          </cell>
          <cell r="L27">
            <v>77.307151643363554</v>
          </cell>
          <cell r="M27">
            <v>2006</v>
          </cell>
        </row>
        <row r="28">
          <cell r="H28" t="str">
            <v>Hallagan</v>
          </cell>
          <cell r="J28" t="str">
            <v>foundation</v>
          </cell>
          <cell r="L28">
            <v>88.222745876339161</v>
          </cell>
          <cell r="M28">
            <v>2005</v>
          </cell>
        </row>
        <row r="29">
          <cell r="H29" t="str">
            <v>Jen</v>
          </cell>
          <cell r="J29" t="str">
            <v>mascara</v>
          </cell>
          <cell r="L29">
            <v>-9.9439491268532194</v>
          </cell>
          <cell r="M29">
            <v>2004</v>
          </cell>
        </row>
        <row r="30">
          <cell r="H30" t="str">
            <v>Emilee</v>
          </cell>
          <cell r="J30" t="str">
            <v>lip gloss</v>
          </cell>
          <cell r="L30">
            <v>74.622434460070465</v>
          </cell>
          <cell r="M30">
            <v>2006</v>
          </cell>
        </row>
        <row r="31">
          <cell r="H31" t="str">
            <v>Jen</v>
          </cell>
          <cell r="J31" t="str">
            <v>lipstick</v>
          </cell>
          <cell r="L31">
            <v>115.98517718889856</v>
          </cell>
          <cell r="M31">
            <v>2004</v>
          </cell>
        </row>
        <row r="32">
          <cell r="H32" t="str">
            <v>Cristina</v>
          </cell>
          <cell r="J32" t="str">
            <v>foundation</v>
          </cell>
          <cell r="L32">
            <v>233.05438870487612</v>
          </cell>
          <cell r="M32">
            <v>2005</v>
          </cell>
        </row>
        <row r="33">
          <cell r="H33" t="str">
            <v>Betsy</v>
          </cell>
          <cell r="J33" t="str">
            <v>foundation</v>
          </cell>
          <cell r="L33">
            <v>233.35651970431758</v>
          </cell>
          <cell r="M33">
            <v>2006</v>
          </cell>
        </row>
        <row r="34">
          <cell r="H34" t="str">
            <v>Hallagan</v>
          </cell>
          <cell r="J34" t="str">
            <v>foundation</v>
          </cell>
          <cell r="L34">
            <v>182.24664750326718</v>
          </cell>
          <cell r="M34">
            <v>2005</v>
          </cell>
        </row>
        <row r="35">
          <cell r="H35" t="str">
            <v>Zaret</v>
          </cell>
          <cell r="J35" t="str">
            <v>lip gloss</v>
          </cell>
          <cell r="L35">
            <v>20.481843585001322</v>
          </cell>
          <cell r="M35">
            <v>2005</v>
          </cell>
        </row>
        <row r="36">
          <cell r="H36" t="str">
            <v>Cristina</v>
          </cell>
          <cell r="J36" t="str">
            <v>lip gloss</v>
          </cell>
          <cell r="L36">
            <v>161.46395235499537</v>
          </cell>
          <cell r="M36">
            <v>2006</v>
          </cell>
        </row>
        <row r="37">
          <cell r="H37" t="str">
            <v>Cici</v>
          </cell>
          <cell r="J37" t="str">
            <v>mascara</v>
          </cell>
          <cell r="L37">
            <v>125.2697558819725</v>
          </cell>
          <cell r="M37">
            <v>2004</v>
          </cell>
        </row>
        <row r="38">
          <cell r="H38" t="str">
            <v>Zaret</v>
          </cell>
          <cell r="J38" t="str">
            <v>mascara</v>
          </cell>
          <cell r="L38">
            <v>59.153898700773034</v>
          </cell>
          <cell r="M38">
            <v>2006</v>
          </cell>
        </row>
        <row r="39">
          <cell r="H39" t="str">
            <v>Jen</v>
          </cell>
          <cell r="J39" t="str">
            <v>foundation</v>
          </cell>
          <cell r="L39">
            <v>119.30030273172213</v>
          </cell>
          <cell r="M39">
            <v>2006</v>
          </cell>
        </row>
        <row r="40">
          <cell r="H40" t="str">
            <v>Betsy</v>
          </cell>
          <cell r="J40" t="str">
            <v>lip gloss</v>
          </cell>
          <cell r="L40">
            <v>8.2604004984897017</v>
          </cell>
          <cell r="M40">
            <v>2004</v>
          </cell>
        </row>
        <row r="41">
          <cell r="H41" t="str">
            <v>Zaret</v>
          </cell>
          <cell r="J41" t="str">
            <v>eye liner</v>
          </cell>
          <cell r="L41">
            <v>103.43841434718642</v>
          </cell>
          <cell r="M41">
            <v>2005</v>
          </cell>
        </row>
        <row r="42">
          <cell r="H42" t="str">
            <v>Emilee</v>
          </cell>
          <cell r="J42" t="str">
            <v>foundation</v>
          </cell>
          <cell r="L42">
            <v>179.01001770576869</v>
          </cell>
          <cell r="M42">
            <v>2005</v>
          </cell>
        </row>
        <row r="43">
          <cell r="H43" t="str">
            <v>Cici</v>
          </cell>
          <cell r="J43" t="str">
            <v>foundation</v>
          </cell>
          <cell r="L43">
            <v>-24.625751249139931</v>
          </cell>
          <cell r="M43">
            <v>2006</v>
          </cell>
        </row>
        <row r="44">
          <cell r="H44" t="str">
            <v>Hallagan</v>
          </cell>
          <cell r="J44" t="str">
            <v>foundation</v>
          </cell>
          <cell r="L44">
            <v>115.58433775100286</v>
          </cell>
          <cell r="M44">
            <v>2006</v>
          </cell>
        </row>
        <row r="45">
          <cell r="H45" t="str">
            <v>Emilee</v>
          </cell>
          <cell r="J45" t="str">
            <v>eye liner</v>
          </cell>
          <cell r="L45">
            <v>76.562095842195291</v>
          </cell>
          <cell r="M45">
            <v>2004</v>
          </cell>
        </row>
        <row r="46">
          <cell r="H46" t="str">
            <v>Emilee</v>
          </cell>
          <cell r="J46" t="str">
            <v>mascara</v>
          </cell>
          <cell r="L46">
            <v>59.382749361194016</v>
          </cell>
          <cell r="M46">
            <v>2005</v>
          </cell>
        </row>
        <row r="47">
          <cell r="H47" t="str">
            <v>Betsy</v>
          </cell>
          <cell r="J47" t="str">
            <v>foundation</v>
          </cell>
          <cell r="L47">
            <v>259.85996934004856</v>
          </cell>
          <cell r="M47">
            <v>2004</v>
          </cell>
        </row>
        <row r="48">
          <cell r="H48" t="str">
            <v>Colleen</v>
          </cell>
          <cell r="J48" t="str">
            <v>lip gloss</v>
          </cell>
          <cell r="L48">
            <v>167.11761356978838</v>
          </cell>
          <cell r="M48">
            <v>2004</v>
          </cell>
        </row>
        <row r="49">
          <cell r="H49" t="str">
            <v>Emilee</v>
          </cell>
          <cell r="J49" t="str">
            <v>lip gloss</v>
          </cell>
          <cell r="L49">
            <v>7.8483600384211831</v>
          </cell>
          <cell r="M49">
            <v>2006</v>
          </cell>
        </row>
        <row r="50">
          <cell r="H50" t="str">
            <v>Ashley</v>
          </cell>
          <cell r="J50" t="str">
            <v>mascara</v>
          </cell>
          <cell r="L50">
            <v>280.68747862762837</v>
          </cell>
          <cell r="M50">
            <v>2005</v>
          </cell>
        </row>
        <row r="51">
          <cell r="H51" t="str">
            <v>Zaret</v>
          </cell>
          <cell r="J51" t="str">
            <v>eye liner</v>
          </cell>
          <cell r="L51">
            <v>43.931553656204748</v>
          </cell>
          <cell r="M51">
            <v>2004</v>
          </cell>
        </row>
        <row r="52">
          <cell r="H52" t="str">
            <v>Emilee</v>
          </cell>
          <cell r="J52" t="str">
            <v>eye liner</v>
          </cell>
          <cell r="L52">
            <v>113.03491000904664</v>
          </cell>
          <cell r="M52">
            <v>2005</v>
          </cell>
        </row>
        <row r="53">
          <cell r="H53" t="str">
            <v>Betsy</v>
          </cell>
          <cell r="J53" t="str">
            <v>foundation</v>
          </cell>
          <cell r="L53">
            <v>190.69511057123685</v>
          </cell>
          <cell r="M53">
            <v>2004</v>
          </cell>
        </row>
        <row r="54">
          <cell r="H54" t="str">
            <v>Zaret</v>
          </cell>
          <cell r="J54" t="str">
            <v>lip gloss</v>
          </cell>
          <cell r="L54">
            <v>5.599704779498877</v>
          </cell>
          <cell r="M54">
            <v>2004</v>
          </cell>
        </row>
        <row r="55">
          <cell r="H55" t="str">
            <v>Zaret</v>
          </cell>
          <cell r="J55" t="str">
            <v>eye liner</v>
          </cell>
          <cell r="L55">
            <v>73.599272692165783</v>
          </cell>
          <cell r="M55">
            <v>2005</v>
          </cell>
        </row>
        <row r="56">
          <cell r="H56" t="str">
            <v>Hallagan</v>
          </cell>
          <cell r="J56" t="str">
            <v>eye liner</v>
          </cell>
          <cell r="L56">
            <v>250.33273832124888</v>
          </cell>
          <cell r="M56">
            <v>2004</v>
          </cell>
        </row>
        <row r="57">
          <cell r="H57" t="str">
            <v>Cici</v>
          </cell>
          <cell r="J57" t="str">
            <v>eye liner</v>
          </cell>
          <cell r="L57">
            <v>148.50659729480034</v>
          </cell>
          <cell r="M57">
            <v>2005</v>
          </cell>
        </row>
        <row r="58">
          <cell r="H58" t="str">
            <v>Cristina</v>
          </cell>
          <cell r="J58" t="str">
            <v>lip gloss</v>
          </cell>
          <cell r="L58">
            <v>80.197912185633001</v>
          </cell>
          <cell r="M58">
            <v>2005</v>
          </cell>
        </row>
        <row r="59">
          <cell r="H59" t="str">
            <v>Jen</v>
          </cell>
          <cell r="J59" t="str">
            <v>lip gloss</v>
          </cell>
          <cell r="L59">
            <v>107.99264815962536</v>
          </cell>
          <cell r="M59">
            <v>2006</v>
          </cell>
        </row>
        <row r="60">
          <cell r="H60" t="str">
            <v>Cristina</v>
          </cell>
          <cell r="J60" t="str">
            <v>lip gloss</v>
          </cell>
          <cell r="L60">
            <v>26.909399775034267</v>
          </cell>
          <cell r="M60">
            <v>2004</v>
          </cell>
        </row>
        <row r="61">
          <cell r="H61" t="str">
            <v>Cici</v>
          </cell>
          <cell r="J61" t="str">
            <v>mascara</v>
          </cell>
          <cell r="L61">
            <v>148.777847479907</v>
          </cell>
          <cell r="M61">
            <v>2004</v>
          </cell>
        </row>
        <row r="62">
          <cell r="H62" t="str">
            <v>Cristina</v>
          </cell>
          <cell r="J62" t="str">
            <v>foundation</v>
          </cell>
          <cell r="L62">
            <v>104.09375694795658</v>
          </cell>
          <cell r="M62">
            <v>2004</v>
          </cell>
        </row>
        <row r="63">
          <cell r="H63" t="str">
            <v>Cristina</v>
          </cell>
          <cell r="J63" t="str">
            <v>lip gloss</v>
          </cell>
          <cell r="L63">
            <v>26.236564211223342</v>
          </cell>
          <cell r="M63">
            <v>2005</v>
          </cell>
        </row>
        <row r="64">
          <cell r="H64" t="str">
            <v>Jen</v>
          </cell>
          <cell r="J64" t="str">
            <v>mascara</v>
          </cell>
          <cell r="L64">
            <v>269.09085017901094</v>
          </cell>
          <cell r="M64">
            <v>2004</v>
          </cell>
        </row>
        <row r="65">
          <cell r="H65" t="str">
            <v>Colleen</v>
          </cell>
          <cell r="J65" t="str">
            <v>foundation</v>
          </cell>
          <cell r="L65">
            <v>189.25415891346557</v>
          </cell>
          <cell r="M65">
            <v>2005</v>
          </cell>
        </row>
        <row r="66">
          <cell r="H66" t="str">
            <v>Emilee</v>
          </cell>
          <cell r="J66" t="str">
            <v>foundation</v>
          </cell>
          <cell r="L66">
            <v>71.313211840267556</v>
          </cell>
          <cell r="M66">
            <v>2004</v>
          </cell>
        </row>
        <row r="67">
          <cell r="H67" t="str">
            <v>Cici</v>
          </cell>
          <cell r="J67" t="str">
            <v>eye liner</v>
          </cell>
          <cell r="L67">
            <v>287.76081692141696</v>
          </cell>
          <cell r="M67">
            <v>2004</v>
          </cell>
        </row>
        <row r="68">
          <cell r="H68" t="str">
            <v>Emilee</v>
          </cell>
          <cell r="J68" t="str">
            <v>eye liner</v>
          </cell>
          <cell r="L68">
            <v>125.00018840758105</v>
          </cell>
          <cell r="M68">
            <v>2006</v>
          </cell>
        </row>
        <row r="69">
          <cell r="H69" t="str">
            <v>Ashley</v>
          </cell>
          <cell r="J69" t="str">
            <v>lip gloss</v>
          </cell>
          <cell r="L69">
            <v>-15.942861162173479</v>
          </cell>
          <cell r="M69">
            <v>2005</v>
          </cell>
        </row>
        <row r="70">
          <cell r="H70" t="str">
            <v>Betsy</v>
          </cell>
          <cell r="J70" t="str">
            <v>mascara</v>
          </cell>
          <cell r="L70">
            <v>253.99061782802139</v>
          </cell>
          <cell r="M70">
            <v>2005</v>
          </cell>
        </row>
        <row r="71">
          <cell r="H71" t="str">
            <v>Hallagan</v>
          </cell>
          <cell r="J71" t="str">
            <v>foundation</v>
          </cell>
          <cell r="L71">
            <v>191.36713896782123</v>
          </cell>
          <cell r="M71">
            <v>2005</v>
          </cell>
        </row>
        <row r="72">
          <cell r="H72" t="str">
            <v>Zaret</v>
          </cell>
          <cell r="J72" t="str">
            <v>lip gloss</v>
          </cell>
          <cell r="L72">
            <v>2.3682330895483967</v>
          </cell>
          <cell r="M72">
            <v>2006</v>
          </cell>
        </row>
        <row r="73">
          <cell r="H73" t="str">
            <v>Cristina</v>
          </cell>
          <cell r="J73" t="str">
            <v>eye liner</v>
          </cell>
          <cell r="L73">
            <v>221.4068752836437</v>
          </cell>
          <cell r="M73">
            <v>2005</v>
          </cell>
        </row>
        <row r="74">
          <cell r="H74" t="str">
            <v>Emilee</v>
          </cell>
          <cell r="J74" t="str">
            <v>eye liner</v>
          </cell>
          <cell r="L74">
            <v>287.05320060576679</v>
          </cell>
          <cell r="M74">
            <v>2004</v>
          </cell>
        </row>
        <row r="75">
          <cell r="H75" t="str">
            <v>Ashley</v>
          </cell>
          <cell r="J75" t="str">
            <v>lipstick</v>
          </cell>
          <cell r="L75">
            <v>280.76798505156279</v>
          </cell>
          <cell r="M75">
            <v>2005</v>
          </cell>
        </row>
        <row r="76">
          <cell r="H76" t="str">
            <v>Zaret</v>
          </cell>
          <cell r="J76" t="str">
            <v>lipstick</v>
          </cell>
          <cell r="L76">
            <v>163.86605406277587</v>
          </cell>
          <cell r="M76">
            <v>2004</v>
          </cell>
        </row>
        <row r="77">
          <cell r="H77" t="str">
            <v>Cristina</v>
          </cell>
          <cell r="J77" t="str">
            <v>foundation</v>
          </cell>
          <cell r="L77">
            <v>101.36706423848841</v>
          </cell>
          <cell r="M77">
            <v>2005</v>
          </cell>
        </row>
        <row r="78">
          <cell r="H78" t="str">
            <v>Ashley</v>
          </cell>
          <cell r="J78" t="str">
            <v>mascara</v>
          </cell>
          <cell r="L78">
            <v>145.83607322448287</v>
          </cell>
          <cell r="M78">
            <v>2004</v>
          </cell>
        </row>
        <row r="79">
          <cell r="H79" t="str">
            <v>Jen</v>
          </cell>
          <cell r="J79" t="str">
            <v>eye liner</v>
          </cell>
          <cell r="L79">
            <v>-18.531454427544542</v>
          </cell>
          <cell r="M79">
            <v>2005</v>
          </cell>
        </row>
        <row r="80">
          <cell r="H80" t="str">
            <v>Colleen</v>
          </cell>
          <cell r="J80" t="str">
            <v>foundation</v>
          </cell>
          <cell r="L80">
            <v>-3.941491558920891</v>
          </cell>
          <cell r="M80">
            <v>2006</v>
          </cell>
        </row>
        <row r="81">
          <cell r="H81" t="str">
            <v>Cristina</v>
          </cell>
          <cell r="J81" t="str">
            <v>mascara</v>
          </cell>
          <cell r="L81">
            <v>83.29090970219859</v>
          </cell>
          <cell r="M81">
            <v>2004</v>
          </cell>
        </row>
        <row r="82">
          <cell r="H82" t="str">
            <v>Emilee</v>
          </cell>
          <cell r="J82" t="str">
            <v>foundation</v>
          </cell>
          <cell r="L82">
            <v>170.23780299763459</v>
          </cell>
          <cell r="M82">
            <v>2006</v>
          </cell>
        </row>
        <row r="83">
          <cell r="H83" t="str">
            <v>Cristina</v>
          </cell>
          <cell r="J83" t="str">
            <v>mascara</v>
          </cell>
          <cell r="L83">
            <v>212.29242314468692</v>
          </cell>
          <cell r="M83">
            <v>2005</v>
          </cell>
        </row>
        <row r="84">
          <cell r="H84" t="str">
            <v>Jen</v>
          </cell>
          <cell r="J84" t="str">
            <v>mascara</v>
          </cell>
          <cell r="L84">
            <v>49.457645878335306</v>
          </cell>
          <cell r="M84">
            <v>2005</v>
          </cell>
        </row>
        <row r="85">
          <cell r="H85" t="str">
            <v>Jen</v>
          </cell>
          <cell r="J85" t="str">
            <v>lip gloss</v>
          </cell>
          <cell r="L85">
            <v>208.68512958069783</v>
          </cell>
          <cell r="M85">
            <v>2006</v>
          </cell>
        </row>
        <row r="86">
          <cell r="H86" t="str">
            <v>Colleen</v>
          </cell>
          <cell r="J86" t="str">
            <v>foundation</v>
          </cell>
          <cell r="L86">
            <v>203.01428430380912</v>
          </cell>
          <cell r="M86">
            <v>2005</v>
          </cell>
        </row>
        <row r="87">
          <cell r="H87" t="str">
            <v>Cici</v>
          </cell>
          <cell r="J87" t="str">
            <v>foundation</v>
          </cell>
          <cell r="L87">
            <v>248.09860782564255</v>
          </cell>
          <cell r="M87">
            <v>2004</v>
          </cell>
        </row>
        <row r="88">
          <cell r="H88" t="str">
            <v>Ashley</v>
          </cell>
          <cell r="J88" t="str">
            <v>eye liner</v>
          </cell>
          <cell r="L88">
            <v>221.4762294351379</v>
          </cell>
          <cell r="M88">
            <v>2006</v>
          </cell>
        </row>
        <row r="89">
          <cell r="H89" t="str">
            <v>Cici</v>
          </cell>
          <cell r="J89" t="str">
            <v>foundation</v>
          </cell>
          <cell r="L89">
            <v>241.26239073863908</v>
          </cell>
          <cell r="M89">
            <v>2004</v>
          </cell>
        </row>
        <row r="90">
          <cell r="H90" t="str">
            <v>Jen</v>
          </cell>
          <cell r="J90" t="str">
            <v>eye liner</v>
          </cell>
          <cell r="L90">
            <v>-4.2379405606125751</v>
          </cell>
          <cell r="M90">
            <v>2005</v>
          </cell>
        </row>
        <row r="91">
          <cell r="H91" t="str">
            <v>Emilee</v>
          </cell>
          <cell r="J91" t="str">
            <v>eye liner</v>
          </cell>
          <cell r="L91">
            <v>17.026058044096466</v>
          </cell>
          <cell r="M91">
            <v>2005</v>
          </cell>
        </row>
        <row r="92">
          <cell r="H92" t="str">
            <v>Zaret</v>
          </cell>
          <cell r="J92" t="str">
            <v>eye liner</v>
          </cell>
          <cell r="L92">
            <v>80.296764498097943</v>
          </cell>
          <cell r="M92">
            <v>2005</v>
          </cell>
        </row>
        <row r="93">
          <cell r="H93" t="str">
            <v>Cici</v>
          </cell>
          <cell r="J93" t="str">
            <v>foundation</v>
          </cell>
          <cell r="L93">
            <v>5.0101440126936883</v>
          </cell>
          <cell r="M93">
            <v>2005</v>
          </cell>
        </row>
        <row r="94">
          <cell r="H94" t="str">
            <v>Cici</v>
          </cell>
          <cell r="J94" t="str">
            <v>lipstick</v>
          </cell>
          <cell r="L94">
            <v>-7.6150918857367635</v>
          </cell>
          <cell r="M94">
            <v>2006</v>
          </cell>
        </row>
        <row r="95">
          <cell r="H95" t="str">
            <v>Betsy</v>
          </cell>
          <cell r="J95" t="str">
            <v>eye liner</v>
          </cell>
          <cell r="L95">
            <v>251.18350564763173</v>
          </cell>
          <cell r="M95">
            <v>2006</v>
          </cell>
        </row>
        <row r="96">
          <cell r="H96" t="str">
            <v>Jen</v>
          </cell>
          <cell r="J96" t="str">
            <v>mascara</v>
          </cell>
          <cell r="L96">
            <v>100.32795234701418</v>
          </cell>
          <cell r="M96">
            <v>2004</v>
          </cell>
        </row>
        <row r="97">
          <cell r="H97" t="str">
            <v>Zaret</v>
          </cell>
          <cell r="J97" t="str">
            <v>foundation</v>
          </cell>
          <cell r="L97">
            <v>188.06461550204614</v>
          </cell>
          <cell r="M97">
            <v>2004</v>
          </cell>
        </row>
        <row r="98">
          <cell r="H98" t="str">
            <v>Colleen</v>
          </cell>
          <cell r="J98" t="str">
            <v>eye liner</v>
          </cell>
          <cell r="L98">
            <v>176.47069512712616</v>
          </cell>
          <cell r="M98">
            <v>2006</v>
          </cell>
        </row>
        <row r="99">
          <cell r="H99" t="str">
            <v>Emilee</v>
          </cell>
          <cell r="J99" t="str">
            <v>foundation</v>
          </cell>
          <cell r="L99">
            <v>85.544260264222203</v>
          </cell>
          <cell r="M99">
            <v>2005</v>
          </cell>
        </row>
        <row r="100">
          <cell r="H100" t="str">
            <v>Jen</v>
          </cell>
          <cell r="J100" t="str">
            <v>lip gloss</v>
          </cell>
          <cell r="L100">
            <v>100.68612237181482</v>
          </cell>
          <cell r="M100">
            <v>2006</v>
          </cell>
        </row>
        <row r="101">
          <cell r="H101" t="str">
            <v>Cristina</v>
          </cell>
          <cell r="J101" t="str">
            <v>foundation</v>
          </cell>
          <cell r="L101">
            <v>278.15933854048899</v>
          </cell>
          <cell r="M101">
            <v>2006</v>
          </cell>
        </row>
        <row r="102">
          <cell r="H102" t="str">
            <v>Jen</v>
          </cell>
          <cell r="J102" t="str">
            <v>lip gloss</v>
          </cell>
          <cell r="L102">
            <v>277.53974563422275</v>
          </cell>
          <cell r="M102">
            <v>2004</v>
          </cell>
        </row>
        <row r="103">
          <cell r="H103" t="str">
            <v>Colleen</v>
          </cell>
          <cell r="J103" t="str">
            <v>lip gloss</v>
          </cell>
          <cell r="L103">
            <v>226.73977333901354</v>
          </cell>
          <cell r="M103">
            <v>2006</v>
          </cell>
        </row>
        <row r="104">
          <cell r="H104" t="str">
            <v>Betsy</v>
          </cell>
          <cell r="J104" t="str">
            <v>eye liner</v>
          </cell>
          <cell r="L104">
            <v>224.23346975523705</v>
          </cell>
          <cell r="M104">
            <v>2005</v>
          </cell>
        </row>
        <row r="105">
          <cell r="H105" t="str">
            <v>Zaret</v>
          </cell>
          <cell r="J105" t="str">
            <v>foundation</v>
          </cell>
          <cell r="L105">
            <v>202.45009266432331</v>
          </cell>
          <cell r="M105">
            <v>2004</v>
          </cell>
        </row>
        <row r="106">
          <cell r="H106" t="str">
            <v>Cristina</v>
          </cell>
          <cell r="J106" t="str">
            <v>foundation</v>
          </cell>
          <cell r="L106">
            <v>49.450018506623742</v>
          </cell>
          <cell r="M106">
            <v>2004</v>
          </cell>
        </row>
        <row r="107">
          <cell r="H107" t="str">
            <v>Hallagan</v>
          </cell>
          <cell r="J107" t="str">
            <v>foundation</v>
          </cell>
          <cell r="L107">
            <v>272.33991590998778</v>
          </cell>
          <cell r="M107">
            <v>2005</v>
          </cell>
        </row>
        <row r="108">
          <cell r="H108" t="str">
            <v>Jen</v>
          </cell>
          <cell r="J108" t="str">
            <v>lipstick</v>
          </cell>
          <cell r="L108">
            <v>-22.10755433572842</v>
          </cell>
          <cell r="M108">
            <v>2006</v>
          </cell>
        </row>
        <row r="109">
          <cell r="H109" t="str">
            <v>Cristina</v>
          </cell>
          <cell r="J109" t="str">
            <v>lipstick</v>
          </cell>
          <cell r="L109">
            <v>155.29818889700317</v>
          </cell>
          <cell r="M109">
            <v>2004</v>
          </cell>
        </row>
        <row r="110">
          <cell r="H110" t="str">
            <v>Jen</v>
          </cell>
          <cell r="J110" t="str">
            <v>foundation</v>
          </cell>
          <cell r="L110">
            <v>-19.532896832828285</v>
          </cell>
          <cell r="M110">
            <v>2005</v>
          </cell>
        </row>
        <row r="111">
          <cell r="H111" t="str">
            <v>Emilee</v>
          </cell>
          <cell r="J111" t="str">
            <v>lip gloss</v>
          </cell>
          <cell r="L111">
            <v>29.277821643264524</v>
          </cell>
          <cell r="M111">
            <v>2004</v>
          </cell>
        </row>
        <row r="112">
          <cell r="H112" t="str">
            <v>Cici</v>
          </cell>
          <cell r="J112" t="str">
            <v>lip gloss</v>
          </cell>
          <cell r="L112">
            <v>-28.406748282006184</v>
          </cell>
          <cell r="M112">
            <v>2005</v>
          </cell>
        </row>
        <row r="113">
          <cell r="H113" t="str">
            <v>Ashley</v>
          </cell>
          <cell r="J113" t="str">
            <v>foundation</v>
          </cell>
          <cell r="L113">
            <v>32.113204788074981</v>
          </cell>
          <cell r="M113">
            <v>2006</v>
          </cell>
        </row>
        <row r="114">
          <cell r="H114" t="str">
            <v>Ashley</v>
          </cell>
          <cell r="J114" t="str">
            <v>mascara</v>
          </cell>
          <cell r="L114">
            <v>107.58710427119863</v>
          </cell>
          <cell r="M114">
            <v>2005</v>
          </cell>
        </row>
        <row r="115">
          <cell r="H115" t="str">
            <v>Cici</v>
          </cell>
          <cell r="J115" t="str">
            <v>mascara</v>
          </cell>
          <cell r="L115">
            <v>244.46099351680689</v>
          </cell>
          <cell r="M115">
            <v>2004</v>
          </cell>
        </row>
        <row r="116">
          <cell r="H116" t="str">
            <v>Cici</v>
          </cell>
          <cell r="J116" t="str">
            <v>mascara</v>
          </cell>
          <cell r="L116">
            <v>115.86487308982943</v>
          </cell>
          <cell r="M116">
            <v>2004</v>
          </cell>
        </row>
        <row r="117">
          <cell r="H117" t="str">
            <v>Emilee</v>
          </cell>
          <cell r="J117" t="str">
            <v>mascara</v>
          </cell>
          <cell r="L117">
            <v>80.488645084091601</v>
          </cell>
          <cell r="M117">
            <v>2006</v>
          </cell>
        </row>
        <row r="118">
          <cell r="H118" t="str">
            <v>Betsy</v>
          </cell>
          <cell r="J118" t="str">
            <v>lipstick</v>
          </cell>
          <cell r="L118">
            <v>233.33103169462888</v>
          </cell>
          <cell r="M118">
            <v>2005</v>
          </cell>
        </row>
        <row r="119">
          <cell r="H119" t="str">
            <v>Emilee</v>
          </cell>
          <cell r="J119" t="str">
            <v>foundation</v>
          </cell>
          <cell r="L119">
            <v>118.62706142640471</v>
          </cell>
          <cell r="M119">
            <v>2006</v>
          </cell>
        </row>
        <row r="120">
          <cell r="H120" t="str">
            <v>Zaret</v>
          </cell>
          <cell r="J120" t="str">
            <v>eye liner</v>
          </cell>
          <cell r="L120">
            <v>68.07066358826728</v>
          </cell>
          <cell r="M120">
            <v>2006</v>
          </cell>
        </row>
        <row r="121">
          <cell r="H121" t="str">
            <v>Zaret</v>
          </cell>
          <cell r="J121" t="str">
            <v>foundation</v>
          </cell>
          <cell r="L121">
            <v>205.76676002797973</v>
          </cell>
          <cell r="M121">
            <v>2006</v>
          </cell>
        </row>
        <row r="122">
          <cell r="H122" t="str">
            <v>Cici</v>
          </cell>
          <cell r="J122" t="str">
            <v>foundation</v>
          </cell>
          <cell r="L122">
            <v>178.71308198822226</v>
          </cell>
          <cell r="M122">
            <v>2005</v>
          </cell>
        </row>
        <row r="123">
          <cell r="H123" t="str">
            <v>Colleen</v>
          </cell>
          <cell r="J123" t="str">
            <v>eye liner</v>
          </cell>
          <cell r="L123">
            <v>62.366566165716954</v>
          </cell>
          <cell r="M123">
            <v>2006</v>
          </cell>
        </row>
        <row r="124">
          <cell r="H124" t="str">
            <v>Hallagan</v>
          </cell>
          <cell r="J124" t="str">
            <v>mascara</v>
          </cell>
          <cell r="L124">
            <v>184.56247310465258</v>
          </cell>
          <cell r="M124">
            <v>2005</v>
          </cell>
        </row>
        <row r="125">
          <cell r="H125" t="str">
            <v>Zaret</v>
          </cell>
          <cell r="J125" t="str">
            <v>foundation</v>
          </cell>
          <cell r="L125">
            <v>92.434422469644105</v>
          </cell>
          <cell r="M125">
            <v>2006</v>
          </cell>
        </row>
        <row r="126">
          <cell r="H126" t="str">
            <v>Jen</v>
          </cell>
          <cell r="J126" t="str">
            <v>mascara</v>
          </cell>
          <cell r="L126">
            <v>32.298727574185413</v>
          </cell>
          <cell r="M126">
            <v>2006</v>
          </cell>
        </row>
        <row r="127">
          <cell r="H127" t="str">
            <v>Zaret</v>
          </cell>
          <cell r="J127" t="str">
            <v>eye liner</v>
          </cell>
          <cell r="L127">
            <v>217.45289850686984</v>
          </cell>
          <cell r="M127">
            <v>2006</v>
          </cell>
        </row>
        <row r="128">
          <cell r="H128" t="str">
            <v>Ashley</v>
          </cell>
          <cell r="J128" t="str">
            <v>eye liner</v>
          </cell>
          <cell r="L128">
            <v>173.36376703616165</v>
          </cell>
          <cell r="M128">
            <v>2006</v>
          </cell>
        </row>
        <row r="129">
          <cell r="H129" t="str">
            <v>Hallagan</v>
          </cell>
          <cell r="J129" t="str">
            <v>lip gloss</v>
          </cell>
          <cell r="L129">
            <v>124.3880808412182</v>
          </cell>
          <cell r="M129">
            <v>2005</v>
          </cell>
        </row>
        <row r="130">
          <cell r="H130" t="str">
            <v>Zaret</v>
          </cell>
          <cell r="J130" t="str">
            <v>eye liner</v>
          </cell>
          <cell r="L130">
            <v>163.7455521062605</v>
          </cell>
          <cell r="M130">
            <v>2004</v>
          </cell>
        </row>
        <row r="131">
          <cell r="H131" t="str">
            <v>Emilee</v>
          </cell>
          <cell r="J131" t="str">
            <v>lipstick</v>
          </cell>
          <cell r="L131">
            <v>29.259949674062039</v>
          </cell>
          <cell r="M131">
            <v>2005</v>
          </cell>
        </row>
        <row r="132">
          <cell r="H132" t="str">
            <v>Cici</v>
          </cell>
          <cell r="J132" t="str">
            <v>lip gloss</v>
          </cell>
          <cell r="L132">
            <v>5.0062586848309145</v>
          </cell>
          <cell r="M132">
            <v>2005</v>
          </cell>
        </row>
        <row r="133">
          <cell r="H133" t="str">
            <v>Zaret</v>
          </cell>
          <cell r="J133" t="str">
            <v>mascara</v>
          </cell>
          <cell r="L133">
            <v>-28.888600496770302</v>
          </cell>
          <cell r="M133">
            <v>2006</v>
          </cell>
        </row>
        <row r="134">
          <cell r="H134" t="str">
            <v>Ashley</v>
          </cell>
          <cell r="J134" t="str">
            <v>foundation</v>
          </cell>
          <cell r="L134">
            <v>-25.059711277411697</v>
          </cell>
          <cell r="M134">
            <v>2006</v>
          </cell>
        </row>
        <row r="135">
          <cell r="H135" t="str">
            <v>Jen</v>
          </cell>
          <cell r="J135" t="str">
            <v>mascara</v>
          </cell>
          <cell r="L135">
            <v>168.8685012955201</v>
          </cell>
          <cell r="M135">
            <v>2004</v>
          </cell>
        </row>
        <row r="136">
          <cell r="H136" t="str">
            <v>Cici</v>
          </cell>
          <cell r="J136" t="str">
            <v>lipstick</v>
          </cell>
          <cell r="L136">
            <v>85.600623651403808</v>
          </cell>
          <cell r="M136">
            <v>2004</v>
          </cell>
        </row>
        <row r="137">
          <cell r="H137" t="str">
            <v>Betsy</v>
          </cell>
          <cell r="J137" t="str">
            <v>mascara</v>
          </cell>
          <cell r="L137">
            <v>34.417378586902672</v>
          </cell>
          <cell r="M137">
            <v>2004</v>
          </cell>
        </row>
        <row r="138">
          <cell r="H138" t="str">
            <v>Cristina</v>
          </cell>
          <cell r="J138" t="str">
            <v>lip gloss</v>
          </cell>
          <cell r="L138">
            <v>34.910086692815099</v>
          </cell>
          <cell r="M138">
            <v>2006</v>
          </cell>
        </row>
        <row r="139">
          <cell r="H139" t="str">
            <v>Cristina</v>
          </cell>
          <cell r="J139" t="str">
            <v>eye liner</v>
          </cell>
          <cell r="L139">
            <v>202.86608183653496</v>
          </cell>
          <cell r="M139">
            <v>2005</v>
          </cell>
        </row>
        <row r="140">
          <cell r="H140" t="str">
            <v>Colleen</v>
          </cell>
          <cell r="J140" t="str">
            <v>lip gloss</v>
          </cell>
          <cell r="L140">
            <v>31.43203475838104</v>
          </cell>
          <cell r="M140">
            <v>2005</v>
          </cell>
        </row>
        <row r="141">
          <cell r="H141" t="str">
            <v>Emilee</v>
          </cell>
          <cell r="J141" t="str">
            <v>foundation</v>
          </cell>
          <cell r="L141">
            <v>121.94725640981379</v>
          </cell>
          <cell r="M141">
            <v>2004</v>
          </cell>
        </row>
        <row r="142">
          <cell r="H142" t="str">
            <v>Colleen</v>
          </cell>
          <cell r="J142" t="str">
            <v>mascara</v>
          </cell>
          <cell r="L142">
            <v>233.07983567827679</v>
          </cell>
          <cell r="M142">
            <v>2005</v>
          </cell>
        </row>
        <row r="143">
          <cell r="H143" t="str">
            <v>Betsy</v>
          </cell>
          <cell r="J143" t="str">
            <v>lipstick</v>
          </cell>
          <cell r="L143">
            <v>152.04318524136269</v>
          </cell>
          <cell r="M143">
            <v>2005</v>
          </cell>
        </row>
        <row r="144">
          <cell r="H144" t="str">
            <v>Jen</v>
          </cell>
          <cell r="J144" t="str">
            <v>eye liner</v>
          </cell>
          <cell r="L144">
            <v>242.49550041476004</v>
          </cell>
          <cell r="M144">
            <v>2004</v>
          </cell>
        </row>
        <row r="145">
          <cell r="H145" t="str">
            <v>Jen</v>
          </cell>
          <cell r="J145" t="str">
            <v>eye liner</v>
          </cell>
          <cell r="L145">
            <v>250.79460647762514</v>
          </cell>
          <cell r="M145">
            <v>2006</v>
          </cell>
        </row>
        <row r="146">
          <cell r="H146" t="str">
            <v>Betsy</v>
          </cell>
          <cell r="J146" t="str">
            <v>lip gloss</v>
          </cell>
          <cell r="L146">
            <v>-9.4996327629453567</v>
          </cell>
          <cell r="M146">
            <v>2006</v>
          </cell>
        </row>
        <row r="147">
          <cell r="H147" t="str">
            <v>Colleen</v>
          </cell>
          <cell r="J147" t="str">
            <v>foundation</v>
          </cell>
          <cell r="L147">
            <v>139.75509706516939</v>
          </cell>
          <cell r="M147">
            <v>2005</v>
          </cell>
        </row>
        <row r="148">
          <cell r="H148" t="str">
            <v>Ashley</v>
          </cell>
          <cell r="J148" t="str">
            <v>mascara</v>
          </cell>
          <cell r="L148">
            <v>167.19317791229159</v>
          </cell>
          <cell r="M148">
            <v>2006</v>
          </cell>
        </row>
        <row r="149">
          <cell r="H149" t="str">
            <v>Cici</v>
          </cell>
          <cell r="J149" t="str">
            <v>mascara</v>
          </cell>
          <cell r="L149">
            <v>269.40466549843933</v>
          </cell>
          <cell r="M149">
            <v>2004</v>
          </cell>
        </row>
        <row r="150">
          <cell r="H150" t="str">
            <v>Emilee</v>
          </cell>
          <cell r="J150" t="str">
            <v>eye liner</v>
          </cell>
          <cell r="L150">
            <v>179.11590007622482</v>
          </cell>
          <cell r="M150">
            <v>2005</v>
          </cell>
        </row>
        <row r="151">
          <cell r="H151" t="str">
            <v>Emilee</v>
          </cell>
          <cell r="J151" t="str">
            <v>lipstick</v>
          </cell>
          <cell r="L151">
            <v>271.75315679180818</v>
          </cell>
          <cell r="M151">
            <v>2005</v>
          </cell>
        </row>
        <row r="152">
          <cell r="H152" t="str">
            <v>Ashley</v>
          </cell>
          <cell r="J152" t="str">
            <v>lipstick</v>
          </cell>
          <cell r="L152">
            <v>53.665884026524566</v>
          </cell>
          <cell r="M152">
            <v>2006</v>
          </cell>
        </row>
        <row r="153">
          <cell r="H153" t="str">
            <v>Cici</v>
          </cell>
          <cell r="J153" t="str">
            <v>lipstick</v>
          </cell>
          <cell r="L153">
            <v>113.6496958349757</v>
          </cell>
          <cell r="M153">
            <v>2005</v>
          </cell>
        </row>
        <row r="154">
          <cell r="H154" t="str">
            <v>Cristina</v>
          </cell>
          <cell r="J154" t="str">
            <v>foundation</v>
          </cell>
          <cell r="L154">
            <v>-9.4240327280666669</v>
          </cell>
          <cell r="M154">
            <v>2006</v>
          </cell>
        </row>
        <row r="155">
          <cell r="H155" t="str">
            <v>Emilee</v>
          </cell>
          <cell r="J155" t="str">
            <v>lip gloss</v>
          </cell>
          <cell r="L155">
            <v>-22.376386657781136</v>
          </cell>
          <cell r="M155">
            <v>2005</v>
          </cell>
        </row>
        <row r="156">
          <cell r="H156" t="str">
            <v>Zaret</v>
          </cell>
          <cell r="J156" t="str">
            <v>lipstick</v>
          </cell>
          <cell r="L156">
            <v>20.32160187847996</v>
          </cell>
          <cell r="M156">
            <v>2004</v>
          </cell>
        </row>
        <row r="157">
          <cell r="H157" t="str">
            <v>Cici</v>
          </cell>
          <cell r="J157" t="str">
            <v>lipstick</v>
          </cell>
          <cell r="L157">
            <v>191.67996095772898</v>
          </cell>
          <cell r="M157">
            <v>2004</v>
          </cell>
        </row>
        <row r="158">
          <cell r="H158" t="str">
            <v>Jen</v>
          </cell>
          <cell r="J158" t="str">
            <v>lipstick</v>
          </cell>
          <cell r="L158">
            <v>49.943726296074821</v>
          </cell>
          <cell r="M158">
            <v>2004</v>
          </cell>
        </row>
        <row r="159">
          <cell r="H159" t="str">
            <v>Betsy</v>
          </cell>
          <cell r="J159" t="str">
            <v>mascara</v>
          </cell>
          <cell r="L159">
            <v>67.814347194557499</v>
          </cell>
          <cell r="M159">
            <v>2005</v>
          </cell>
        </row>
        <row r="160">
          <cell r="H160" t="str">
            <v>Emilee</v>
          </cell>
          <cell r="J160" t="str">
            <v>foundation</v>
          </cell>
          <cell r="L160">
            <v>244.96866878935498</v>
          </cell>
          <cell r="M160">
            <v>2005</v>
          </cell>
        </row>
        <row r="161">
          <cell r="H161" t="str">
            <v>Emilee</v>
          </cell>
          <cell r="J161" t="str">
            <v>lip gloss</v>
          </cell>
          <cell r="L161">
            <v>256.55696414737832</v>
          </cell>
          <cell r="M161">
            <v>2005</v>
          </cell>
        </row>
        <row r="162">
          <cell r="H162" t="str">
            <v>Jen</v>
          </cell>
          <cell r="J162" t="str">
            <v>foundation</v>
          </cell>
          <cell r="L162">
            <v>-7.083148189481113</v>
          </cell>
          <cell r="M162">
            <v>2004</v>
          </cell>
        </row>
        <row r="163">
          <cell r="H163" t="str">
            <v>Emilee</v>
          </cell>
          <cell r="J163" t="str">
            <v>lip gloss</v>
          </cell>
          <cell r="L163">
            <v>154.48755641985605</v>
          </cell>
          <cell r="M163">
            <v>2005</v>
          </cell>
        </row>
        <row r="164">
          <cell r="H164" t="str">
            <v>Cici</v>
          </cell>
          <cell r="J164" t="str">
            <v>lip gloss</v>
          </cell>
          <cell r="L164">
            <v>217.42437258205749</v>
          </cell>
          <cell r="M164">
            <v>2005</v>
          </cell>
        </row>
        <row r="165">
          <cell r="H165" t="str">
            <v>Cristina</v>
          </cell>
          <cell r="J165" t="str">
            <v>lip gloss</v>
          </cell>
          <cell r="L165">
            <v>139.92999594688814</v>
          </cell>
          <cell r="M165">
            <v>2004</v>
          </cell>
        </row>
        <row r="166">
          <cell r="H166" t="str">
            <v>Hallagan</v>
          </cell>
          <cell r="J166" t="str">
            <v>mascara</v>
          </cell>
          <cell r="L166">
            <v>-27.996195351956981</v>
          </cell>
          <cell r="M166">
            <v>2005</v>
          </cell>
        </row>
        <row r="167">
          <cell r="H167" t="str">
            <v>Cici</v>
          </cell>
          <cell r="J167" t="str">
            <v>foundation</v>
          </cell>
          <cell r="L167">
            <v>-12.197238533968166</v>
          </cell>
          <cell r="M167">
            <v>2005</v>
          </cell>
        </row>
        <row r="168">
          <cell r="H168" t="str">
            <v>Hallagan</v>
          </cell>
          <cell r="J168" t="str">
            <v>eye liner</v>
          </cell>
          <cell r="L168">
            <v>49.917622272183785</v>
          </cell>
          <cell r="M168">
            <v>2006</v>
          </cell>
        </row>
        <row r="169">
          <cell r="H169" t="str">
            <v>Hallagan</v>
          </cell>
          <cell r="J169" t="str">
            <v>foundation</v>
          </cell>
          <cell r="L169">
            <v>76.986898914774684</v>
          </cell>
          <cell r="M169">
            <v>2005</v>
          </cell>
        </row>
        <row r="170">
          <cell r="H170" t="str">
            <v>Emilee</v>
          </cell>
          <cell r="J170" t="str">
            <v>eye liner</v>
          </cell>
          <cell r="L170">
            <v>148.90711866414762</v>
          </cell>
          <cell r="M170">
            <v>2005</v>
          </cell>
        </row>
        <row r="171">
          <cell r="H171" t="str">
            <v>Betsy</v>
          </cell>
          <cell r="J171" t="str">
            <v>lip gloss</v>
          </cell>
          <cell r="L171">
            <v>64.326659101878747</v>
          </cell>
          <cell r="M171">
            <v>2004</v>
          </cell>
        </row>
        <row r="172">
          <cell r="H172" t="str">
            <v>Cristina</v>
          </cell>
          <cell r="J172" t="str">
            <v>lip gloss</v>
          </cell>
          <cell r="L172">
            <v>88.984161458299795</v>
          </cell>
          <cell r="M172">
            <v>2006</v>
          </cell>
        </row>
        <row r="173">
          <cell r="H173" t="str">
            <v>Ashley</v>
          </cell>
          <cell r="J173" t="str">
            <v>lip gloss</v>
          </cell>
          <cell r="L173">
            <v>191.11407977738014</v>
          </cell>
          <cell r="M173">
            <v>2004</v>
          </cell>
        </row>
        <row r="174">
          <cell r="H174" t="str">
            <v>Jen</v>
          </cell>
          <cell r="J174" t="str">
            <v>lip gloss</v>
          </cell>
          <cell r="L174">
            <v>64.602960723055489</v>
          </cell>
          <cell r="M174">
            <v>2006</v>
          </cell>
        </row>
        <row r="175">
          <cell r="H175" t="str">
            <v>Betsy</v>
          </cell>
          <cell r="J175" t="str">
            <v>foundation</v>
          </cell>
          <cell r="L175">
            <v>280.17276926587908</v>
          </cell>
          <cell r="M175">
            <v>2005</v>
          </cell>
        </row>
        <row r="176">
          <cell r="H176" t="str">
            <v>Colleen</v>
          </cell>
          <cell r="J176" t="str">
            <v>foundation</v>
          </cell>
          <cell r="L176">
            <v>167.55415680156585</v>
          </cell>
          <cell r="M176">
            <v>2004</v>
          </cell>
        </row>
        <row r="177">
          <cell r="H177" t="str">
            <v>Emilee</v>
          </cell>
          <cell r="J177" t="str">
            <v>foundation</v>
          </cell>
          <cell r="L177">
            <v>43.897196992459193</v>
          </cell>
          <cell r="M177">
            <v>2006</v>
          </cell>
        </row>
        <row r="178">
          <cell r="H178" t="str">
            <v>Jen</v>
          </cell>
          <cell r="J178" t="str">
            <v>lipstick</v>
          </cell>
          <cell r="L178">
            <v>275.24479602731037</v>
          </cell>
          <cell r="M178">
            <v>2004</v>
          </cell>
        </row>
        <row r="179">
          <cell r="H179" t="str">
            <v>Emilee</v>
          </cell>
          <cell r="J179" t="str">
            <v>eye liner</v>
          </cell>
          <cell r="L179">
            <v>242.44859600981886</v>
          </cell>
          <cell r="M179">
            <v>2004</v>
          </cell>
        </row>
        <row r="180">
          <cell r="H180" t="str">
            <v>Betsy</v>
          </cell>
          <cell r="J180" t="str">
            <v>eye liner</v>
          </cell>
          <cell r="L180">
            <v>211.755231476809</v>
          </cell>
          <cell r="M180">
            <v>2005</v>
          </cell>
        </row>
        <row r="181">
          <cell r="H181" t="str">
            <v>Cici</v>
          </cell>
          <cell r="J181" t="str">
            <v>mascara</v>
          </cell>
          <cell r="L181">
            <v>164.30496670412208</v>
          </cell>
          <cell r="M181">
            <v>2004</v>
          </cell>
        </row>
        <row r="182">
          <cell r="H182" t="str">
            <v>Ashley</v>
          </cell>
          <cell r="J182" t="str">
            <v>mascara</v>
          </cell>
          <cell r="L182">
            <v>58.362898336492826</v>
          </cell>
          <cell r="M182">
            <v>2005</v>
          </cell>
        </row>
        <row r="183">
          <cell r="H183" t="str">
            <v>Hallagan</v>
          </cell>
          <cell r="J183" t="str">
            <v>foundation</v>
          </cell>
          <cell r="L183">
            <v>115.82878872794043</v>
          </cell>
          <cell r="M183">
            <v>2005</v>
          </cell>
        </row>
        <row r="184">
          <cell r="H184" t="str">
            <v>Colleen</v>
          </cell>
          <cell r="J184" t="str">
            <v>lipstick</v>
          </cell>
          <cell r="L184">
            <v>182.02229380076153</v>
          </cell>
          <cell r="M184">
            <v>2004</v>
          </cell>
        </row>
        <row r="185">
          <cell r="H185" t="str">
            <v>Hallagan</v>
          </cell>
          <cell r="J185" t="str">
            <v>lipstick</v>
          </cell>
          <cell r="L185">
            <v>155.73788458275871</v>
          </cell>
          <cell r="M185">
            <v>2005</v>
          </cell>
        </row>
        <row r="186">
          <cell r="H186" t="str">
            <v>Ashley</v>
          </cell>
          <cell r="J186" t="str">
            <v>lip gloss</v>
          </cell>
          <cell r="L186">
            <v>236.14223463826744</v>
          </cell>
          <cell r="M186">
            <v>2004</v>
          </cell>
        </row>
        <row r="187">
          <cell r="H187" t="str">
            <v>Hallagan</v>
          </cell>
          <cell r="J187" t="str">
            <v>foundation</v>
          </cell>
          <cell r="L187">
            <v>52.469218210599529</v>
          </cell>
          <cell r="M187">
            <v>2004</v>
          </cell>
        </row>
        <row r="188">
          <cell r="H188" t="str">
            <v>Jen</v>
          </cell>
          <cell r="J188" t="str">
            <v>eye liner</v>
          </cell>
          <cell r="L188">
            <v>40.808192712139302</v>
          </cell>
          <cell r="M188">
            <v>2004</v>
          </cell>
        </row>
        <row r="189">
          <cell r="H189" t="str">
            <v>Emilee</v>
          </cell>
          <cell r="J189" t="str">
            <v>mascara</v>
          </cell>
          <cell r="L189">
            <v>8.0360535540736908</v>
          </cell>
          <cell r="M189">
            <v>2005</v>
          </cell>
        </row>
        <row r="190">
          <cell r="H190" t="str">
            <v>Betsy</v>
          </cell>
          <cell r="J190" t="str">
            <v>mascara</v>
          </cell>
          <cell r="L190">
            <v>223.87783259743091</v>
          </cell>
          <cell r="M190">
            <v>2006</v>
          </cell>
        </row>
        <row r="191">
          <cell r="H191" t="str">
            <v>Colleen</v>
          </cell>
          <cell r="J191" t="str">
            <v>foundation</v>
          </cell>
          <cell r="L191">
            <v>172.92421427081234</v>
          </cell>
          <cell r="M191">
            <v>2006</v>
          </cell>
        </row>
        <row r="192">
          <cell r="H192" t="str">
            <v>Jen</v>
          </cell>
          <cell r="J192" t="str">
            <v>mascara</v>
          </cell>
          <cell r="L192">
            <v>239.34428625432886</v>
          </cell>
          <cell r="M192">
            <v>2004</v>
          </cell>
        </row>
        <row r="193">
          <cell r="H193" t="str">
            <v>Colleen</v>
          </cell>
          <cell r="J193" t="str">
            <v>foundation</v>
          </cell>
          <cell r="L193">
            <v>247.46177448016923</v>
          </cell>
          <cell r="M193">
            <v>2005</v>
          </cell>
        </row>
        <row r="194">
          <cell r="H194" t="str">
            <v>Cici</v>
          </cell>
          <cell r="J194" t="str">
            <v>lip gloss</v>
          </cell>
          <cell r="L194">
            <v>85.957225474601458</v>
          </cell>
          <cell r="M194">
            <v>2006</v>
          </cell>
        </row>
        <row r="195">
          <cell r="H195" t="str">
            <v>Jen</v>
          </cell>
          <cell r="J195" t="str">
            <v>mascara</v>
          </cell>
          <cell r="L195">
            <v>191.0302935038041</v>
          </cell>
          <cell r="M195">
            <v>2004</v>
          </cell>
        </row>
        <row r="196">
          <cell r="H196" t="str">
            <v>Cristina</v>
          </cell>
          <cell r="J196" t="str">
            <v>foundation</v>
          </cell>
          <cell r="L196">
            <v>217.59287860664901</v>
          </cell>
          <cell r="M196">
            <v>2005</v>
          </cell>
        </row>
        <row r="197">
          <cell r="H197" t="str">
            <v>Cristina</v>
          </cell>
          <cell r="J197" t="str">
            <v>lipstick</v>
          </cell>
          <cell r="L197">
            <v>205.93270340856287</v>
          </cell>
          <cell r="M197">
            <v>2006</v>
          </cell>
        </row>
        <row r="198">
          <cell r="H198" t="str">
            <v>Emilee</v>
          </cell>
          <cell r="J198" t="str">
            <v>eye liner</v>
          </cell>
          <cell r="L198">
            <v>26.138739127477177</v>
          </cell>
          <cell r="M198">
            <v>2006</v>
          </cell>
        </row>
        <row r="199">
          <cell r="H199" t="str">
            <v>Hallagan</v>
          </cell>
          <cell r="J199" t="str">
            <v>lipstick</v>
          </cell>
          <cell r="L199">
            <v>188.51634230729906</v>
          </cell>
          <cell r="M199">
            <v>2004</v>
          </cell>
        </row>
        <row r="200">
          <cell r="H200" t="str">
            <v>Jen</v>
          </cell>
          <cell r="J200" t="str">
            <v>eye liner</v>
          </cell>
          <cell r="L200">
            <v>16.348427234046856</v>
          </cell>
          <cell r="M200">
            <v>2005</v>
          </cell>
        </row>
        <row r="201">
          <cell r="H201" t="str">
            <v>Colleen</v>
          </cell>
          <cell r="J201" t="str">
            <v>mascara</v>
          </cell>
          <cell r="L201">
            <v>-12.898061088841523</v>
          </cell>
          <cell r="M201">
            <v>2004</v>
          </cell>
        </row>
        <row r="202">
          <cell r="H202" t="str">
            <v>Colleen</v>
          </cell>
          <cell r="J202" t="str">
            <v>mascara</v>
          </cell>
          <cell r="L202">
            <v>-9.998213253386103</v>
          </cell>
          <cell r="M202">
            <v>2006</v>
          </cell>
        </row>
        <row r="203">
          <cell r="H203" t="str">
            <v>Cristina</v>
          </cell>
          <cell r="J203" t="str">
            <v>mascara</v>
          </cell>
          <cell r="L203">
            <v>244.68104192003952</v>
          </cell>
          <cell r="M203">
            <v>2006</v>
          </cell>
        </row>
        <row r="204">
          <cell r="H204" t="str">
            <v>Cristina</v>
          </cell>
          <cell r="J204" t="str">
            <v>eye liner</v>
          </cell>
          <cell r="L204">
            <v>64.744003374094902</v>
          </cell>
          <cell r="M204">
            <v>2006</v>
          </cell>
        </row>
        <row r="205">
          <cell r="H205" t="str">
            <v>Cici</v>
          </cell>
          <cell r="J205" t="str">
            <v>eye liner</v>
          </cell>
          <cell r="L205">
            <v>64.863192319117914</v>
          </cell>
          <cell r="M205">
            <v>2005</v>
          </cell>
        </row>
        <row r="206">
          <cell r="H206" t="str">
            <v>Hallagan</v>
          </cell>
          <cell r="J206" t="str">
            <v>foundation</v>
          </cell>
          <cell r="L206">
            <v>-7.154085897104931</v>
          </cell>
          <cell r="M206">
            <v>2005</v>
          </cell>
        </row>
        <row r="207">
          <cell r="H207" t="str">
            <v>Cici</v>
          </cell>
          <cell r="J207" t="str">
            <v>lip gloss</v>
          </cell>
          <cell r="L207">
            <v>173.64445114790863</v>
          </cell>
          <cell r="M207">
            <v>2006</v>
          </cell>
        </row>
        <row r="208">
          <cell r="H208" t="str">
            <v>Cici</v>
          </cell>
          <cell r="J208" t="str">
            <v>lip gloss</v>
          </cell>
          <cell r="L208">
            <v>259.30970727563493</v>
          </cell>
          <cell r="M208">
            <v>2006</v>
          </cell>
        </row>
        <row r="209">
          <cell r="H209" t="str">
            <v>Jen</v>
          </cell>
          <cell r="J209" t="str">
            <v>foundation</v>
          </cell>
          <cell r="L209">
            <v>44.139016120906668</v>
          </cell>
          <cell r="M209">
            <v>2006</v>
          </cell>
        </row>
        <row r="210">
          <cell r="H210" t="str">
            <v>Hallagan</v>
          </cell>
          <cell r="J210" t="str">
            <v>lipstick</v>
          </cell>
          <cell r="L210">
            <v>61.955881135465603</v>
          </cell>
          <cell r="M210">
            <v>2006</v>
          </cell>
        </row>
        <row r="211">
          <cell r="H211" t="str">
            <v>Colleen</v>
          </cell>
          <cell r="J211" t="str">
            <v>mascara</v>
          </cell>
          <cell r="L211">
            <v>181.93942640636905</v>
          </cell>
          <cell r="M211">
            <v>2004</v>
          </cell>
        </row>
        <row r="212">
          <cell r="H212" t="str">
            <v>Jen</v>
          </cell>
          <cell r="J212" t="str">
            <v>eye liner</v>
          </cell>
          <cell r="L212">
            <v>137.15507832075065</v>
          </cell>
          <cell r="M212">
            <v>2006</v>
          </cell>
        </row>
        <row r="213">
          <cell r="H213" t="str">
            <v>Jen</v>
          </cell>
          <cell r="J213" t="str">
            <v>eye liner</v>
          </cell>
          <cell r="L213">
            <v>22.99759982335349</v>
          </cell>
          <cell r="M213">
            <v>2004</v>
          </cell>
        </row>
        <row r="214">
          <cell r="H214" t="str">
            <v>Betsy</v>
          </cell>
          <cell r="J214" t="str">
            <v>lip gloss</v>
          </cell>
          <cell r="L214">
            <v>-16.334472666280842</v>
          </cell>
          <cell r="M214">
            <v>2006</v>
          </cell>
        </row>
        <row r="215">
          <cell r="H215" t="str">
            <v>Jen</v>
          </cell>
          <cell r="J215" t="str">
            <v>lip gloss</v>
          </cell>
          <cell r="L215">
            <v>106.89982221762149</v>
          </cell>
          <cell r="M215">
            <v>2006</v>
          </cell>
        </row>
        <row r="216">
          <cell r="H216" t="str">
            <v>Colleen</v>
          </cell>
          <cell r="J216" t="str">
            <v>foundation</v>
          </cell>
          <cell r="L216">
            <v>95.13200096066403</v>
          </cell>
          <cell r="M216">
            <v>2006</v>
          </cell>
        </row>
        <row r="217">
          <cell r="H217" t="str">
            <v>Jen</v>
          </cell>
          <cell r="J217" t="str">
            <v>lip gloss</v>
          </cell>
          <cell r="L217">
            <v>59.075740928551383</v>
          </cell>
          <cell r="M217">
            <v>2005</v>
          </cell>
        </row>
        <row r="218">
          <cell r="H218" t="str">
            <v>Zaret</v>
          </cell>
          <cell r="J218" t="str">
            <v>eye liner</v>
          </cell>
          <cell r="L218">
            <v>106.64339916643026</v>
          </cell>
          <cell r="M218">
            <v>2006</v>
          </cell>
        </row>
        <row r="219">
          <cell r="H219" t="str">
            <v>Betsy</v>
          </cell>
          <cell r="J219" t="str">
            <v>lipstick</v>
          </cell>
          <cell r="L219">
            <v>154.59771582934854</v>
          </cell>
          <cell r="M219">
            <v>2005</v>
          </cell>
        </row>
        <row r="220">
          <cell r="H220" t="str">
            <v>Hallagan</v>
          </cell>
          <cell r="J220" t="str">
            <v>mascara</v>
          </cell>
          <cell r="L220">
            <v>5.3867139626812968</v>
          </cell>
          <cell r="M220">
            <v>2006</v>
          </cell>
        </row>
        <row r="221">
          <cell r="H221" t="str">
            <v>Cici</v>
          </cell>
          <cell r="J221" t="str">
            <v>foundation</v>
          </cell>
          <cell r="L221">
            <v>203.35912709646638</v>
          </cell>
          <cell r="M221">
            <v>2004</v>
          </cell>
        </row>
        <row r="222">
          <cell r="H222" t="str">
            <v>Cici</v>
          </cell>
          <cell r="J222" t="str">
            <v>mascara</v>
          </cell>
          <cell r="L222">
            <v>71.412597536524615</v>
          </cell>
          <cell r="M222">
            <v>2005</v>
          </cell>
        </row>
        <row r="223">
          <cell r="H223" t="str">
            <v>Colleen</v>
          </cell>
          <cell r="J223" t="str">
            <v>foundation</v>
          </cell>
          <cell r="L223">
            <v>125.23475441561757</v>
          </cell>
          <cell r="M223">
            <v>2005</v>
          </cell>
        </row>
        <row r="224">
          <cell r="H224" t="str">
            <v>Ashley</v>
          </cell>
          <cell r="J224" t="str">
            <v>mascara</v>
          </cell>
          <cell r="L224">
            <v>83.195110350521588</v>
          </cell>
          <cell r="M224">
            <v>2004</v>
          </cell>
        </row>
        <row r="225">
          <cell r="H225" t="str">
            <v>Cristina</v>
          </cell>
          <cell r="J225" t="str">
            <v>foundation</v>
          </cell>
          <cell r="L225">
            <v>170.17512557022724</v>
          </cell>
          <cell r="M225">
            <v>2006</v>
          </cell>
        </row>
        <row r="226">
          <cell r="H226" t="str">
            <v>Ashley</v>
          </cell>
          <cell r="J226" t="str">
            <v>mascara</v>
          </cell>
          <cell r="L226">
            <v>203.35311949602652</v>
          </cell>
          <cell r="M226">
            <v>2004</v>
          </cell>
        </row>
        <row r="227">
          <cell r="H227" t="str">
            <v>Betsy</v>
          </cell>
          <cell r="J227" t="str">
            <v>foundation</v>
          </cell>
          <cell r="L227">
            <v>283.74141758000144</v>
          </cell>
          <cell r="M227">
            <v>2004</v>
          </cell>
        </row>
        <row r="228">
          <cell r="H228" t="str">
            <v>Cristina</v>
          </cell>
          <cell r="J228" t="str">
            <v>eye liner</v>
          </cell>
          <cell r="L228">
            <v>158.2973319694853</v>
          </cell>
          <cell r="M228">
            <v>2004</v>
          </cell>
        </row>
        <row r="229">
          <cell r="H229" t="str">
            <v>Zaret</v>
          </cell>
          <cell r="J229" t="str">
            <v>lipstick</v>
          </cell>
          <cell r="L229">
            <v>74.243899422562194</v>
          </cell>
          <cell r="M229">
            <v>2004</v>
          </cell>
        </row>
        <row r="230">
          <cell r="H230" t="str">
            <v>Jen</v>
          </cell>
          <cell r="J230" t="str">
            <v>lip gloss</v>
          </cell>
          <cell r="L230">
            <v>-0.91770776800017373</v>
          </cell>
          <cell r="M230">
            <v>2004</v>
          </cell>
        </row>
        <row r="231">
          <cell r="H231" t="str">
            <v>Hallagan</v>
          </cell>
          <cell r="J231" t="str">
            <v>eye liner</v>
          </cell>
          <cell r="L231">
            <v>112.52158206006119</v>
          </cell>
          <cell r="M231">
            <v>2006</v>
          </cell>
        </row>
        <row r="232">
          <cell r="H232" t="str">
            <v>Betsy</v>
          </cell>
          <cell r="J232" t="str">
            <v>foundation</v>
          </cell>
          <cell r="L232">
            <v>191.4542393048981</v>
          </cell>
          <cell r="M232">
            <v>2006</v>
          </cell>
        </row>
        <row r="233">
          <cell r="H233" t="str">
            <v>Cici</v>
          </cell>
          <cell r="J233" t="str">
            <v>lip gloss</v>
          </cell>
          <cell r="L233">
            <v>41.010346846521706</v>
          </cell>
          <cell r="M233">
            <v>2004</v>
          </cell>
        </row>
        <row r="234">
          <cell r="H234" t="str">
            <v>Hallagan</v>
          </cell>
          <cell r="J234" t="str">
            <v>lip gloss</v>
          </cell>
          <cell r="L234">
            <v>22.334877359058812</v>
          </cell>
          <cell r="M234">
            <v>2006</v>
          </cell>
        </row>
        <row r="235">
          <cell r="H235" t="str">
            <v>Zaret</v>
          </cell>
          <cell r="J235" t="str">
            <v>lip gloss</v>
          </cell>
          <cell r="L235">
            <v>193.83879299726061</v>
          </cell>
          <cell r="M235">
            <v>2004</v>
          </cell>
        </row>
        <row r="236">
          <cell r="H236" t="str">
            <v>Ashley</v>
          </cell>
          <cell r="J236" t="str">
            <v>lip gloss</v>
          </cell>
          <cell r="L236">
            <v>190.90668689411601</v>
          </cell>
          <cell r="M236">
            <v>2004</v>
          </cell>
        </row>
        <row r="237">
          <cell r="H237" t="str">
            <v>Emilee</v>
          </cell>
          <cell r="J237" t="str">
            <v>mascara</v>
          </cell>
          <cell r="L237">
            <v>173.59022125804509</v>
          </cell>
          <cell r="M237">
            <v>2004</v>
          </cell>
        </row>
        <row r="238">
          <cell r="H238" t="str">
            <v>Emilee</v>
          </cell>
          <cell r="J238" t="str">
            <v>mascara</v>
          </cell>
          <cell r="L238">
            <v>178.9266502635322</v>
          </cell>
          <cell r="M238">
            <v>2004</v>
          </cell>
        </row>
        <row r="239">
          <cell r="H239" t="str">
            <v>Jen</v>
          </cell>
          <cell r="J239" t="str">
            <v>foundation</v>
          </cell>
          <cell r="L239">
            <v>-7.2637597489178187</v>
          </cell>
          <cell r="M239">
            <v>2004</v>
          </cell>
        </row>
        <row r="240">
          <cell r="H240" t="str">
            <v>Cici</v>
          </cell>
          <cell r="J240" t="str">
            <v>lip gloss</v>
          </cell>
          <cell r="L240">
            <v>260.32907018535167</v>
          </cell>
          <cell r="M240">
            <v>2006</v>
          </cell>
        </row>
        <row r="241">
          <cell r="H241" t="str">
            <v>Cristina</v>
          </cell>
          <cell r="J241" t="str">
            <v>eye liner</v>
          </cell>
          <cell r="L241">
            <v>-9.9939520680829617</v>
          </cell>
          <cell r="M241">
            <v>2004</v>
          </cell>
        </row>
        <row r="242">
          <cell r="H242" t="str">
            <v>Ashley</v>
          </cell>
          <cell r="J242" t="str">
            <v>lip gloss</v>
          </cell>
          <cell r="L242">
            <v>23.654332569914828</v>
          </cell>
          <cell r="M242">
            <v>2005</v>
          </cell>
        </row>
        <row r="243">
          <cell r="H243" t="str">
            <v>Cici</v>
          </cell>
          <cell r="J243" t="str">
            <v>lip gloss</v>
          </cell>
          <cell r="L243">
            <v>131.67769291502447</v>
          </cell>
          <cell r="M243">
            <v>2006</v>
          </cell>
        </row>
        <row r="244">
          <cell r="H244" t="str">
            <v>Emilee</v>
          </cell>
          <cell r="J244" t="str">
            <v>lip gloss</v>
          </cell>
          <cell r="L244">
            <v>7.6348447793459382</v>
          </cell>
          <cell r="M244">
            <v>2005</v>
          </cell>
        </row>
        <row r="245">
          <cell r="H245" t="str">
            <v>Emilee</v>
          </cell>
          <cell r="J245" t="str">
            <v>mascara</v>
          </cell>
          <cell r="L245">
            <v>256.87957020946436</v>
          </cell>
          <cell r="M245">
            <v>2005</v>
          </cell>
        </row>
        <row r="246">
          <cell r="H246" t="str">
            <v>Emilee</v>
          </cell>
          <cell r="J246" t="str">
            <v>eye liner</v>
          </cell>
          <cell r="L246">
            <v>158.18704198984506</v>
          </cell>
          <cell r="M246">
            <v>2005</v>
          </cell>
        </row>
        <row r="247">
          <cell r="H247" t="str">
            <v>Colleen</v>
          </cell>
          <cell r="J247" t="str">
            <v>lipstick</v>
          </cell>
          <cell r="L247">
            <v>-7.3950210500886264</v>
          </cell>
          <cell r="M247">
            <v>2004</v>
          </cell>
        </row>
        <row r="248">
          <cell r="H248" t="str">
            <v>Cristina</v>
          </cell>
          <cell r="J248" t="str">
            <v>eye liner</v>
          </cell>
          <cell r="L248">
            <v>25.546689047987762</v>
          </cell>
          <cell r="M248">
            <v>2005</v>
          </cell>
        </row>
        <row r="249">
          <cell r="H249" t="str">
            <v>Cici</v>
          </cell>
          <cell r="J249" t="str">
            <v>mascara</v>
          </cell>
          <cell r="L249">
            <v>17.198905576452098</v>
          </cell>
          <cell r="M249">
            <v>2004</v>
          </cell>
        </row>
        <row r="250">
          <cell r="H250" t="str">
            <v>Hallagan</v>
          </cell>
          <cell r="J250" t="str">
            <v>mascara</v>
          </cell>
          <cell r="L250">
            <v>272.09870438545738</v>
          </cell>
          <cell r="M250">
            <v>2006</v>
          </cell>
        </row>
        <row r="251">
          <cell r="H251" t="str">
            <v>Betsy</v>
          </cell>
          <cell r="J251" t="str">
            <v>mascara</v>
          </cell>
          <cell r="L251">
            <v>110.33744975059108</v>
          </cell>
          <cell r="M251">
            <v>2006</v>
          </cell>
        </row>
        <row r="252">
          <cell r="H252" t="str">
            <v>Zaret</v>
          </cell>
          <cell r="J252" t="str">
            <v>mascara</v>
          </cell>
          <cell r="L252">
            <v>77.014900645073141</v>
          </cell>
          <cell r="M252">
            <v>2005</v>
          </cell>
        </row>
        <row r="253">
          <cell r="H253" t="str">
            <v>Betsy</v>
          </cell>
          <cell r="J253" t="str">
            <v>mascara</v>
          </cell>
          <cell r="L253">
            <v>23.133204884254319</v>
          </cell>
          <cell r="M253">
            <v>2005</v>
          </cell>
        </row>
        <row r="254">
          <cell r="H254" t="str">
            <v>Colleen</v>
          </cell>
          <cell r="J254" t="str">
            <v>mascara</v>
          </cell>
          <cell r="L254">
            <v>194.25372471684716</v>
          </cell>
          <cell r="M254">
            <v>2006</v>
          </cell>
        </row>
        <row r="255">
          <cell r="H255" t="str">
            <v>Colleen</v>
          </cell>
          <cell r="J255" t="str">
            <v>mascara</v>
          </cell>
          <cell r="L255">
            <v>215.49309366005642</v>
          </cell>
          <cell r="M255">
            <v>2004</v>
          </cell>
        </row>
        <row r="256">
          <cell r="H256" t="str">
            <v>Ashley</v>
          </cell>
          <cell r="J256" t="str">
            <v>eye liner</v>
          </cell>
          <cell r="L256">
            <v>124.81042324173134</v>
          </cell>
          <cell r="M256">
            <v>2005</v>
          </cell>
        </row>
        <row r="257">
          <cell r="H257" t="str">
            <v>Ashley</v>
          </cell>
          <cell r="J257" t="str">
            <v>foundation</v>
          </cell>
          <cell r="L257">
            <v>253.28617965312779</v>
          </cell>
          <cell r="M257">
            <v>2004</v>
          </cell>
        </row>
        <row r="258">
          <cell r="H258" t="str">
            <v>Emilee</v>
          </cell>
          <cell r="J258" t="str">
            <v>eye liner</v>
          </cell>
          <cell r="L258">
            <v>10.703015398687583</v>
          </cell>
          <cell r="M258">
            <v>2005</v>
          </cell>
        </row>
        <row r="259">
          <cell r="H259" t="str">
            <v>Ashley</v>
          </cell>
          <cell r="J259" t="str">
            <v>foundation</v>
          </cell>
          <cell r="L259">
            <v>46.761676481443232</v>
          </cell>
          <cell r="M259">
            <v>2004</v>
          </cell>
        </row>
        <row r="260">
          <cell r="H260" t="str">
            <v>Hallagan</v>
          </cell>
          <cell r="J260" t="str">
            <v>eye liner</v>
          </cell>
          <cell r="L260">
            <v>4.8820462029427096</v>
          </cell>
          <cell r="M260">
            <v>2004</v>
          </cell>
        </row>
        <row r="261">
          <cell r="H261" t="str">
            <v>Hallagan</v>
          </cell>
          <cell r="J261" t="str">
            <v>mascara</v>
          </cell>
          <cell r="L261">
            <v>32.468400196905996</v>
          </cell>
          <cell r="M261">
            <v>2005</v>
          </cell>
        </row>
        <row r="262">
          <cell r="H262" t="str">
            <v>Emilee</v>
          </cell>
          <cell r="J262" t="str">
            <v>eye liner</v>
          </cell>
          <cell r="L262">
            <v>233.3993347830984</v>
          </cell>
          <cell r="M262">
            <v>2005</v>
          </cell>
        </row>
        <row r="263">
          <cell r="H263" t="str">
            <v>Colleen</v>
          </cell>
          <cell r="J263" t="str">
            <v>lipstick</v>
          </cell>
          <cell r="L263">
            <v>196.49346597044766</v>
          </cell>
          <cell r="M263">
            <v>2005</v>
          </cell>
        </row>
        <row r="264">
          <cell r="H264" t="str">
            <v>Zaret</v>
          </cell>
          <cell r="J264" t="str">
            <v>eye liner</v>
          </cell>
          <cell r="L264">
            <v>77.329572231774151</v>
          </cell>
          <cell r="M264">
            <v>2004</v>
          </cell>
        </row>
        <row r="265">
          <cell r="H265" t="str">
            <v>Cici</v>
          </cell>
          <cell r="J265" t="str">
            <v>mascara</v>
          </cell>
          <cell r="L265">
            <v>-1.930462865623249</v>
          </cell>
          <cell r="M265">
            <v>2006</v>
          </cell>
        </row>
        <row r="266">
          <cell r="H266" t="str">
            <v>Jen</v>
          </cell>
          <cell r="J266" t="str">
            <v>foundation</v>
          </cell>
          <cell r="L266">
            <v>7.9709250117717731</v>
          </cell>
          <cell r="M266">
            <v>2006</v>
          </cell>
        </row>
        <row r="267">
          <cell r="H267" t="str">
            <v>Zaret</v>
          </cell>
          <cell r="J267" t="str">
            <v>lip gloss</v>
          </cell>
          <cell r="L267">
            <v>187.61965072290988</v>
          </cell>
          <cell r="M267">
            <v>2006</v>
          </cell>
        </row>
        <row r="268">
          <cell r="H268" t="str">
            <v>Colleen</v>
          </cell>
          <cell r="J268" t="str">
            <v>foundation</v>
          </cell>
          <cell r="L268">
            <v>86.788113277044275</v>
          </cell>
          <cell r="M268">
            <v>2005</v>
          </cell>
        </row>
        <row r="269">
          <cell r="H269" t="str">
            <v>Hallagan</v>
          </cell>
          <cell r="J269" t="str">
            <v>eye liner</v>
          </cell>
          <cell r="L269">
            <v>167.05079786120268</v>
          </cell>
          <cell r="M269">
            <v>2005</v>
          </cell>
        </row>
        <row r="270">
          <cell r="H270" t="str">
            <v>Colleen</v>
          </cell>
          <cell r="J270" t="str">
            <v>lip gloss</v>
          </cell>
          <cell r="L270">
            <v>86.636057383669893</v>
          </cell>
          <cell r="M270">
            <v>2005</v>
          </cell>
        </row>
        <row r="271">
          <cell r="H271" t="str">
            <v>Cristina</v>
          </cell>
          <cell r="J271" t="str">
            <v>foundation</v>
          </cell>
          <cell r="L271">
            <v>16.670839286326668</v>
          </cell>
          <cell r="M271">
            <v>2005</v>
          </cell>
        </row>
        <row r="272">
          <cell r="H272" t="str">
            <v>Cristina</v>
          </cell>
          <cell r="J272" t="str">
            <v>eye liner</v>
          </cell>
          <cell r="L272">
            <v>4.7722172541512009</v>
          </cell>
          <cell r="M272">
            <v>2004</v>
          </cell>
        </row>
        <row r="273">
          <cell r="H273" t="str">
            <v>Cristina</v>
          </cell>
          <cell r="J273" t="str">
            <v>foundation</v>
          </cell>
          <cell r="L273">
            <v>80.012011803068276</v>
          </cell>
          <cell r="M273">
            <v>2005</v>
          </cell>
        </row>
        <row r="274">
          <cell r="H274" t="str">
            <v>Zaret</v>
          </cell>
          <cell r="J274" t="str">
            <v>foundation</v>
          </cell>
          <cell r="L274">
            <v>142.84602668228962</v>
          </cell>
          <cell r="M274">
            <v>2004</v>
          </cell>
        </row>
        <row r="275">
          <cell r="H275" t="str">
            <v>Hallagan</v>
          </cell>
          <cell r="J275" t="str">
            <v>eye liner</v>
          </cell>
          <cell r="L275">
            <v>224.75435048565893</v>
          </cell>
          <cell r="M275">
            <v>2005</v>
          </cell>
        </row>
        <row r="276">
          <cell r="H276" t="str">
            <v>Cici</v>
          </cell>
          <cell r="J276" t="str">
            <v>lip gloss</v>
          </cell>
          <cell r="L276">
            <v>68.710607050620922</v>
          </cell>
          <cell r="M276">
            <v>2006</v>
          </cell>
        </row>
        <row r="277">
          <cell r="H277" t="str">
            <v>Ashley</v>
          </cell>
          <cell r="J277" t="str">
            <v>lipstick</v>
          </cell>
          <cell r="L277">
            <v>212.26238499892682</v>
          </cell>
          <cell r="M277">
            <v>2006</v>
          </cell>
        </row>
        <row r="278">
          <cell r="H278" t="str">
            <v>Cici</v>
          </cell>
          <cell r="J278" t="str">
            <v>foundation</v>
          </cell>
          <cell r="L278">
            <v>251.31042576912338</v>
          </cell>
          <cell r="M278">
            <v>2005</v>
          </cell>
        </row>
        <row r="279">
          <cell r="H279" t="str">
            <v>Hallagan</v>
          </cell>
          <cell r="J279" t="str">
            <v>eye liner</v>
          </cell>
          <cell r="L279">
            <v>179.38546683395009</v>
          </cell>
          <cell r="M279">
            <v>2005</v>
          </cell>
        </row>
        <row r="280">
          <cell r="H280" t="str">
            <v>Cici</v>
          </cell>
          <cell r="J280" t="str">
            <v>mascara</v>
          </cell>
          <cell r="L280">
            <v>1.5831115612014064</v>
          </cell>
          <cell r="M280">
            <v>2005</v>
          </cell>
        </row>
        <row r="281">
          <cell r="H281" t="str">
            <v>Hallagan</v>
          </cell>
          <cell r="J281" t="str">
            <v>eye liner</v>
          </cell>
          <cell r="L281">
            <v>247.58247918220624</v>
          </cell>
          <cell r="M281">
            <v>2005</v>
          </cell>
        </row>
        <row r="282">
          <cell r="H282" t="str">
            <v>Betsy</v>
          </cell>
          <cell r="J282" t="str">
            <v>eye liner</v>
          </cell>
          <cell r="L282">
            <v>89.053128978062901</v>
          </cell>
          <cell r="M282">
            <v>2005</v>
          </cell>
        </row>
        <row r="283">
          <cell r="H283" t="str">
            <v>Cici</v>
          </cell>
          <cell r="J283" t="str">
            <v>foundation</v>
          </cell>
          <cell r="L283">
            <v>191.08641465198994</v>
          </cell>
          <cell r="M283">
            <v>2004</v>
          </cell>
        </row>
        <row r="284">
          <cell r="H284" t="str">
            <v>Jen</v>
          </cell>
          <cell r="J284" t="str">
            <v>lip gloss</v>
          </cell>
          <cell r="L284">
            <v>203.10846928946893</v>
          </cell>
          <cell r="M284">
            <v>2006</v>
          </cell>
        </row>
        <row r="285">
          <cell r="H285" t="str">
            <v>Cristina</v>
          </cell>
          <cell r="J285" t="str">
            <v>eye liner</v>
          </cell>
          <cell r="L285">
            <v>10.780730703026945</v>
          </cell>
          <cell r="M285">
            <v>2005</v>
          </cell>
        </row>
        <row r="286">
          <cell r="H286" t="str">
            <v>Hallagan</v>
          </cell>
          <cell r="J286" t="str">
            <v>eye liner</v>
          </cell>
          <cell r="L286">
            <v>197.40778751122588</v>
          </cell>
          <cell r="M286">
            <v>2004</v>
          </cell>
        </row>
        <row r="287">
          <cell r="H287" t="str">
            <v>Emilee</v>
          </cell>
          <cell r="J287" t="str">
            <v>lipstick</v>
          </cell>
          <cell r="L287">
            <v>227.4564792557687</v>
          </cell>
          <cell r="M287">
            <v>2004</v>
          </cell>
        </row>
        <row r="288">
          <cell r="H288" t="str">
            <v>Emilee</v>
          </cell>
          <cell r="J288" t="str">
            <v>lip gloss</v>
          </cell>
          <cell r="L288">
            <v>239.89546823670116</v>
          </cell>
          <cell r="M288">
            <v>2004</v>
          </cell>
        </row>
        <row r="289">
          <cell r="H289" t="str">
            <v>Jen</v>
          </cell>
          <cell r="J289" t="str">
            <v>mascara</v>
          </cell>
          <cell r="L289">
            <v>-12.920960169584891</v>
          </cell>
          <cell r="M289">
            <v>2006</v>
          </cell>
        </row>
        <row r="290">
          <cell r="H290" t="str">
            <v>Jen</v>
          </cell>
          <cell r="J290" t="str">
            <v>foundation</v>
          </cell>
          <cell r="L290">
            <v>95.512317695132197</v>
          </cell>
          <cell r="M290">
            <v>2005</v>
          </cell>
        </row>
        <row r="291">
          <cell r="H291" t="str">
            <v>Ashley</v>
          </cell>
          <cell r="J291" t="str">
            <v>mascara</v>
          </cell>
          <cell r="L291">
            <v>65.343473312315112</v>
          </cell>
          <cell r="M291">
            <v>2006</v>
          </cell>
        </row>
        <row r="292">
          <cell r="H292" t="str">
            <v>Ashley</v>
          </cell>
          <cell r="J292" t="str">
            <v>lipstick</v>
          </cell>
          <cell r="L292">
            <v>-21.912545800386049</v>
          </cell>
          <cell r="M292">
            <v>2005</v>
          </cell>
        </row>
        <row r="293">
          <cell r="H293" t="str">
            <v>Jen</v>
          </cell>
          <cell r="J293" t="str">
            <v>lipstick</v>
          </cell>
          <cell r="L293">
            <v>266.0518691009172</v>
          </cell>
          <cell r="M293">
            <v>2005</v>
          </cell>
        </row>
        <row r="294">
          <cell r="H294" t="str">
            <v>Emilee</v>
          </cell>
          <cell r="J294" t="str">
            <v>foundation</v>
          </cell>
          <cell r="L294">
            <v>283.84678757282279</v>
          </cell>
          <cell r="M294">
            <v>2005</v>
          </cell>
        </row>
        <row r="295">
          <cell r="H295" t="str">
            <v>Zaret</v>
          </cell>
          <cell r="J295" t="str">
            <v>mascara</v>
          </cell>
          <cell r="L295">
            <v>251.49840546378712</v>
          </cell>
          <cell r="M295">
            <v>2006</v>
          </cell>
        </row>
        <row r="296">
          <cell r="H296" t="str">
            <v>Ashley</v>
          </cell>
          <cell r="J296" t="str">
            <v>mascara</v>
          </cell>
          <cell r="L296">
            <v>49.955539493154028</v>
          </cell>
          <cell r="M296">
            <v>2004</v>
          </cell>
        </row>
        <row r="297">
          <cell r="H297" t="str">
            <v>Betsy</v>
          </cell>
          <cell r="J297" t="str">
            <v>mascara</v>
          </cell>
          <cell r="L297">
            <v>100.51753262027832</v>
          </cell>
          <cell r="M297">
            <v>2006</v>
          </cell>
        </row>
        <row r="298">
          <cell r="H298" t="str">
            <v>Betsy</v>
          </cell>
          <cell r="J298" t="str">
            <v>eye liner</v>
          </cell>
          <cell r="L298">
            <v>-0.90814028681463199</v>
          </cell>
          <cell r="M298">
            <v>2004</v>
          </cell>
        </row>
        <row r="299">
          <cell r="H299" t="str">
            <v>Betsy</v>
          </cell>
          <cell r="J299" t="str">
            <v>mascara</v>
          </cell>
          <cell r="L299">
            <v>284.13590593464426</v>
          </cell>
          <cell r="M299">
            <v>2006</v>
          </cell>
        </row>
        <row r="300">
          <cell r="H300" t="str">
            <v>Jen</v>
          </cell>
          <cell r="J300" t="str">
            <v>foundation</v>
          </cell>
          <cell r="L300">
            <v>230.25557022435729</v>
          </cell>
          <cell r="M300">
            <v>2005</v>
          </cell>
        </row>
        <row r="301">
          <cell r="H301" t="str">
            <v>Betsy</v>
          </cell>
          <cell r="J301" t="str">
            <v>foundation</v>
          </cell>
          <cell r="L301">
            <v>215.15645769752564</v>
          </cell>
          <cell r="M301">
            <v>2006</v>
          </cell>
        </row>
        <row r="302">
          <cell r="H302" t="str">
            <v>Zaret</v>
          </cell>
          <cell r="J302" t="str">
            <v>lipstick</v>
          </cell>
          <cell r="L302">
            <v>169.19487194523822</v>
          </cell>
          <cell r="M302">
            <v>2004</v>
          </cell>
        </row>
        <row r="303">
          <cell r="H303" t="str">
            <v>Hallagan</v>
          </cell>
          <cell r="J303" t="str">
            <v>lip gloss</v>
          </cell>
          <cell r="L303">
            <v>245.58577912839797</v>
          </cell>
          <cell r="M303">
            <v>2005</v>
          </cell>
        </row>
        <row r="304">
          <cell r="H304" t="str">
            <v>Zaret</v>
          </cell>
          <cell r="J304" t="str">
            <v>eye liner</v>
          </cell>
          <cell r="L304">
            <v>11.162502018809288</v>
          </cell>
          <cell r="M304">
            <v>2004</v>
          </cell>
        </row>
        <row r="305">
          <cell r="H305" t="str">
            <v>Zaret</v>
          </cell>
          <cell r="J305" t="str">
            <v>lip gloss</v>
          </cell>
          <cell r="L305">
            <v>182.21269449394873</v>
          </cell>
          <cell r="M305">
            <v>2005</v>
          </cell>
        </row>
        <row r="306">
          <cell r="H306" t="str">
            <v>Jen</v>
          </cell>
          <cell r="J306" t="str">
            <v>foundation</v>
          </cell>
          <cell r="L306">
            <v>245.54232115102224</v>
          </cell>
          <cell r="M306">
            <v>2006</v>
          </cell>
        </row>
        <row r="307">
          <cell r="H307" t="str">
            <v>Colleen</v>
          </cell>
          <cell r="J307" t="str">
            <v>foundation</v>
          </cell>
          <cell r="L307">
            <v>211.43323649343893</v>
          </cell>
          <cell r="M307">
            <v>2004</v>
          </cell>
        </row>
        <row r="308">
          <cell r="H308" t="str">
            <v>Cici</v>
          </cell>
          <cell r="J308" t="str">
            <v>mascara</v>
          </cell>
          <cell r="L308">
            <v>56.272584064658759</v>
          </cell>
          <cell r="M308">
            <v>2006</v>
          </cell>
        </row>
        <row r="309">
          <cell r="H309" t="str">
            <v>Hallagan</v>
          </cell>
          <cell r="J309" t="str">
            <v>lipstick</v>
          </cell>
          <cell r="L309">
            <v>221.17007144401961</v>
          </cell>
          <cell r="M309">
            <v>2005</v>
          </cell>
        </row>
        <row r="310">
          <cell r="H310" t="str">
            <v>Zaret</v>
          </cell>
          <cell r="J310" t="str">
            <v>foundation</v>
          </cell>
          <cell r="L310">
            <v>-18.782320494671733</v>
          </cell>
          <cell r="M310">
            <v>2005</v>
          </cell>
        </row>
        <row r="311">
          <cell r="H311" t="str">
            <v>Zaret</v>
          </cell>
          <cell r="J311" t="str">
            <v>foundation</v>
          </cell>
          <cell r="L311">
            <v>166.60609215413587</v>
          </cell>
          <cell r="M311">
            <v>2005</v>
          </cell>
        </row>
        <row r="312">
          <cell r="H312" t="str">
            <v>Cici</v>
          </cell>
          <cell r="J312" t="str">
            <v>lip gloss</v>
          </cell>
          <cell r="L312">
            <v>23.387374937264937</v>
          </cell>
          <cell r="M312">
            <v>2004</v>
          </cell>
        </row>
        <row r="313">
          <cell r="H313" t="str">
            <v>Cici</v>
          </cell>
          <cell r="J313" t="str">
            <v>eye liner</v>
          </cell>
          <cell r="L313">
            <v>191.44929977621479</v>
          </cell>
          <cell r="M313">
            <v>2004</v>
          </cell>
        </row>
        <row r="314">
          <cell r="H314" t="str">
            <v>Zaret</v>
          </cell>
          <cell r="J314" t="str">
            <v>lip gloss</v>
          </cell>
          <cell r="L314">
            <v>251.62937525083981</v>
          </cell>
          <cell r="M314">
            <v>2005</v>
          </cell>
        </row>
        <row r="315">
          <cell r="H315" t="str">
            <v>Betsy</v>
          </cell>
          <cell r="J315" t="str">
            <v>lip gloss</v>
          </cell>
          <cell r="L315">
            <v>130.971908096161</v>
          </cell>
          <cell r="M315">
            <v>2004</v>
          </cell>
        </row>
        <row r="316">
          <cell r="H316" t="str">
            <v>Zaret</v>
          </cell>
          <cell r="J316" t="str">
            <v>eye liner</v>
          </cell>
          <cell r="L316">
            <v>203.30298779689218</v>
          </cell>
          <cell r="M316">
            <v>2004</v>
          </cell>
        </row>
        <row r="317">
          <cell r="H317" t="str">
            <v>Colleen</v>
          </cell>
          <cell r="J317" t="str">
            <v>eye liner</v>
          </cell>
          <cell r="L317">
            <v>-24.966227969201331</v>
          </cell>
          <cell r="M317">
            <v>2005</v>
          </cell>
        </row>
        <row r="318">
          <cell r="H318" t="str">
            <v>Cici</v>
          </cell>
          <cell r="J318" t="str">
            <v>foundation</v>
          </cell>
          <cell r="L318">
            <v>-1.475132378251053</v>
          </cell>
          <cell r="M318">
            <v>2004</v>
          </cell>
        </row>
        <row r="319">
          <cell r="H319" t="str">
            <v>Betsy</v>
          </cell>
          <cell r="J319" t="str">
            <v>foundation</v>
          </cell>
          <cell r="L319">
            <v>65.196598797725159</v>
          </cell>
          <cell r="M319">
            <v>2005</v>
          </cell>
        </row>
        <row r="320">
          <cell r="H320" t="str">
            <v>Cristina</v>
          </cell>
          <cell r="J320" t="str">
            <v>mascara</v>
          </cell>
          <cell r="L320">
            <v>20.103063549411871</v>
          </cell>
          <cell r="M320">
            <v>2005</v>
          </cell>
        </row>
        <row r="321">
          <cell r="H321" t="str">
            <v>Cristina</v>
          </cell>
          <cell r="J321" t="str">
            <v>eye liner</v>
          </cell>
          <cell r="L321">
            <v>1.6052060341349688</v>
          </cell>
          <cell r="M321">
            <v>2004</v>
          </cell>
        </row>
        <row r="322">
          <cell r="H322" t="str">
            <v>Jen</v>
          </cell>
          <cell r="J322" t="str">
            <v>eye liner</v>
          </cell>
          <cell r="L322">
            <v>61.994811968474004</v>
          </cell>
          <cell r="M322">
            <v>2004</v>
          </cell>
        </row>
        <row r="323">
          <cell r="H323" t="str">
            <v>Ashley</v>
          </cell>
          <cell r="J323" t="str">
            <v>foundation</v>
          </cell>
          <cell r="L323">
            <v>212.50263306463722</v>
          </cell>
          <cell r="M323">
            <v>2004</v>
          </cell>
        </row>
        <row r="324">
          <cell r="H324" t="str">
            <v>Jen</v>
          </cell>
          <cell r="J324" t="str">
            <v>eye liner</v>
          </cell>
          <cell r="L324">
            <v>283.88166832886924</v>
          </cell>
          <cell r="M324">
            <v>2004</v>
          </cell>
        </row>
        <row r="325">
          <cell r="H325" t="str">
            <v>Hallagan</v>
          </cell>
          <cell r="J325" t="str">
            <v>lip gloss</v>
          </cell>
          <cell r="L325">
            <v>28.830512766101304</v>
          </cell>
          <cell r="M325">
            <v>2004</v>
          </cell>
        </row>
        <row r="326">
          <cell r="H326" t="str">
            <v>Jen</v>
          </cell>
          <cell r="J326" t="str">
            <v>mascara</v>
          </cell>
          <cell r="L326">
            <v>83.64015403043436</v>
          </cell>
          <cell r="M326">
            <v>2005</v>
          </cell>
        </row>
        <row r="327">
          <cell r="H327" t="str">
            <v>Colleen</v>
          </cell>
          <cell r="J327" t="str">
            <v>lipstick</v>
          </cell>
          <cell r="L327">
            <v>130.94656180680516</v>
          </cell>
          <cell r="M327">
            <v>2006</v>
          </cell>
        </row>
        <row r="328">
          <cell r="H328" t="str">
            <v>Emilee</v>
          </cell>
          <cell r="J328" t="str">
            <v>foundation</v>
          </cell>
          <cell r="L328">
            <v>254.38984191598573</v>
          </cell>
          <cell r="M328">
            <v>2006</v>
          </cell>
        </row>
        <row r="329">
          <cell r="H329" t="str">
            <v>Hallagan</v>
          </cell>
          <cell r="J329" t="str">
            <v>eye liner</v>
          </cell>
          <cell r="L329">
            <v>251.63175698562648</v>
          </cell>
          <cell r="M329">
            <v>2004</v>
          </cell>
        </row>
        <row r="330">
          <cell r="H330" t="str">
            <v>Hallagan</v>
          </cell>
          <cell r="J330" t="str">
            <v>lipstick</v>
          </cell>
          <cell r="L330">
            <v>268.67182931807514</v>
          </cell>
          <cell r="M330">
            <v>2004</v>
          </cell>
        </row>
        <row r="331">
          <cell r="H331" t="str">
            <v>Emilee</v>
          </cell>
          <cell r="J331" t="str">
            <v>lip gloss</v>
          </cell>
          <cell r="L331">
            <v>22.668540241379059</v>
          </cell>
          <cell r="M331">
            <v>2006</v>
          </cell>
        </row>
        <row r="332">
          <cell r="H332" t="str">
            <v>Hallagan</v>
          </cell>
          <cell r="J332" t="str">
            <v>foundation</v>
          </cell>
          <cell r="L332">
            <v>205.75644454699685</v>
          </cell>
          <cell r="M332">
            <v>2004</v>
          </cell>
        </row>
        <row r="333">
          <cell r="H333" t="str">
            <v>Emilee</v>
          </cell>
          <cell r="J333" t="str">
            <v>eye liner</v>
          </cell>
          <cell r="L333">
            <v>116.14288251700734</v>
          </cell>
          <cell r="M333">
            <v>2005</v>
          </cell>
        </row>
        <row r="334">
          <cell r="H334" t="str">
            <v>Cici</v>
          </cell>
          <cell r="J334" t="str">
            <v>eye liner</v>
          </cell>
          <cell r="L334">
            <v>271.3332095451583</v>
          </cell>
          <cell r="M334">
            <v>2004</v>
          </cell>
        </row>
        <row r="335">
          <cell r="H335" t="str">
            <v>Cici</v>
          </cell>
          <cell r="J335" t="str">
            <v>eye liner</v>
          </cell>
          <cell r="L335">
            <v>31.740063454597557</v>
          </cell>
          <cell r="M335">
            <v>2004</v>
          </cell>
        </row>
        <row r="336">
          <cell r="H336" t="str">
            <v>Cristina</v>
          </cell>
          <cell r="J336" t="str">
            <v>foundation</v>
          </cell>
          <cell r="L336">
            <v>40.182824201163783</v>
          </cell>
          <cell r="M336">
            <v>2006</v>
          </cell>
        </row>
        <row r="337">
          <cell r="H337" t="str">
            <v>Jen</v>
          </cell>
          <cell r="J337" t="str">
            <v>lip gloss</v>
          </cell>
          <cell r="L337">
            <v>206.37862292228638</v>
          </cell>
          <cell r="M337">
            <v>2004</v>
          </cell>
        </row>
        <row r="338">
          <cell r="H338" t="str">
            <v>Zaret</v>
          </cell>
          <cell r="J338" t="str">
            <v>foundation</v>
          </cell>
          <cell r="L338">
            <v>122.17079112578179</v>
          </cell>
          <cell r="M338">
            <v>2004</v>
          </cell>
        </row>
        <row r="339">
          <cell r="H339" t="str">
            <v>Jen</v>
          </cell>
          <cell r="J339" t="str">
            <v>foundation</v>
          </cell>
          <cell r="L339">
            <v>52.575815801836917</v>
          </cell>
          <cell r="M339">
            <v>2005</v>
          </cell>
        </row>
        <row r="340">
          <cell r="H340" t="str">
            <v>Cristina</v>
          </cell>
          <cell r="J340" t="str">
            <v>foundation</v>
          </cell>
          <cell r="L340">
            <v>19.233532374060513</v>
          </cell>
          <cell r="M340">
            <v>2004</v>
          </cell>
        </row>
        <row r="341">
          <cell r="H341" t="str">
            <v>Cristina</v>
          </cell>
          <cell r="J341" t="str">
            <v>foundation</v>
          </cell>
          <cell r="L341">
            <v>83.786086457485794</v>
          </cell>
          <cell r="M341">
            <v>2006</v>
          </cell>
        </row>
        <row r="342">
          <cell r="H342" t="str">
            <v>Zaret</v>
          </cell>
          <cell r="J342" t="str">
            <v>foundation</v>
          </cell>
          <cell r="L342">
            <v>242.1940649977725</v>
          </cell>
          <cell r="M342">
            <v>2006</v>
          </cell>
        </row>
        <row r="343">
          <cell r="H343" t="str">
            <v>Colleen</v>
          </cell>
          <cell r="J343" t="str">
            <v>mascara</v>
          </cell>
          <cell r="L343">
            <v>-0.92679798413568193</v>
          </cell>
          <cell r="M343">
            <v>2004</v>
          </cell>
        </row>
        <row r="344">
          <cell r="H344" t="str">
            <v>Hallagan</v>
          </cell>
          <cell r="J344" t="str">
            <v>mascara</v>
          </cell>
          <cell r="L344">
            <v>269.26351673512869</v>
          </cell>
          <cell r="M344">
            <v>2006</v>
          </cell>
        </row>
        <row r="345">
          <cell r="H345" t="str">
            <v>Hallagan</v>
          </cell>
          <cell r="J345" t="str">
            <v>eye liner</v>
          </cell>
          <cell r="L345">
            <v>65.224154633884041</v>
          </cell>
          <cell r="M345">
            <v>2005</v>
          </cell>
        </row>
        <row r="346">
          <cell r="H346" t="str">
            <v>Cristina</v>
          </cell>
          <cell r="J346" t="str">
            <v>lip gloss</v>
          </cell>
          <cell r="L346">
            <v>113.11652988941213</v>
          </cell>
          <cell r="M346">
            <v>2006</v>
          </cell>
        </row>
        <row r="347">
          <cell r="H347" t="str">
            <v>Colleen</v>
          </cell>
          <cell r="J347" t="str">
            <v>lipstick</v>
          </cell>
          <cell r="L347">
            <v>46.637898863261832</v>
          </cell>
          <cell r="M347">
            <v>2005</v>
          </cell>
        </row>
        <row r="348">
          <cell r="H348" t="str">
            <v>Ashley</v>
          </cell>
          <cell r="J348" t="str">
            <v>mascara</v>
          </cell>
          <cell r="L348">
            <v>283.62009758002927</v>
          </cell>
          <cell r="M348">
            <v>2004</v>
          </cell>
        </row>
        <row r="349">
          <cell r="H349" t="str">
            <v>Cici</v>
          </cell>
          <cell r="J349" t="str">
            <v>mascara</v>
          </cell>
          <cell r="L349">
            <v>257.28530472715238</v>
          </cell>
          <cell r="M349">
            <v>2005</v>
          </cell>
        </row>
        <row r="350">
          <cell r="H350" t="str">
            <v>Colleen</v>
          </cell>
          <cell r="J350" t="str">
            <v>lip gloss</v>
          </cell>
          <cell r="L350">
            <v>286.86402627293558</v>
          </cell>
          <cell r="M350">
            <v>2004</v>
          </cell>
        </row>
        <row r="351">
          <cell r="H351" t="str">
            <v>Emilee</v>
          </cell>
          <cell r="J351" t="str">
            <v>lipstick</v>
          </cell>
          <cell r="L351">
            <v>76.368933708358369</v>
          </cell>
          <cell r="M351">
            <v>2005</v>
          </cell>
        </row>
        <row r="352">
          <cell r="H352" t="str">
            <v>Hallagan</v>
          </cell>
          <cell r="J352" t="str">
            <v>mascara</v>
          </cell>
          <cell r="L352">
            <v>208.60710544458851</v>
          </cell>
          <cell r="M352">
            <v>2006</v>
          </cell>
        </row>
        <row r="353">
          <cell r="H353" t="str">
            <v>Jen</v>
          </cell>
          <cell r="J353" t="str">
            <v>foundation</v>
          </cell>
          <cell r="L353">
            <v>218.66914833137886</v>
          </cell>
          <cell r="M353">
            <v>2005</v>
          </cell>
        </row>
        <row r="354">
          <cell r="H354" t="str">
            <v>Zaret</v>
          </cell>
          <cell r="J354" t="str">
            <v>lipstick</v>
          </cell>
          <cell r="L354">
            <v>-9.5040489301123898</v>
          </cell>
          <cell r="M354">
            <v>2006</v>
          </cell>
        </row>
        <row r="355">
          <cell r="H355" t="str">
            <v>Colleen</v>
          </cell>
          <cell r="J355" t="str">
            <v>lipstick</v>
          </cell>
          <cell r="L355">
            <v>64.847838929147329</v>
          </cell>
          <cell r="M355">
            <v>2005</v>
          </cell>
        </row>
        <row r="356">
          <cell r="H356" t="str">
            <v>Colleen</v>
          </cell>
          <cell r="J356" t="str">
            <v>eye liner</v>
          </cell>
          <cell r="L356">
            <v>256.96799909003533</v>
          </cell>
          <cell r="M356">
            <v>2005</v>
          </cell>
        </row>
        <row r="357">
          <cell r="H357" t="str">
            <v>Emilee</v>
          </cell>
          <cell r="J357" t="str">
            <v>eye liner</v>
          </cell>
          <cell r="L357">
            <v>257.09598807037378</v>
          </cell>
          <cell r="M357">
            <v>2005</v>
          </cell>
        </row>
        <row r="358">
          <cell r="H358" t="str">
            <v>Ashley</v>
          </cell>
          <cell r="J358" t="str">
            <v>lip gloss</v>
          </cell>
          <cell r="L358">
            <v>239.75589662492749</v>
          </cell>
          <cell r="M358">
            <v>2005</v>
          </cell>
        </row>
        <row r="359">
          <cell r="H359" t="str">
            <v>Jen</v>
          </cell>
          <cell r="J359" t="str">
            <v>lip gloss</v>
          </cell>
          <cell r="L359">
            <v>245.01127594931819</v>
          </cell>
          <cell r="M359">
            <v>2006</v>
          </cell>
        </row>
        <row r="360">
          <cell r="H360" t="str">
            <v>Ashley</v>
          </cell>
          <cell r="J360" t="str">
            <v>eye liner</v>
          </cell>
          <cell r="L360">
            <v>229.57757100656295</v>
          </cell>
          <cell r="M360">
            <v>2006</v>
          </cell>
        </row>
        <row r="361">
          <cell r="H361" t="str">
            <v>Ashley</v>
          </cell>
          <cell r="J361" t="str">
            <v>lip gloss</v>
          </cell>
          <cell r="L361">
            <v>95.411837871052697</v>
          </cell>
          <cell r="M361">
            <v>2005</v>
          </cell>
        </row>
        <row r="362">
          <cell r="H362" t="str">
            <v>Zaret</v>
          </cell>
          <cell r="J362" t="str">
            <v>eye liner</v>
          </cell>
          <cell r="L362">
            <v>133.84155746359221</v>
          </cell>
          <cell r="M362">
            <v>2005</v>
          </cell>
        </row>
        <row r="363">
          <cell r="H363" t="str">
            <v>Betsy</v>
          </cell>
          <cell r="J363" t="str">
            <v>lipstick</v>
          </cell>
          <cell r="L363">
            <v>133.90724137081764</v>
          </cell>
          <cell r="M363">
            <v>2006</v>
          </cell>
        </row>
        <row r="364">
          <cell r="H364" t="str">
            <v>Cristina</v>
          </cell>
          <cell r="J364" t="str">
            <v>mascara</v>
          </cell>
          <cell r="L364">
            <v>211.68588054687572</v>
          </cell>
          <cell r="M364">
            <v>2004</v>
          </cell>
        </row>
        <row r="365">
          <cell r="H365" t="str">
            <v>Cristina</v>
          </cell>
          <cell r="J365" t="str">
            <v>foundation</v>
          </cell>
          <cell r="L365">
            <v>-9.4531080152815825</v>
          </cell>
          <cell r="M365">
            <v>2004</v>
          </cell>
        </row>
        <row r="366">
          <cell r="H366" t="str">
            <v>Jen</v>
          </cell>
          <cell r="J366" t="str">
            <v>lip gloss</v>
          </cell>
          <cell r="L366">
            <v>86.334638190049276</v>
          </cell>
          <cell r="M366">
            <v>2005</v>
          </cell>
        </row>
        <row r="367">
          <cell r="H367" t="str">
            <v>Ashley</v>
          </cell>
          <cell r="J367" t="str">
            <v>mascara</v>
          </cell>
          <cell r="L367">
            <v>250.60923862889706</v>
          </cell>
          <cell r="M367">
            <v>2006</v>
          </cell>
        </row>
        <row r="368">
          <cell r="H368" t="str">
            <v>Cici</v>
          </cell>
          <cell r="J368" t="str">
            <v>lip gloss</v>
          </cell>
          <cell r="L368">
            <v>140.47993678432567</v>
          </cell>
          <cell r="M368">
            <v>2006</v>
          </cell>
        </row>
        <row r="369">
          <cell r="H369" t="str">
            <v>Jen</v>
          </cell>
          <cell r="J369" t="str">
            <v>lip gloss</v>
          </cell>
          <cell r="L369">
            <v>266.35125676130951</v>
          </cell>
          <cell r="M369">
            <v>2006</v>
          </cell>
        </row>
        <row r="370">
          <cell r="H370" t="str">
            <v>Emilee</v>
          </cell>
          <cell r="J370" t="str">
            <v>lip gloss</v>
          </cell>
          <cell r="L370">
            <v>-24.537461299444743</v>
          </cell>
          <cell r="M370">
            <v>2005</v>
          </cell>
        </row>
        <row r="371">
          <cell r="H371" t="str">
            <v>Hallagan</v>
          </cell>
          <cell r="J371" t="str">
            <v>foundation</v>
          </cell>
          <cell r="L371">
            <v>-21.825357589950652</v>
          </cell>
          <cell r="M371">
            <v>2005</v>
          </cell>
        </row>
        <row r="372">
          <cell r="H372" t="str">
            <v>Colleen</v>
          </cell>
          <cell r="J372" t="str">
            <v>foundation</v>
          </cell>
          <cell r="L372">
            <v>113.0101592216552</v>
          </cell>
          <cell r="M372">
            <v>2006</v>
          </cell>
        </row>
        <row r="373">
          <cell r="H373" t="str">
            <v>Hallagan</v>
          </cell>
          <cell r="J373" t="str">
            <v>foundation</v>
          </cell>
          <cell r="L373">
            <v>61.67879282842005</v>
          </cell>
          <cell r="M373">
            <v>2004</v>
          </cell>
        </row>
        <row r="374">
          <cell r="H374" t="str">
            <v>Cristina</v>
          </cell>
          <cell r="J374" t="str">
            <v>lip gloss</v>
          </cell>
          <cell r="L374">
            <v>7.7509272810830456</v>
          </cell>
          <cell r="M374">
            <v>2005</v>
          </cell>
        </row>
        <row r="375">
          <cell r="H375" t="str">
            <v>Ashley</v>
          </cell>
          <cell r="J375" t="str">
            <v>eye liner</v>
          </cell>
          <cell r="L375">
            <v>110.59418125988078</v>
          </cell>
          <cell r="M375">
            <v>2005</v>
          </cell>
        </row>
        <row r="376">
          <cell r="H376" t="str">
            <v>Ashley</v>
          </cell>
          <cell r="J376" t="str">
            <v>mascara</v>
          </cell>
          <cell r="L376">
            <v>103.88965096458593</v>
          </cell>
          <cell r="M376">
            <v>2005</v>
          </cell>
        </row>
        <row r="377">
          <cell r="H377" t="str">
            <v>Cici</v>
          </cell>
          <cell r="J377" t="str">
            <v>eye liner</v>
          </cell>
          <cell r="L377">
            <v>253.89322061575038</v>
          </cell>
          <cell r="M377">
            <v>2006</v>
          </cell>
        </row>
        <row r="378">
          <cell r="H378" t="str">
            <v>Hallagan</v>
          </cell>
          <cell r="J378" t="str">
            <v>mascara</v>
          </cell>
          <cell r="L378">
            <v>268.47594870423103</v>
          </cell>
          <cell r="M378">
            <v>2006</v>
          </cell>
        </row>
        <row r="379">
          <cell r="H379" t="str">
            <v>Zaret</v>
          </cell>
          <cell r="J379" t="str">
            <v>lip gloss</v>
          </cell>
          <cell r="L379">
            <v>95.680691267513808</v>
          </cell>
          <cell r="M379">
            <v>2006</v>
          </cell>
        </row>
        <row r="380">
          <cell r="H380" t="str">
            <v>Cici</v>
          </cell>
          <cell r="J380" t="str">
            <v>lip gloss</v>
          </cell>
          <cell r="L380">
            <v>22.545863255239365</v>
          </cell>
          <cell r="M380">
            <v>2004</v>
          </cell>
        </row>
        <row r="381">
          <cell r="H381" t="str">
            <v>Hallagan</v>
          </cell>
          <cell r="J381" t="str">
            <v>lip gloss</v>
          </cell>
          <cell r="L381">
            <v>22.939193343037168</v>
          </cell>
          <cell r="M381">
            <v>2004</v>
          </cell>
        </row>
        <row r="382">
          <cell r="H382" t="str">
            <v>Emilee</v>
          </cell>
          <cell r="J382" t="str">
            <v>eye liner</v>
          </cell>
          <cell r="L382">
            <v>229.89259006043184</v>
          </cell>
          <cell r="M382">
            <v>2006</v>
          </cell>
        </row>
        <row r="383">
          <cell r="H383" t="str">
            <v>Zaret</v>
          </cell>
          <cell r="J383" t="str">
            <v>foundation</v>
          </cell>
          <cell r="L383">
            <v>19.561017308486775</v>
          </cell>
          <cell r="M383">
            <v>2004</v>
          </cell>
        </row>
        <row r="384">
          <cell r="H384" t="str">
            <v>Cristina</v>
          </cell>
          <cell r="J384" t="str">
            <v>lip gloss</v>
          </cell>
          <cell r="L384">
            <v>130.28590210776713</v>
          </cell>
          <cell r="M384">
            <v>2006</v>
          </cell>
        </row>
        <row r="385">
          <cell r="H385" t="str">
            <v>Cici</v>
          </cell>
          <cell r="J385" t="str">
            <v>mascara</v>
          </cell>
          <cell r="L385">
            <v>62.18277208256027</v>
          </cell>
          <cell r="M385">
            <v>2004</v>
          </cell>
        </row>
        <row r="386">
          <cell r="H386" t="str">
            <v>Zaret</v>
          </cell>
          <cell r="J386" t="str">
            <v>lipstick</v>
          </cell>
          <cell r="L386">
            <v>35.076818705440886</v>
          </cell>
          <cell r="M386">
            <v>2006</v>
          </cell>
        </row>
        <row r="387">
          <cell r="H387" t="str">
            <v>Jen</v>
          </cell>
          <cell r="J387" t="str">
            <v>eye liner</v>
          </cell>
          <cell r="L387">
            <v>107.05323824700537</v>
          </cell>
          <cell r="M387">
            <v>2005</v>
          </cell>
        </row>
        <row r="388">
          <cell r="H388" t="str">
            <v>Emilee</v>
          </cell>
          <cell r="J388" t="str">
            <v>foundation</v>
          </cell>
          <cell r="L388">
            <v>218.15023917907857</v>
          </cell>
          <cell r="M388">
            <v>2006</v>
          </cell>
        </row>
        <row r="389">
          <cell r="H389" t="str">
            <v>Cici</v>
          </cell>
          <cell r="J389" t="str">
            <v>foundation</v>
          </cell>
          <cell r="L389">
            <v>148.92692975074797</v>
          </cell>
          <cell r="M389">
            <v>2004</v>
          </cell>
        </row>
        <row r="390">
          <cell r="H390" t="str">
            <v>Jen</v>
          </cell>
          <cell r="J390" t="str">
            <v>foundation</v>
          </cell>
          <cell r="L390">
            <v>266.64631383797939</v>
          </cell>
          <cell r="M390">
            <v>2006</v>
          </cell>
        </row>
        <row r="391">
          <cell r="H391" t="str">
            <v>Ashley</v>
          </cell>
          <cell r="J391" t="str">
            <v>foundation</v>
          </cell>
          <cell r="L391">
            <v>136.00734165157533</v>
          </cell>
          <cell r="M391">
            <v>2006</v>
          </cell>
        </row>
        <row r="392">
          <cell r="H392" t="str">
            <v>Ashley</v>
          </cell>
          <cell r="J392" t="str">
            <v>lip gloss</v>
          </cell>
          <cell r="L392">
            <v>112.92900415721101</v>
          </cell>
          <cell r="M392">
            <v>2004</v>
          </cell>
        </row>
        <row r="393">
          <cell r="H393" t="str">
            <v>Colleen</v>
          </cell>
          <cell r="J393" t="str">
            <v>lip gloss</v>
          </cell>
          <cell r="L393">
            <v>38.618337900456311</v>
          </cell>
          <cell r="M393">
            <v>2005</v>
          </cell>
        </row>
        <row r="394">
          <cell r="H394" t="str">
            <v>Jen</v>
          </cell>
          <cell r="J394" t="str">
            <v>mascara</v>
          </cell>
          <cell r="L394">
            <v>55.932067779481031</v>
          </cell>
          <cell r="M394">
            <v>2004</v>
          </cell>
        </row>
        <row r="395">
          <cell r="H395" t="str">
            <v>Hallagan</v>
          </cell>
          <cell r="J395" t="str">
            <v>lip gloss</v>
          </cell>
          <cell r="L395">
            <v>226.99796556311475</v>
          </cell>
          <cell r="M395">
            <v>2006</v>
          </cell>
        </row>
        <row r="396">
          <cell r="H396" t="str">
            <v>Jen</v>
          </cell>
          <cell r="J396" t="str">
            <v>foundation</v>
          </cell>
          <cell r="L396">
            <v>26.314204821327241</v>
          </cell>
          <cell r="M396">
            <v>2005</v>
          </cell>
        </row>
        <row r="397">
          <cell r="H397" t="str">
            <v>Betsy</v>
          </cell>
          <cell r="J397" t="str">
            <v>lip gloss</v>
          </cell>
          <cell r="L397">
            <v>112.53534248627696</v>
          </cell>
          <cell r="M397">
            <v>2004</v>
          </cell>
        </row>
        <row r="398">
          <cell r="H398" t="str">
            <v>Ashley</v>
          </cell>
          <cell r="J398" t="str">
            <v>lip gloss</v>
          </cell>
          <cell r="L398">
            <v>-16.412365818215765</v>
          </cell>
          <cell r="M398">
            <v>2004</v>
          </cell>
        </row>
        <row r="399">
          <cell r="H399" t="str">
            <v>Betsy</v>
          </cell>
          <cell r="J399" t="str">
            <v>lipstick</v>
          </cell>
          <cell r="L399">
            <v>169.27515470165261</v>
          </cell>
          <cell r="M399">
            <v>2004</v>
          </cell>
        </row>
        <row r="400">
          <cell r="H400" t="str">
            <v>Jen</v>
          </cell>
          <cell r="J400" t="str">
            <v>eye liner</v>
          </cell>
          <cell r="L400">
            <v>161.32546557795675</v>
          </cell>
          <cell r="M400">
            <v>2004</v>
          </cell>
        </row>
        <row r="401">
          <cell r="H401" t="str">
            <v>Cristina</v>
          </cell>
          <cell r="J401" t="str">
            <v>lip gloss</v>
          </cell>
          <cell r="L401">
            <v>187.71993550398903</v>
          </cell>
          <cell r="M401">
            <v>2004</v>
          </cell>
        </row>
        <row r="402">
          <cell r="H402" t="str">
            <v>Ashley</v>
          </cell>
          <cell r="J402" t="str">
            <v>mascara</v>
          </cell>
          <cell r="L402">
            <v>271.30519777626336</v>
          </cell>
          <cell r="M402">
            <v>2005</v>
          </cell>
        </row>
        <row r="403">
          <cell r="H403" t="str">
            <v>Ashley</v>
          </cell>
          <cell r="J403" t="str">
            <v>eye liner</v>
          </cell>
          <cell r="L403">
            <v>92.293324121451917</v>
          </cell>
          <cell r="M403">
            <v>2004</v>
          </cell>
        </row>
        <row r="404">
          <cell r="H404" t="str">
            <v>Colleen</v>
          </cell>
          <cell r="J404" t="str">
            <v>foundation</v>
          </cell>
          <cell r="L404">
            <v>110.39391248869612</v>
          </cell>
          <cell r="M404">
            <v>2005</v>
          </cell>
        </row>
        <row r="405">
          <cell r="H405" t="str">
            <v>Cristina</v>
          </cell>
          <cell r="J405" t="str">
            <v>eye liner</v>
          </cell>
          <cell r="L405">
            <v>230.11911772178482</v>
          </cell>
          <cell r="M405">
            <v>2005</v>
          </cell>
        </row>
        <row r="406">
          <cell r="H406" t="str">
            <v>Emilee</v>
          </cell>
          <cell r="J406" t="str">
            <v>lip gloss</v>
          </cell>
          <cell r="L406">
            <v>-10.045852408088738</v>
          </cell>
          <cell r="M406">
            <v>2005</v>
          </cell>
        </row>
        <row r="407">
          <cell r="H407" t="str">
            <v>Colleen</v>
          </cell>
          <cell r="J407" t="str">
            <v>lipstick</v>
          </cell>
          <cell r="L407">
            <v>80.067286712333498</v>
          </cell>
          <cell r="M407">
            <v>2004</v>
          </cell>
        </row>
        <row r="408">
          <cell r="H408" t="str">
            <v>Cristina</v>
          </cell>
          <cell r="J408" t="str">
            <v>lip gloss</v>
          </cell>
          <cell r="L408">
            <v>-12.799843018696107</v>
          </cell>
          <cell r="M408">
            <v>2005</v>
          </cell>
        </row>
        <row r="409">
          <cell r="H409" t="str">
            <v>Zaret</v>
          </cell>
          <cell r="J409" t="str">
            <v>foundation</v>
          </cell>
          <cell r="L409">
            <v>133.92031416884828</v>
          </cell>
          <cell r="M409">
            <v>2004</v>
          </cell>
        </row>
        <row r="410">
          <cell r="H410" t="str">
            <v>Colleen</v>
          </cell>
          <cell r="J410" t="str">
            <v>mascara</v>
          </cell>
          <cell r="L410">
            <v>274.81127367201924</v>
          </cell>
          <cell r="M410">
            <v>2004</v>
          </cell>
        </row>
        <row r="411">
          <cell r="H411" t="str">
            <v>Emilee</v>
          </cell>
          <cell r="J411" t="str">
            <v>lip gloss</v>
          </cell>
          <cell r="L411">
            <v>235.98595343131922</v>
          </cell>
          <cell r="M411">
            <v>2004</v>
          </cell>
        </row>
        <row r="412">
          <cell r="H412" t="str">
            <v>Jen</v>
          </cell>
          <cell r="J412" t="str">
            <v>lip gloss</v>
          </cell>
          <cell r="L412">
            <v>208.58962786585158</v>
          </cell>
          <cell r="M412">
            <v>2006</v>
          </cell>
        </row>
        <row r="413">
          <cell r="H413" t="str">
            <v>Betsy</v>
          </cell>
          <cell r="J413" t="str">
            <v>mascara</v>
          </cell>
          <cell r="L413">
            <v>224.0430547727791</v>
          </cell>
          <cell r="M413">
            <v>2004</v>
          </cell>
        </row>
        <row r="414">
          <cell r="H414" t="str">
            <v>Zaret</v>
          </cell>
          <cell r="J414" t="str">
            <v>foundation</v>
          </cell>
          <cell r="L414">
            <v>215.12402518996404</v>
          </cell>
          <cell r="M414">
            <v>2005</v>
          </cell>
        </row>
        <row r="415">
          <cell r="H415" t="str">
            <v>Betsy</v>
          </cell>
          <cell r="J415" t="str">
            <v>lipstick</v>
          </cell>
          <cell r="L415">
            <v>103.84939593855748</v>
          </cell>
          <cell r="M415">
            <v>2006</v>
          </cell>
        </row>
        <row r="416">
          <cell r="H416" t="str">
            <v>Jen</v>
          </cell>
          <cell r="J416" t="str">
            <v>mascara</v>
          </cell>
          <cell r="L416">
            <v>281.17054419951137</v>
          </cell>
          <cell r="M416">
            <v>2005</v>
          </cell>
        </row>
        <row r="417">
          <cell r="H417" t="str">
            <v>Hallagan</v>
          </cell>
          <cell r="J417" t="str">
            <v>foundation</v>
          </cell>
          <cell r="L417">
            <v>182.60959965033061</v>
          </cell>
          <cell r="M417">
            <v>2005</v>
          </cell>
        </row>
        <row r="418">
          <cell r="H418" t="str">
            <v>Cici</v>
          </cell>
          <cell r="J418" t="str">
            <v>foundation</v>
          </cell>
          <cell r="L418">
            <v>112.43397722732024</v>
          </cell>
          <cell r="M418">
            <v>2004</v>
          </cell>
        </row>
        <row r="419">
          <cell r="H419" t="str">
            <v>Jen</v>
          </cell>
          <cell r="J419" t="str">
            <v>eye liner</v>
          </cell>
          <cell r="L419">
            <v>79.913804333123736</v>
          </cell>
          <cell r="M419">
            <v>2004</v>
          </cell>
        </row>
        <row r="420">
          <cell r="H420" t="str">
            <v>Zaret</v>
          </cell>
          <cell r="J420" t="str">
            <v>eye liner</v>
          </cell>
          <cell r="L420">
            <v>8.5397555339606015</v>
          </cell>
          <cell r="M420">
            <v>2005</v>
          </cell>
        </row>
        <row r="421">
          <cell r="H421" t="str">
            <v>Cristina</v>
          </cell>
          <cell r="J421" t="str">
            <v>foundation</v>
          </cell>
          <cell r="L421">
            <v>-25.920453761182117</v>
          </cell>
          <cell r="M421">
            <v>2005</v>
          </cell>
        </row>
        <row r="422">
          <cell r="H422" t="str">
            <v>Betsy</v>
          </cell>
          <cell r="J422" t="str">
            <v>foundation</v>
          </cell>
          <cell r="L422">
            <v>139.68753059266518</v>
          </cell>
          <cell r="M422">
            <v>2006</v>
          </cell>
        </row>
        <row r="423">
          <cell r="H423" t="str">
            <v>Cristina</v>
          </cell>
          <cell r="J423" t="str">
            <v>mascara</v>
          </cell>
          <cell r="L423">
            <v>2.3470477551262947</v>
          </cell>
          <cell r="M423">
            <v>2004</v>
          </cell>
        </row>
        <row r="424">
          <cell r="H424" t="str">
            <v>Hallagan</v>
          </cell>
          <cell r="J424" t="str">
            <v>foundation</v>
          </cell>
          <cell r="L424">
            <v>239.2208514522392</v>
          </cell>
          <cell r="M424">
            <v>2004</v>
          </cell>
        </row>
        <row r="425">
          <cell r="H425" t="str">
            <v>Ashley</v>
          </cell>
          <cell r="J425" t="str">
            <v>foundation</v>
          </cell>
          <cell r="L425">
            <v>146.50697859164157</v>
          </cell>
          <cell r="M425">
            <v>2005</v>
          </cell>
        </row>
        <row r="426">
          <cell r="H426" t="str">
            <v>Zaret</v>
          </cell>
          <cell r="J426" t="str">
            <v>eye liner</v>
          </cell>
          <cell r="L426">
            <v>233.0800910699262</v>
          </cell>
          <cell r="M426">
            <v>2006</v>
          </cell>
        </row>
        <row r="427">
          <cell r="H427" t="str">
            <v>Jen</v>
          </cell>
          <cell r="J427" t="str">
            <v>foundation</v>
          </cell>
          <cell r="L427">
            <v>-26.967932789902449</v>
          </cell>
          <cell r="M427">
            <v>2006</v>
          </cell>
        </row>
        <row r="428">
          <cell r="H428" t="str">
            <v>Betsy</v>
          </cell>
          <cell r="J428" t="str">
            <v>lipstick</v>
          </cell>
          <cell r="L428">
            <v>137.23163667167327</v>
          </cell>
          <cell r="M428">
            <v>2005</v>
          </cell>
        </row>
        <row r="429">
          <cell r="H429" t="str">
            <v>Colleen</v>
          </cell>
          <cell r="J429" t="str">
            <v>foundation</v>
          </cell>
          <cell r="L429">
            <v>53.565793196028118</v>
          </cell>
          <cell r="M429">
            <v>2005</v>
          </cell>
        </row>
        <row r="430">
          <cell r="H430" t="str">
            <v>Jen</v>
          </cell>
          <cell r="J430" t="str">
            <v>eye liner</v>
          </cell>
          <cell r="L430">
            <v>-10.36408331456853</v>
          </cell>
          <cell r="M430">
            <v>2005</v>
          </cell>
        </row>
        <row r="431">
          <cell r="H431" t="str">
            <v>Zaret</v>
          </cell>
          <cell r="J431" t="str">
            <v>mascara</v>
          </cell>
          <cell r="L431">
            <v>130.80350038976189</v>
          </cell>
          <cell r="M431">
            <v>2006</v>
          </cell>
        </row>
        <row r="432">
          <cell r="H432" t="str">
            <v>Colleen</v>
          </cell>
          <cell r="J432" t="str">
            <v>eye liner</v>
          </cell>
          <cell r="L432">
            <v>125.18937528559893</v>
          </cell>
          <cell r="M432">
            <v>2004</v>
          </cell>
        </row>
        <row r="433">
          <cell r="H433" t="str">
            <v>Jen</v>
          </cell>
          <cell r="J433" t="str">
            <v>lipstick</v>
          </cell>
          <cell r="L433">
            <v>-9.8762446340450722</v>
          </cell>
          <cell r="M433">
            <v>2006</v>
          </cell>
        </row>
        <row r="434">
          <cell r="H434" t="str">
            <v>Emilee</v>
          </cell>
          <cell r="J434" t="str">
            <v>foundation</v>
          </cell>
          <cell r="L434">
            <v>20.388215317654449</v>
          </cell>
          <cell r="M434">
            <v>2004</v>
          </cell>
        </row>
        <row r="435">
          <cell r="H435" t="str">
            <v>Ashley</v>
          </cell>
          <cell r="J435" t="str">
            <v>foundation</v>
          </cell>
          <cell r="L435">
            <v>25.124465791488021</v>
          </cell>
          <cell r="M435">
            <v>2006</v>
          </cell>
        </row>
        <row r="436">
          <cell r="H436" t="str">
            <v>Hallagan</v>
          </cell>
          <cell r="J436" t="str">
            <v>eye liner</v>
          </cell>
          <cell r="L436">
            <v>131.20326238549768</v>
          </cell>
          <cell r="M436">
            <v>2004</v>
          </cell>
        </row>
        <row r="437">
          <cell r="H437" t="str">
            <v>Betsy</v>
          </cell>
          <cell r="J437" t="str">
            <v>eye liner</v>
          </cell>
          <cell r="L437">
            <v>142.67305731753257</v>
          </cell>
          <cell r="M437">
            <v>2004</v>
          </cell>
        </row>
        <row r="438">
          <cell r="H438" t="str">
            <v>Hallagan</v>
          </cell>
          <cell r="J438" t="str">
            <v>lip gloss</v>
          </cell>
          <cell r="L438">
            <v>41.344467136527072</v>
          </cell>
          <cell r="M438">
            <v>2006</v>
          </cell>
        </row>
        <row r="439">
          <cell r="H439" t="str">
            <v>Jen</v>
          </cell>
          <cell r="J439" t="str">
            <v>foundation</v>
          </cell>
          <cell r="L439">
            <v>28.804240494297932</v>
          </cell>
          <cell r="M439">
            <v>2006</v>
          </cell>
        </row>
        <row r="440">
          <cell r="H440" t="str">
            <v>Betsy</v>
          </cell>
          <cell r="J440" t="str">
            <v>eye liner</v>
          </cell>
          <cell r="L440">
            <v>67.510047922862512</v>
          </cell>
          <cell r="M440">
            <v>2004</v>
          </cell>
        </row>
        <row r="441">
          <cell r="H441" t="str">
            <v>Zaret</v>
          </cell>
          <cell r="J441" t="str">
            <v>eye liner</v>
          </cell>
          <cell r="L441">
            <v>263.06877286650899</v>
          </cell>
          <cell r="M441">
            <v>2006</v>
          </cell>
        </row>
        <row r="442">
          <cell r="H442" t="str">
            <v>Cristina</v>
          </cell>
          <cell r="J442" t="str">
            <v>foundation</v>
          </cell>
          <cell r="L442">
            <v>46.297252141958666</v>
          </cell>
          <cell r="M442">
            <v>2006</v>
          </cell>
        </row>
        <row r="443">
          <cell r="H443" t="str">
            <v>Cici</v>
          </cell>
          <cell r="J443" t="str">
            <v>eye liner</v>
          </cell>
          <cell r="L443">
            <v>83.407614775333784</v>
          </cell>
          <cell r="M443">
            <v>2006</v>
          </cell>
        </row>
        <row r="444">
          <cell r="H444" t="str">
            <v>Colleen</v>
          </cell>
          <cell r="J444" t="str">
            <v>lipstick</v>
          </cell>
          <cell r="L444">
            <v>236.44426202228297</v>
          </cell>
          <cell r="M444">
            <v>2006</v>
          </cell>
        </row>
        <row r="445">
          <cell r="H445" t="str">
            <v>Cici</v>
          </cell>
          <cell r="J445" t="str">
            <v>mascara</v>
          </cell>
          <cell r="L445">
            <v>82.997777309268898</v>
          </cell>
          <cell r="M445">
            <v>2005</v>
          </cell>
        </row>
        <row r="446">
          <cell r="H446" t="str">
            <v>Cici</v>
          </cell>
          <cell r="J446" t="str">
            <v>foundation</v>
          </cell>
          <cell r="L446">
            <v>59.621865554565929</v>
          </cell>
          <cell r="M446">
            <v>2004</v>
          </cell>
        </row>
        <row r="447">
          <cell r="H447" t="str">
            <v>Ashley</v>
          </cell>
          <cell r="J447" t="str">
            <v>mascara</v>
          </cell>
          <cell r="L447">
            <v>2.3705199513077329</v>
          </cell>
          <cell r="M447">
            <v>2004</v>
          </cell>
        </row>
        <row r="448">
          <cell r="H448" t="str">
            <v>Betsy</v>
          </cell>
          <cell r="J448" t="str">
            <v>eye liner</v>
          </cell>
          <cell r="L448">
            <v>91.969621588308584</v>
          </cell>
          <cell r="M448">
            <v>2004</v>
          </cell>
        </row>
        <row r="449">
          <cell r="H449" t="str">
            <v>Cristina</v>
          </cell>
          <cell r="J449" t="str">
            <v>lipstick</v>
          </cell>
          <cell r="L449">
            <v>52.938579538531904</v>
          </cell>
          <cell r="M449">
            <v>2006</v>
          </cell>
        </row>
        <row r="450">
          <cell r="H450" t="str">
            <v>Hallagan</v>
          </cell>
          <cell r="J450" t="str">
            <v>lip gloss</v>
          </cell>
          <cell r="L450">
            <v>109.95144430067725</v>
          </cell>
          <cell r="M450">
            <v>2005</v>
          </cell>
        </row>
        <row r="451">
          <cell r="H451" t="str">
            <v>Hallagan</v>
          </cell>
          <cell r="J451" t="str">
            <v>foundation</v>
          </cell>
          <cell r="L451">
            <v>-10.242938195130456</v>
          </cell>
          <cell r="M451">
            <v>2006</v>
          </cell>
        </row>
        <row r="452">
          <cell r="H452" t="str">
            <v>Cici</v>
          </cell>
          <cell r="J452" t="str">
            <v>mascara</v>
          </cell>
          <cell r="L452">
            <v>14.170380845910964</v>
          </cell>
          <cell r="M452">
            <v>2004</v>
          </cell>
        </row>
        <row r="453">
          <cell r="H453" t="str">
            <v>Ashley</v>
          </cell>
          <cell r="J453" t="str">
            <v>eye liner</v>
          </cell>
          <cell r="L453">
            <v>244.97499865385612</v>
          </cell>
          <cell r="M453">
            <v>2004</v>
          </cell>
        </row>
        <row r="454">
          <cell r="H454" t="str">
            <v>Cristina</v>
          </cell>
          <cell r="J454" t="str">
            <v>eye liner</v>
          </cell>
          <cell r="L454">
            <v>263.83037846281559</v>
          </cell>
          <cell r="M454">
            <v>2004</v>
          </cell>
        </row>
        <row r="455">
          <cell r="H455" t="str">
            <v>Betsy</v>
          </cell>
          <cell r="J455" t="str">
            <v>eye liner</v>
          </cell>
          <cell r="L455">
            <v>40.507831778483222</v>
          </cell>
          <cell r="M455">
            <v>2004</v>
          </cell>
        </row>
        <row r="456">
          <cell r="H456" t="str">
            <v>Zaret</v>
          </cell>
          <cell r="J456" t="str">
            <v>lip gloss</v>
          </cell>
          <cell r="L456">
            <v>145.84691044279441</v>
          </cell>
          <cell r="M456">
            <v>2004</v>
          </cell>
        </row>
        <row r="457">
          <cell r="H457" t="str">
            <v>Betsy</v>
          </cell>
          <cell r="J457" t="str">
            <v>lipstick</v>
          </cell>
          <cell r="L457">
            <v>7.0981331873476012</v>
          </cell>
          <cell r="M457">
            <v>2005</v>
          </cell>
        </row>
        <row r="458">
          <cell r="H458" t="str">
            <v>Jen</v>
          </cell>
          <cell r="J458" t="str">
            <v>lip gloss</v>
          </cell>
          <cell r="L458">
            <v>98.366647965700452</v>
          </cell>
          <cell r="M458">
            <v>2004</v>
          </cell>
        </row>
        <row r="459">
          <cell r="H459" t="str">
            <v>Ashley</v>
          </cell>
          <cell r="J459" t="str">
            <v>lip gloss</v>
          </cell>
          <cell r="L459">
            <v>41.16877365274803</v>
          </cell>
          <cell r="M459">
            <v>2005</v>
          </cell>
        </row>
        <row r="460">
          <cell r="H460" t="str">
            <v>Cici</v>
          </cell>
          <cell r="J460" t="str">
            <v>mascara</v>
          </cell>
          <cell r="L460">
            <v>283.45251417423401</v>
          </cell>
          <cell r="M460">
            <v>2006</v>
          </cell>
        </row>
        <row r="461">
          <cell r="H461" t="str">
            <v>Jen</v>
          </cell>
          <cell r="J461" t="str">
            <v>mascara</v>
          </cell>
          <cell r="L461">
            <v>190.83724952198969</v>
          </cell>
          <cell r="M461">
            <v>2006</v>
          </cell>
        </row>
        <row r="462">
          <cell r="H462" t="str">
            <v>Zaret</v>
          </cell>
          <cell r="J462" t="str">
            <v>foundation</v>
          </cell>
          <cell r="L462">
            <v>136.97942653814263</v>
          </cell>
          <cell r="M462">
            <v>2006</v>
          </cell>
        </row>
        <row r="463">
          <cell r="H463" t="str">
            <v>Colleen</v>
          </cell>
          <cell r="J463" t="str">
            <v>mascara</v>
          </cell>
          <cell r="L463">
            <v>214.76898776471646</v>
          </cell>
          <cell r="M463">
            <v>2005</v>
          </cell>
        </row>
        <row r="464">
          <cell r="H464" t="str">
            <v>Colleen</v>
          </cell>
          <cell r="J464" t="str">
            <v>mascara</v>
          </cell>
          <cell r="L464">
            <v>224.18238847872837</v>
          </cell>
          <cell r="M464">
            <v>2004</v>
          </cell>
        </row>
        <row r="465">
          <cell r="H465" t="str">
            <v>Ashley</v>
          </cell>
          <cell r="J465" t="str">
            <v>mascara</v>
          </cell>
          <cell r="L465">
            <v>145.64951342948135</v>
          </cell>
          <cell r="M465">
            <v>2004</v>
          </cell>
        </row>
        <row r="466">
          <cell r="H466" t="str">
            <v>Cristina</v>
          </cell>
          <cell r="J466" t="str">
            <v>lip gloss</v>
          </cell>
          <cell r="L466">
            <v>191.1884163928766</v>
          </cell>
          <cell r="M466">
            <v>2004</v>
          </cell>
        </row>
        <row r="467">
          <cell r="H467" t="str">
            <v>Colleen</v>
          </cell>
          <cell r="J467" t="str">
            <v>lip gloss</v>
          </cell>
          <cell r="L467">
            <v>145.69127497854927</v>
          </cell>
          <cell r="M467">
            <v>2005</v>
          </cell>
        </row>
        <row r="468">
          <cell r="H468" t="str">
            <v>Hallagan</v>
          </cell>
          <cell r="J468" t="str">
            <v>mascara</v>
          </cell>
          <cell r="L468">
            <v>80.6144268681997</v>
          </cell>
          <cell r="M468">
            <v>2006</v>
          </cell>
        </row>
        <row r="469">
          <cell r="H469" t="str">
            <v>Ashley</v>
          </cell>
          <cell r="J469" t="str">
            <v>eye liner</v>
          </cell>
          <cell r="L469">
            <v>176.26520049915879</v>
          </cell>
          <cell r="M469">
            <v>2006</v>
          </cell>
        </row>
        <row r="470">
          <cell r="H470" t="str">
            <v>Zaret</v>
          </cell>
          <cell r="J470" t="str">
            <v>lip gloss</v>
          </cell>
          <cell r="L470">
            <v>8.7479494068217463</v>
          </cell>
          <cell r="M470">
            <v>2006</v>
          </cell>
        </row>
        <row r="471">
          <cell r="H471" t="str">
            <v>Colleen</v>
          </cell>
          <cell r="J471" t="str">
            <v>lip gloss</v>
          </cell>
          <cell r="L471">
            <v>109.67661001591094</v>
          </cell>
          <cell r="M471">
            <v>2006</v>
          </cell>
        </row>
        <row r="472">
          <cell r="H472" t="str">
            <v>Cici</v>
          </cell>
          <cell r="J472" t="str">
            <v>mascara</v>
          </cell>
          <cell r="L472">
            <v>68.355074793823817</v>
          </cell>
          <cell r="M472">
            <v>2005</v>
          </cell>
        </row>
        <row r="473">
          <cell r="H473" t="str">
            <v>Cici</v>
          </cell>
          <cell r="J473" t="str">
            <v>lip gloss</v>
          </cell>
          <cell r="L473">
            <v>277.66680522408262</v>
          </cell>
          <cell r="M473">
            <v>2005</v>
          </cell>
        </row>
        <row r="474">
          <cell r="H474" t="str">
            <v>Betsy</v>
          </cell>
          <cell r="J474" t="str">
            <v>foundation</v>
          </cell>
          <cell r="L474">
            <v>88.713589465763263</v>
          </cell>
          <cell r="M474">
            <v>2004</v>
          </cell>
        </row>
        <row r="475">
          <cell r="H475" t="str">
            <v>Ashley</v>
          </cell>
          <cell r="J475" t="str">
            <v>lip gloss</v>
          </cell>
          <cell r="L475">
            <v>128.17075092766001</v>
          </cell>
          <cell r="M475">
            <v>2006</v>
          </cell>
        </row>
        <row r="476">
          <cell r="H476" t="str">
            <v>Cristina</v>
          </cell>
          <cell r="J476" t="str">
            <v>lip gloss</v>
          </cell>
          <cell r="L476">
            <v>77.315706522508677</v>
          </cell>
          <cell r="M476">
            <v>2004</v>
          </cell>
        </row>
        <row r="477">
          <cell r="H477" t="str">
            <v>Colleen</v>
          </cell>
          <cell r="J477" t="str">
            <v>foundation</v>
          </cell>
          <cell r="L477">
            <v>122.53928167294391</v>
          </cell>
          <cell r="M477">
            <v>2005</v>
          </cell>
        </row>
        <row r="478">
          <cell r="H478" t="str">
            <v>Cici</v>
          </cell>
          <cell r="J478" t="str">
            <v>lip gloss</v>
          </cell>
          <cell r="L478">
            <v>10.570883063872969</v>
          </cell>
          <cell r="M478">
            <v>2004</v>
          </cell>
        </row>
        <row r="479">
          <cell r="H479" t="str">
            <v>Betsy</v>
          </cell>
          <cell r="J479" t="str">
            <v>foundation</v>
          </cell>
          <cell r="L479">
            <v>-0.82178994105370951</v>
          </cell>
          <cell r="M479">
            <v>2005</v>
          </cell>
        </row>
        <row r="480">
          <cell r="H480" t="str">
            <v>Ashley</v>
          </cell>
          <cell r="J480" t="str">
            <v>foundation</v>
          </cell>
          <cell r="L480">
            <v>37.686101056343105</v>
          </cell>
          <cell r="M480">
            <v>2006</v>
          </cell>
        </row>
        <row r="481">
          <cell r="H481" t="str">
            <v>Cici</v>
          </cell>
          <cell r="J481" t="str">
            <v>eye liner</v>
          </cell>
          <cell r="L481">
            <v>2.0013600167772623</v>
          </cell>
          <cell r="M481">
            <v>2004</v>
          </cell>
        </row>
        <row r="482">
          <cell r="H482" t="str">
            <v>Hallagan</v>
          </cell>
          <cell r="J482" t="str">
            <v>lip gloss</v>
          </cell>
          <cell r="L482">
            <v>106.26347084870943</v>
          </cell>
          <cell r="M482">
            <v>2006</v>
          </cell>
        </row>
        <row r="483">
          <cell r="H483" t="str">
            <v>Emilee</v>
          </cell>
          <cell r="J483" t="str">
            <v>foundation</v>
          </cell>
          <cell r="L483">
            <v>7.6817477771075868</v>
          </cell>
          <cell r="M483">
            <v>2005</v>
          </cell>
        </row>
        <row r="484">
          <cell r="H484" t="str">
            <v>Zaret</v>
          </cell>
          <cell r="J484" t="str">
            <v>lipstick</v>
          </cell>
          <cell r="L484">
            <v>31.785155418327982</v>
          </cell>
          <cell r="M484">
            <v>2006</v>
          </cell>
        </row>
        <row r="485">
          <cell r="H485" t="str">
            <v>Jen</v>
          </cell>
          <cell r="J485" t="str">
            <v>eye liner</v>
          </cell>
          <cell r="L485">
            <v>19.733545359470948</v>
          </cell>
          <cell r="M485">
            <v>2005</v>
          </cell>
        </row>
        <row r="486">
          <cell r="H486" t="str">
            <v>Jen</v>
          </cell>
          <cell r="J486" t="str">
            <v>lip gloss</v>
          </cell>
          <cell r="L486">
            <v>14.10456917940213</v>
          </cell>
          <cell r="M486">
            <v>2004</v>
          </cell>
        </row>
        <row r="487">
          <cell r="H487" t="str">
            <v>Cici</v>
          </cell>
          <cell r="J487" t="str">
            <v>mascara</v>
          </cell>
          <cell r="L487">
            <v>274.92032051274288</v>
          </cell>
          <cell r="M487">
            <v>2006</v>
          </cell>
        </row>
        <row r="488">
          <cell r="H488" t="str">
            <v>Jen</v>
          </cell>
          <cell r="J488" t="str">
            <v>lip gloss</v>
          </cell>
          <cell r="L488">
            <v>37.877226411963186</v>
          </cell>
          <cell r="M488">
            <v>2006</v>
          </cell>
        </row>
        <row r="489">
          <cell r="H489" t="str">
            <v>Zaret</v>
          </cell>
          <cell r="J489" t="str">
            <v>foundation</v>
          </cell>
          <cell r="L489">
            <v>65.281423150866814</v>
          </cell>
          <cell r="M489">
            <v>2004</v>
          </cell>
        </row>
        <row r="490">
          <cell r="H490" t="str">
            <v>Jen</v>
          </cell>
          <cell r="J490" t="str">
            <v>mascara</v>
          </cell>
          <cell r="L490">
            <v>134.31454889834902</v>
          </cell>
          <cell r="M490">
            <v>2005</v>
          </cell>
        </row>
        <row r="491">
          <cell r="H491" t="str">
            <v>Betsy</v>
          </cell>
          <cell r="J491" t="str">
            <v>eye liner</v>
          </cell>
          <cell r="L491">
            <v>227.09867242909783</v>
          </cell>
          <cell r="M491">
            <v>2005</v>
          </cell>
        </row>
        <row r="492">
          <cell r="H492" t="str">
            <v>Betsy</v>
          </cell>
          <cell r="J492" t="str">
            <v>eye liner</v>
          </cell>
          <cell r="L492">
            <v>112.99692232382439</v>
          </cell>
          <cell r="M492">
            <v>2004</v>
          </cell>
        </row>
        <row r="493">
          <cell r="H493" t="str">
            <v>Zaret</v>
          </cell>
          <cell r="J493" t="str">
            <v>eye liner</v>
          </cell>
          <cell r="L493">
            <v>176.06598986452823</v>
          </cell>
          <cell r="M493">
            <v>2006</v>
          </cell>
        </row>
        <row r="494">
          <cell r="H494" t="str">
            <v>Jen</v>
          </cell>
          <cell r="J494" t="str">
            <v>eye liner</v>
          </cell>
          <cell r="L494">
            <v>223.60878513520231</v>
          </cell>
          <cell r="M494">
            <v>2006</v>
          </cell>
        </row>
        <row r="495">
          <cell r="H495" t="str">
            <v>Hallagan</v>
          </cell>
          <cell r="J495" t="str">
            <v>foundation</v>
          </cell>
          <cell r="L495">
            <v>193.54947188165715</v>
          </cell>
          <cell r="M495">
            <v>2004</v>
          </cell>
        </row>
        <row r="496">
          <cell r="H496" t="str">
            <v>Betsy</v>
          </cell>
          <cell r="J496" t="str">
            <v>lipstick</v>
          </cell>
          <cell r="L496">
            <v>160.46113209921771</v>
          </cell>
          <cell r="M496">
            <v>2005</v>
          </cell>
        </row>
        <row r="497">
          <cell r="H497" t="str">
            <v>Ashley</v>
          </cell>
          <cell r="J497" t="str">
            <v>eye liner</v>
          </cell>
          <cell r="L497">
            <v>-0.45003305566648821</v>
          </cell>
          <cell r="M497">
            <v>2004</v>
          </cell>
        </row>
        <row r="498">
          <cell r="H498" t="str">
            <v>Ashley</v>
          </cell>
          <cell r="J498" t="str">
            <v>mascara</v>
          </cell>
          <cell r="L498">
            <v>65.06546054796479</v>
          </cell>
          <cell r="M498">
            <v>2006</v>
          </cell>
        </row>
        <row r="499">
          <cell r="H499" t="str">
            <v>Jen</v>
          </cell>
          <cell r="J499" t="str">
            <v>mascara</v>
          </cell>
          <cell r="L499">
            <v>271.33770442615577</v>
          </cell>
          <cell r="M499">
            <v>2006</v>
          </cell>
        </row>
        <row r="500">
          <cell r="H500" t="str">
            <v>Jen</v>
          </cell>
          <cell r="J500" t="str">
            <v>lipstick</v>
          </cell>
          <cell r="L500">
            <v>184.82822454861244</v>
          </cell>
          <cell r="M500">
            <v>2005</v>
          </cell>
        </row>
        <row r="501">
          <cell r="H501" t="str">
            <v>Betsy</v>
          </cell>
          <cell r="J501" t="str">
            <v>mascara</v>
          </cell>
          <cell r="L501">
            <v>193.98125439867269</v>
          </cell>
          <cell r="M501">
            <v>2005</v>
          </cell>
        </row>
        <row r="502">
          <cell r="H502" t="str">
            <v>Zaret</v>
          </cell>
          <cell r="J502" t="str">
            <v>eye liner</v>
          </cell>
          <cell r="L502">
            <v>238.60895261406517</v>
          </cell>
          <cell r="M502">
            <v>2006</v>
          </cell>
        </row>
        <row r="503">
          <cell r="H503" t="str">
            <v>Zaret</v>
          </cell>
          <cell r="J503" t="str">
            <v>foundation</v>
          </cell>
          <cell r="L503">
            <v>34.580350260479243</v>
          </cell>
          <cell r="M503">
            <v>2006</v>
          </cell>
        </row>
        <row r="504">
          <cell r="H504" t="str">
            <v>Colleen</v>
          </cell>
          <cell r="J504" t="str">
            <v>mascara</v>
          </cell>
          <cell r="L504">
            <v>52.992178326548526</v>
          </cell>
          <cell r="M504">
            <v>2006</v>
          </cell>
        </row>
        <row r="505">
          <cell r="H505" t="str">
            <v>Colleen</v>
          </cell>
          <cell r="J505" t="str">
            <v>lip gloss</v>
          </cell>
          <cell r="L505">
            <v>-28.507437864458012</v>
          </cell>
          <cell r="M505">
            <v>2006</v>
          </cell>
        </row>
        <row r="506">
          <cell r="H506" t="str">
            <v>Cristina</v>
          </cell>
          <cell r="J506" t="str">
            <v>mascara</v>
          </cell>
          <cell r="L506">
            <v>185.38151200169028</v>
          </cell>
          <cell r="M506">
            <v>2004</v>
          </cell>
        </row>
        <row r="507">
          <cell r="H507" t="str">
            <v>Ashley</v>
          </cell>
          <cell r="J507" t="str">
            <v>eye liner</v>
          </cell>
          <cell r="L507">
            <v>245.19138414086007</v>
          </cell>
          <cell r="M507">
            <v>2005</v>
          </cell>
        </row>
        <row r="508">
          <cell r="H508" t="str">
            <v>Colleen</v>
          </cell>
          <cell r="J508" t="str">
            <v>mascara</v>
          </cell>
          <cell r="L508">
            <v>259.65061904974743</v>
          </cell>
          <cell r="M508">
            <v>2004</v>
          </cell>
        </row>
        <row r="509">
          <cell r="H509" t="str">
            <v>Cristina</v>
          </cell>
          <cell r="J509" t="str">
            <v>eye liner</v>
          </cell>
          <cell r="L509">
            <v>-16.598209454734359</v>
          </cell>
          <cell r="M509">
            <v>2004</v>
          </cell>
        </row>
        <row r="510">
          <cell r="H510" t="str">
            <v>Jen</v>
          </cell>
          <cell r="J510" t="str">
            <v>lipstick</v>
          </cell>
          <cell r="L510">
            <v>226.29108110625336</v>
          </cell>
          <cell r="M510">
            <v>2005</v>
          </cell>
        </row>
        <row r="511">
          <cell r="H511" t="str">
            <v>Zaret</v>
          </cell>
          <cell r="J511" t="str">
            <v>mascara</v>
          </cell>
          <cell r="L511">
            <v>262.49660177211871</v>
          </cell>
          <cell r="M511">
            <v>2005</v>
          </cell>
        </row>
        <row r="512">
          <cell r="H512" t="str">
            <v>Cici</v>
          </cell>
          <cell r="J512" t="str">
            <v>foundation</v>
          </cell>
          <cell r="L512">
            <v>47.143262888260409</v>
          </cell>
          <cell r="M512">
            <v>2006</v>
          </cell>
        </row>
        <row r="513">
          <cell r="H513" t="str">
            <v>Jen</v>
          </cell>
          <cell r="J513" t="str">
            <v>lipstick</v>
          </cell>
          <cell r="L513">
            <v>20.042838163999704</v>
          </cell>
          <cell r="M513">
            <v>2005</v>
          </cell>
        </row>
        <row r="514">
          <cell r="H514" t="str">
            <v>Zaret</v>
          </cell>
          <cell r="J514" t="str">
            <v>eye liner</v>
          </cell>
          <cell r="L514">
            <v>14.012285541104387</v>
          </cell>
          <cell r="M514">
            <v>2004</v>
          </cell>
        </row>
        <row r="515">
          <cell r="H515" t="str">
            <v>Jen</v>
          </cell>
          <cell r="J515" t="str">
            <v>eye liner</v>
          </cell>
          <cell r="L515">
            <v>169.24877716888537</v>
          </cell>
          <cell r="M515">
            <v>2006</v>
          </cell>
        </row>
        <row r="516">
          <cell r="H516" t="str">
            <v>Betsy</v>
          </cell>
          <cell r="J516" t="str">
            <v>foundation</v>
          </cell>
          <cell r="L516">
            <v>230.1804612249874</v>
          </cell>
          <cell r="M516">
            <v>2004</v>
          </cell>
        </row>
        <row r="517">
          <cell r="H517" t="str">
            <v>Hallagan</v>
          </cell>
          <cell r="J517" t="str">
            <v>lipstick</v>
          </cell>
          <cell r="L517">
            <v>82.599143929902795</v>
          </cell>
          <cell r="M517">
            <v>2005</v>
          </cell>
        </row>
        <row r="518">
          <cell r="H518" t="str">
            <v>Betsy</v>
          </cell>
          <cell r="J518" t="str">
            <v>foundation</v>
          </cell>
          <cell r="L518">
            <v>175.77181619024202</v>
          </cell>
          <cell r="M518">
            <v>2005</v>
          </cell>
        </row>
        <row r="519">
          <cell r="H519" t="str">
            <v>Jen</v>
          </cell>
          <cell r="J519" t="str">
            <v>lipstick</v>
          </cell>
          <cell r="L519">
            <v>202.62226122372601</v>
          </cell>
          <cell r="M519">
            <v>2004</v>
          </cell>
        </row>
        <row r="520">
          <cell r="H520" t="str">
            <v>Colleen</v>
          </cell>
          <cell r="J520" t="str">
            <v>lip gloss</v>
          </cell>
          <cell r="L520">
            <v>238.78594564649822</v>
          </cell>
          <cell r="M520">
            <v>2005</v>
          </cell>
        </row>
        <row r="521">
          <cell r="H521" t="str">
            <v>Cristina</v>
          </cell>
          <cell r="J521" t="str">
            <v>mascara</v>
          </cell>
          <cell r="L521">
            <v>116.68598743448534</v>
          </cell>
          <cell r="M521">
            <v>2004</v>
          </cell>
        </row>
        <row r="522">
          <cell r="H522" t="str">
            <v>Betsy</v>
          </cell>
          <cell r="J522" t="str">
            <v>mascara</v>
          </cell>
          <cell r="L522">
            <v>13.641635237019504</v>
          </cell>
          <cell r="M522">
            <v>2004</v>
          </cell>
        </row>
        <row r="523">
          <cell r="H523" t="str">
            <v>Zaret</v>
          </cell>
          <cell r="J523" t="str">
            <v>eye liner</v>
          </cell>
          <cell r="L523">
            <v>137.06873634212499</v>
          </cell>
          <cell r="M523">
            <v>2006</v>
          </cell>
        </row>
        <row r="524">
          <cell r="H524" t="str">
            <v>Betsy</v>
          </cell>
          <cell r="J524" t="str">
            <v>foundation</v>
          </cell>
          <cell r="L524">
            <v>32.194899991771997</v>
          </cell>
          <cell r="M524">
            <v>2004</v>
          </cell>
        </row>
        <row r="525">
          <cell r="H525" t="str">
            <v>Hallagan</v>
          </cell>
          <cell r="J525" t="str">
            <v>foundation</v>
          </cell>
          <cell r="L525">
            <v>260.39717870163332</v>
          </cell>
          <cell r="M525">
            <v>2005</v>
          </cell>
        </row>
        <row r="526">
          <cell r="H526" t="str">
            <v>Cici</v>
          </cell>
          <cell r="J526" t="str">
            <v>foundation</v>
          </cell>
          <cell r="L526">
            <v>226.71443824204945</v>
          </cell>
          <cell r="M526">
            <v>2006</v>
          </cell>
        </row>
        <row r="527">
          <cell r="H527" t="str">
            <v>Emilee</v>
          </cell>
          <cell r="J527" t="str">
            <v>eye liner</v>
          </cell>
          <cell r="L527">
            <v>232.49630521155086</v>
          </cell>
          <cell r="M527">
            <v>2005</v>
          </cell>
        </row>
        <row r="528">
          <cell r="H528" t="str">
            <v>Emilee</v>
          </cell>
          <cell r="J528" t="str">
            <v>eye liner</v>
          </cell>
          <cell r="L528">
            <v>31.818132134554009</v>
          </cell>
          <cell r="M528">
            <v>2004</v>
          </cell>
        </row>
        <row r="529">
          <cell r="H529" t="str">
            <v>Cristina</v>
          </cell>
          <cell r="J529" t="str">
            <v>foundation</v>
          </cell>
          <cell r="L529">
            <v>188.38088235582651</v>
          </cell>
          <cell r="M529">
            <v>2004</v>
          </cell>
        </row>
        <row r="530">
          <cell r="H530" t="str">
            <v>Betsy</v>
          </cell>
          <cell r="J530" t="str">
            <v>lip gloss</v>
          </cell>
          <cell r="L530">
            <v>221.29214849175239</v>
          </cell>
          <cell r="M530">
            <v>2004</v>
          </cell>
        </row>
        <row r="531">
          <cell r="H531" t="str">
            <v>Jen</v>
          </cell>
          <cell r="J531" t="str">
            <v>foundation</v>
          </cell>
          <cell r="L531">
            <v>187.23352558776915</v>
          </cell>
          <cell r="M531">
            <v>2004</v>
          </cell>
        </row>
        <row r="532">
          <cell r="H532" t="str">
            <v>Zaret</v>
          </cell>
          <cell r="J532" t="str">
            <v>mascara</v>
          </cell>
          <cell r="L532">
            <v>35.723241285873279</v>
          </cell>
          <cell r="M532">
            <v>2006</v>
          </cell>
        </row>
        <row r="533">
          <cell r="H533" t="str">
            <v>Hallagan</v>
          </cell>
          <cell r="J533" t="str">
            <v>mascara</v>
          </cell>
          <cell r="L533">
            <v>86.078223340302799</v>
          </cell>
          <cell r="M533">
            <v>2005</v>
          </cell>
        </row>
        <row r="534">
          <cell r="H534" t="str">
            <v>Hallagan</v>
          </cell>
          <cell r="J534" t="str">
            <v>mascara</v>
          </cell>
          <cell r="L534">
            <v>172.3620870689609</v>
          </cell>
          <cell r="M534">
            <v>2004</v>
          </cell>
        </row>
        <row r="535">
          <cell r="H535" t="str">
            <v>Cici</v>
          </cell>
          <cell r="J535" t="str">
            <v>eye liner</v>
          </cell>
          <cell r="L535">
            <v>103.4937406460938</v>
          </cell>
          <cell r="M535">
            <v>2004</v>
          </cell>
        </row>
        <row r="536">
          <cell r="H536" t="str">
            <v>Jen</v>
          </cell>
          <cell r="J536" t="str">
            <v>eye liner</v>
          </cell>
          <cell r="L536">
            <v>267.86415015075153</v>
          </cell>
          <cell r="M536">
            <v>2005</v>
          </cell>
        </row>
        <row r="537">
          <cell r="H537" t="str">
            <v>Hallagan</v>
          </cell>
          <cell r="J537" t="str">
            <v>lip gloss</v>
          </cell>
          <cell r="L537">
            <v>97.889348643674225</v>
          </cell>
          <cell r="M537">
            <v>2004</v>
          </cell>
        </row>
        <row r="538">
          <cell r="H538" t="str">
            <v>Zaret</v>
          </cell>
          <cell r="J538" t="str">
            <v>eye liner</v>
          </cell>
          <cell r="L538">
            <v>116.04458768996518</v>
          </cell>
          <cell r="M538">
            <v>2006</v>
          </cell>
        </row>
        <row r="539">
          <cell r="H539" t="str">
            <v>Cristina</v>
          </cell>
          <cell r="J539" t="str">
            <v>lip gloss</v>
          </cell>
          <cell r="L539">
            <v>248.04707692390426</v>
          </cell>
          <cell r="M539">
            <v>2005</v>
          </cell>
        </row>
        <row r="540">
          <cell r="H540" t="str">
            <v>Jen</v>
          </cell>
          <cell r="J540" t="str">
            <v>foundation</v>
          </cell>
          <cell r="L540">
            <v>89.294687359204545</v>
          </cell>
          <cell r="M540">
            <v>2004</v>
          </cell>
        </row>
        <row r="541">
          <cell r="H541" t="str">
            <v>Emilee</v>
          </cell>
          <cell r="J541" t="str">
            <v>lipstick</v>
          </cell>
          <cell r="L541">
            <v>52.246197330854876</v>
          </cell>
          <cell r="M541">
            <v>2006</v>
          </cell>
        </row>
        <row r="542">
          <cell r="H542" t="str">
            <v>Hallagan</v>
          </cell>
          <cell r="J542" t="str">
            <v>eye liner</v>
          </cell>
          <cell r="L542">
            <v>151.86525901218997</v>
          </cell>
          <cell r="M542">
            <v>2004</v>
          </cell>
        </row>
        <row r="543">
          <cell r="H543" t="str">
            <v>Colleen</v>
          </cell>
          <cell r="J543" t="str">
            <v>lipstick</v>
          </cell>
          <cell r="L543">
            <v>22.95994805531884</v>
          </cell>
          <cell r="M543">
            <v>2004</v>
          </cell>
        </row>
        <row r="544">
          <cell r="H544" t="str">
            <v>Ashley</v>
          </cell>
          <cell r="J544" t="str">
            <v>lip gloss</v>
          </cell>
          <cell r="L544">
            <v>151.36182402448466</v>
          </cell>
          <cell r="M544">
            <v>2005</v>
          </cell>
        </row>
        <row r="545">
          <cell r="H545" t="str">
            <v>Cristina</v>
          </cell>
          <cell r="J545" t="str">
            <v>lipstick</v>
          </cell>
          <cell r="L545">
            <v>61.878678847796238</v>
          </cell>
          <cell r="M545">
            <v>2005</v>
          </cell>
        </row>
        <row r="546">
          <cell r="H546" t="str">
            <v>Jen</v>
          </cell>
          <cell r="J546" t="str">
            <v>foundation</v>
          </cell>
          <cell r="L546">
            <v>112.83363370259229</v>
          </cell>
          <cell r="M546">
            <v>2005</v>
          </cell>
        </row>
        <row r="547">
          <cell r="H547" t="str">
            <v>Zaret</v>
          </cell>
          <cell r="J547" t="str">
            <v>mascara</v>
          </cell>
          <cell r="L547">
            <v>176.6097113560426</v>
          </cell>
          <cell r="M547">
            <v>2004</v>
          </cell>
        </row>
        <row r="548">
          <cell r="H548" t="str">
            <v>Colleen</v>
          </cell>
          <cell r="J548" t="str">
            <v>foundation</v>
          </cell>
          <cell r="L548">
            <v>76.920283125674487</v>
          </cell>
          <cell r="M548">
            <v>2006</v>
          </cell>
        </row>
        <row r="549">
          <cell r="H549" t="str">
            <v>Hallagan</v>
          </cell>
          <cell r="J549" t="str">
            <v>eye liner</v>
          </cell>
          <cell r="L549">
            <v>103.18208157525912</v>
          </cell>
          <cell r="M549">
            <v>2004</v>
          </cell>
        </row>
        <row r="550">
          <cell r="H550" t="str">
            <v>Betsy</v>
          </cell>
          <cell r="J550" t="str">
            <v>foundation</v>
          </cell>
          <cell r="L550">
            <v>11.582072936390588</v>
          </cell>
          <cell r="M550">
            <v>2006</v>
          </cell>
        </row>
        <row r="551">
          <cell r="H551" t="str">
            <v>Betsy</v>
          </cell>
          <cell r="J551" t="str">
            <v>lipstick</v>
          </cell>
          <cell r="L551">
            <v>190.58521809047551</v>
          </cell>
          <cell r="M551">
            <v>2006</v>
          </cell>
        </row>
        <row r="552">
          <cell r="H552" t="str">
            <v>Betsy</v>
          </cell>
          <cell r="J552" t="str">
            <v>eye liner</v>
          </cell>
          <cell r="L552">
            <v>133.61508244900483</v>
          </cell>
          <cell r="M552">
            <v>2006</v>
          </cell>
        </row>
        <row r="553">
          <cell r="H553" t="str">
            <v>Cici</v>
          </cell>
          <cell r="J553" t="str">
            <v>eye liner</v>
          </cell>
          <cell r="L553">
            <v>263.16283259571526</v>
          </cell>
          <cell r="M553">
            <v>2004</v>
          </cell>
        </row>
        <row r="554">
          <cell r="H554" t="str">
            <v>Jen</v>
          </cell>
          <cell r="J554" t="str">
            <v>lipstick</v>
          </cell>
          <cell r="L554">
            <v>14.191095035521025</v>
          </cell>
          <cell r="M554">
            <v>2005</v>
          </cell>
        </row>
        <row r="555">
          <cell r="H555" t="str">
            <v>Ashley</v>
          </cell>
          <cell r="J555" t="str">
            <v>foundation</v>
          </cell>
          <cell r="L555">
            <v>281.17072628162578</v>
          </cell>
          <cell r="M555">
            <v>2006</v>
          </cell>
        </row>
        <row r="556">
          <cell r="H556" t="str">
            <v>Cristina</v>
          </cell>
          <cell r="J556" t="str">
            <v>lipstick</v>
          </cell>
          <cell r="L556">
            <v>32.065090501540446</v>
          </cell>
          <cell r="M556">
            <v>2004</v>
          </cell>
        </row>
        <row r="557">
          <cell r="H557" t="str">
            <v>Zaret</v>
          </cell>
          <cell r="J557" t="str">
            <v>mascara</v>
          </cell>
          <cell r="L557">
            <v>58.972126169367577</v>
          </cell>
          <cell r="M557">
            <v>2006</v>
          </cell>
        </row>
        <row r="558">
          <cell r="H558" t="str">
            <v>Hallagan</v>
          </cell>
          <cell r="J558" t="str">
            <v>eye liner</v>
          </cell>
          <cell r="L558">
            <v>92.527630840276103</v>
          </cell>
          <cell r="M558">
            <v>2005</v>
          </cell>
        </row>
        <row r="559">
          <cell r="H559" t="str">
            <v>Ashley</v>
          </cell>
          <cell r="J559" t="str">
            <v>mascara</v>
          </cell>
          <cell r="L559">
            <v>-1.2782372664639507</v>
          </cell>
          <cell r="M559">
            <v>2006</v>
          </cell>
        </row>
        <row r="560">
          <cell r="H560" t="str">
            <v>Jen</v>
          </cell>
          <cell r="J560" t="str">
            <v>eye liner</v>
          </cell>
          <cell r="L560">
            <v>139.41162650743053</v>
          </cell>
          <cell r="M560">
            <v>2006</v>
          </cell>
        </row>
        <row r="561">
          <cell r="H561" t="str">
            <v>Cristina</v>
          </cell>
          <cell r="J561" t="str">
            <v>foundation</v>
          </cell>
          <cell r="L561">
            <v>133.50877739627518</v>
          </cell>
          <cell r="M561">
            <v>2004</v>
          </cell>
        </row>
        <row r="562">
          <cell r="H562" t="str">
            <v>Betsy</v>
          </cell>
          <cell r="J562" t="str">
            <v>eye liner</v>
          </cell>
          <cell r="L562">
            <v>143.21221530085697</v>
          </cell>
          <cell r="M562">
            <v>2004</v>
          </cell>
        </row>
        <row r="563">
          <cell r="H563" t="str">
            <v>Jen</v>
          </cell>
          <cell r="J563" t="str">
            <v>eye liner</v>
          </cell>
          <cell r="L563">
            <v>260.39157259526775</v>
          </cell>
          <cell r="M563">
            <v>2006</v>
          </cell>
        </row>
        <row r="564">
          <cell r="H564" t="str">
            <v>Jen</v>
          </cell>
          <cell r="J564" t="str">
            <v>foundation</v>
          </cell>
          <cell r="L564">
            <v>229.96347977242982</v>
          </cell>
          <cell r="M564">
            <v>2006</v>
          </cell>
        </row>
        <row r="565">
          <cell r="H565" t="str">
            <v>Zaret</v>
          </cell>
          <cell r="J565" t="str">
            <v>mascara</v>
          </cell>
          <cell r="L565">
            <v>166.99029890676019</v>
          </cell>
          <cell r="M565">
            <v>2004</v>
          </cell>
        </row>
        <row r="566">
          <cell r="H566" t="str">
            <v>Ashley</v>
          </cell>
          <cell r="J566" t="str">
            <v>eye liner</v>
          </cell>
          <cell r="L566">
            <v>-0.79289798318866422</v>
          </cell>
          <cell r="M566">
            <v>2004</v>
          </cell>
        </row>
        <row r="567">
          <cell r="H567" t="str">
            <v>Ashley</v>
          </cell>
          <cell r="J567" t="str">
            <v>mascara</v>
          </cell>
          <cell r="L567">
            <v>187.63361707571198</v>
          </cell>
          <cell r="M567">
            <v>2004</v>
          </cell>
        </row>
        <row r="568">
          <cell r="H568" t="str">
            <v>Ashley</v>
          </cell>
          <cell r="J568" t="str">
            <v>foundation</v>
          </cell>
          <cell r="L568">
            <v>220.96515803490902</v>
          </cell>
          <cell r="M568">
            <v>2004</v>
          </cell>
        </row>
        <row r="569">
          <cell r="H569" t="str">
            <v>Hallagan</v>
          </cell>
          <cell r="J569" t="str">
            <v>lipstick</v>
          </cell>
          <cell r="L569">
            <v>38.43875396047023</v>
          </cell>
          <cell r="M569">
            <v>2004</v>
          </cell>
        </row>
        <row r="570">
          <cell r="H570" t="str">
            <v>Emilee</v>
          </cell>
          <cell r="J570" t="str">
            <v>mascara</v>
          </cell>
          <cell r="L570">
            <v>1.5994060348452668</v>
          </cell>
          <cell r="M570">
            <v>2004</v>
          </cell>
        </row>
        <row r="571">
          <cell r="H571" t="str">
            <v>Cici</v>
          </cell>
          <cell r="J571" t="str">
            <v>eye liner</v>
          </cell>
          <cell r="L571">
            <v>71.39535724005502</v>
          </cell>
          <cell r="M571">
            <v>2006</v>
          </cell>
        </row>
        <row r="572">
          <cell r="H572" t="str">
            <v>Cici</v>
          </cell>
          <cell r="J572" t="str">
            <v>eye liner</v>
          </cell>
          <cell r="L572">
            <v>220.80778472883722</v>
          </cell>
          <cell r="M572">
            <v>2005</v>
          </cell>
        </row>
        <row r="573">
          <cell r="H573" t="str">
            <v>Jen</v>
          </cell>
          <cell r="J573" t="str">
            <v>lip gloss</v>
          </cell>
          <cell r="L573">
            <v>221.78112807048697</v>
          </cell>
          <cell r="M573">
            <v>2005</v>
          </cell>
        </row>
        <row r="574">
          <cell r="H574" t="str">
            <v>Emilee</v>
          </cell>
          <cell r="J574" t="str">
            <v>foundation</v>
          </cell>
          <cell r="L574">
            <v>131.05809583118935</v>
          </cell>
          <cell r="M574">
            <v>2005</v>
          </cell>
        </row>
        <row r="575">
          <cell r="H575" t="str">
            <v>Hallagan</v>
          </cell>
          <cell r="J575" t="str">
            <v>lipstick</v>
          </cell>
          <cell r="L575">
            <v>182.29246065825532</v>
          </cell>
          <cell r="M575">
            <v>2006</v>
          </cell>
        </row>
        <row r="576">
          <cell r="H576" t="str">
            <v>Emilee</v>
          </cell>
          <cell r="J576" t="str">
            <v>lip gloss</v>
          </cell>
          <cell r="L576">
            <v>121.86602847443184</v>
          </cell>
          <cell r="M576">
            <v>2006</v>
          </cell>
        </row>
        <row r="577">
          <cell r="H577" t="str">
            <v>Jen</v>
          </cell>
          <cell r="J577" t="str">
            <v>lip gloss</v>
          </cell>
          <cell r="L577">
            <v>-18.9155229231676</v>
          </cell>
          <cell r="M577">
            <v>2005</v>
          </cell>
        </row>
        <row r="578">
          <cell r="H578" t="str">
            <v>Betsy</v>
          </cell>
          <cell r="J578" t="str">
            <v>foundation</v>
          </cell>
          <cell r="L578">
            <v>118.36577315011976</v>
          </cell>
          <cell r="M578">
            <v>2004</v>
          </cell>
        </row>
        <row r="579">
          <cell r="H579" t="str">
            <v>Colleen</v>
          </cell>
          <cell r="J579" t="str">
            <v>mascara</v>
          </cell>
          <cell r="L579">
            <v>253.79033414178701</v>
          </cell>
          <cell r="M579">
            <v>2005</v>
          </cell>
        </row>
        <row r="580">
          <cell r="H580" t="str">
            <v>Jen</v>
          </cell>
          <cell r="J580" t="str">
            <v>lipstick</v>
          </cell>
          <cell r="L580">
            <v>277.80911377540116</v>
          </cell>
          <cell r="M580">
            <v>2006</v>
          </cell>
        </row>
        <row r="581">
          <cell r="H581" t="str">
            <v>Hallagan</v>
          </cell>
          <cell r="J581" t="str">
            <v>mascara</v>
          </cell>
          <cell r="L581">
            <v>206.08318598884486</v>
          </cell>
          <cell r="M581">
            <v>2005</v>
          </cell>
        </row>
        <row r="582">
          <cell r="H582" t="str">
            <v>Hallagan</v>
          </cell>
          <cell r="J582" t="str">
            <v>lip gloss</v>
          </cell>
          <cell r="L582">
            <v>23.192583270070902</v>
          </cell>
          <cell r="M582">
            <v>2004</v>
          </cell>
        </row>
        <row r="583">
          <cell r="H583" t="str">
            <v>Zaret</v>
          </cell>
          <cell r="J583" t="str">
            <v>eye liner</v>
          </cell>
          <cell r="L583">
            <v>-24.836237139949766</v>
          </cell>
          <cell r="M583">
            <v>2006</v>
          </cell>
        </row>
        <row r="584">
          <cell r="H584" t="str">
            <v>Cici</v>
          </cell>
          <cell r="J584" t="str">
            <v>mascara</v>
          </cell>
          <cell r="L584">
            <v>154.40065127641515</v>
          </cell>
          <cell r="M584">
            <v>2005</v>
          </cell>
        </row>
        <row r="585">
          <cell r="H585" t="str">
            <v>Hallagan</v>
          </cell>
          <cell r="J585" t="str">
            <v>lip gloss</v>
          </cell>
          <cell r="L585">
            <v>178.89731679899467</v>
          </cell>
          <cell r="M585">
            <v>2005</v>
          </cell>
        </row>
        <row r="586">
          <cell r="H586" t="str">
            <v>Cristina</v>
          </cell>
          <cell r="J586" t="str">
            <v>mascara</v>
          </cell>
          <cell r="L586">
            <v>194.44151134010454</v>
          </cell>
          <cell r="M586">
            <v>2005</v>
          </cell>
        </row>
        <row r="587">
          <cell r="H587" t="str">
            <v>Cici</v>
          </cell>
          <cell r="J587" t="str">
            <v>lip gloss</v>
          </cell>
          <cell r="L587">
            <v>2.516330534249033</v>
          </cell>
          <cell r="M587">
            <v>2005</v>
          </cell>
        </row>
        <row r="588">
          <cell r="H588" t="str">
            <v>Jen</v>
          </cell>
          <cell r="J588" t="str">
            <v>mascara</v>
          </cell>
          <cell r="L588">
            <v>243.81590205081088</v>
          </cell>
          <cell r="M588">
            <v>2005</v>
          </cell>
        </row>
        <row r="589">
          <cell r="H589" t="str">
            <v>Emilee</v>
          </cell>
          <cell r="J589" t="str">
            <v>lipstick</v>
          </cell>
          <cell r="L589">
            <v>280.7978115895645</v>
          </cell>
          <cell r="M589">
            <v>2005</v>
          </cell>
        </row>
        <row r="590">
          <cell r="H590" t="str">
            <v>Cici</v>
          </cell>
          <cell r="J590" t="str">
            <v>lip gloss</v>
          </cell>
          <cell r="L590">
            <v>61.967424849894947</v>
          </cell>
          <cell r="M590">
            <v>2006</v>
          </cell>
        </row>
        <row r="591">
          <cell r="H591" t="str">
            <v>Ashley</v>
          </cell>
          <cell r="J591" t="str">
            <v>eye liner</v>
          </cell>
          <cell r="L591">
            <v>119.9083594229058</v>
          </cell>
          <cell r="M591">
            <v>2005</v>
          </cell>
        </row>
        <row r="592">
          <cell r="H592" t="str">
            <v>Cristina</v>
          </cell>
          <cell r="J592" t="str">
            <v>foundation</v>
          </cell>
          <cell r="L592">
            <v>20.018331980892231</v>
          </cell>
          <cell r="M592">
            <v>2004</v>
          </cell>
        </row>
        <row r="593">
          <cell r="H593" t="str">
            <v>Cristina</v>
          </cell>
          <cell r="J593" t="str">
            <v>foundation</v>
          </cell>
          <cell r="L593">
            <v>103.67942872150846</v>
          </cell>
          <cell r="M593">
            <v>2004</v>
          </cell>
        </row>
        <row r="594">
          <cell r="H594" t="str">
            <v>Hallagan</v>
          </cell>
          <cell r="J594" t="str">
            <v>lip gloss</v>
          </cell>
          <cell r="L594">
            <v>101.31101808549928</v>
          </cell>
          <cell r="M594">
            <v>2006</v>
          </cell>
        </row>
        <row r="595">
          <cell r="H595" t="str">
            <v>Ashley</v>
          </cell>
          <cell r="J595" t="str">
            <v>lipstick</v>
          </cell>
          <cell r="L595">
            <v>-28.463885870908516</v>
          </cell>
          <cell r="M595">
            <v>2004</v>
          </cell>
        </row>
        <row r="596">
          <cell r="H596" t="str">
            <v>Cici</v>
          </cell>
          <cell r="J596" t="str">
            <v>eye liner</v>
          </cell>
          <cell r="L596">
            <v>141.97140662710891</v>
          </cell>
          <cell r="M596">
            <v>2006</v>
          </cell>
        </row>
        <row r="597">
          <cell r="H597" t="str">
            <v>Emilee</v>
          </cell>
          <cell r="J597" t="str">
            <v>foundation</v>
          </cell>
          <cell r="L597">
            <v>284.61276074739663</v>
          </cell>
          <cell r="M597">
            <v>2004</v>
          </cell>
        </row>
        <row r="598">
          <cell r="H598" t="str">
            <v>Hallagan</v>
          </cell>
          <cell r="J598" t="str">
            <v>foundation</v>
          </cell>
          <cell r="L598">
            <v>278.22640918878471</v>
          </cell>
          <cell r="M598">
            <v>2006</v>
          </cell>
        </row>
        <row r="599">
          <cell r="H599" t="str">
            <v>Colleen</v>
          </cell>
          <cell r="J599" t="str">
            <v>lip gloss</v>
          </cell>
          <cell r="L599">
            <v>205.95905527766212</v>
          </cell>
          <cell r="M599">
            <v>2005</v>
          </cell>
        </row>
        <row r="600">
          <cell r="H600" t="str">
            <v>Jen</v>
          </cell>
          <cell r="J600" t="str">
            <v>lip gloss</v>
          </cell>
          <cell r="L600">
            <v>112.85151912863849</v>
          </cell>
          <cell r="M600">
            <v>2004</v>
          </cell>
        </row>
        <row r="601">
          <cell r="H601" t="str">
            <v>Emilee</v>
          </cell>
          <cell r="J601" t="str">
            <v>eye liner</v>
          </cell>
          <cell r="L601">
            <v>235.37144026519812</v>
          </cell>
          <cell r="M601">
            <v>2004</v>
          </cell>
        </row>
        <row r="602">
          <cell r="H602" t="str">
            <v>Hallagan</v>
          </cell>
          <cell r="J602" t="str">
            <v>eye liner</v>
          </cell>
          <cell r="L602">
            <v>43.756013144501985</v>
          </cell>
          <cell r="M602">
            <v>2006</v>
          </cell>
        </row>
        <row r="603">
          <cell r="H603" t="str">
            <v>Cici</v>
          </cell>
          <cell r="J603" t="str">
            <v>foundation</v>
          </cell>
          <cell r="L603">
            <v>100.54958475062591</v>
          </cell>
          <cell r="M603">
            <v>2006</v>
          </cell>
        </row>
        <row r="604">
          <cell r="H604" t="str">
            <v>Emilee</v>
          </cell>
          <cell r="J604" t="str">
            <v>eye liner</v>
          </cell>
          <cell r="L604">
            <v>194.18188189830369</v>
          </cell>
          <cell r="M604">
            <v>2004</v>
          </cell>
        </row>
        <row r="605">
          <cell r="H605" t="str">
            <v>Zaret</v>
          </cell>
          <cell r="J605" t="str">
            <v>lip gloss</v>
          </cell>
          <cell r="L605">
            <v>20.229703821540529</v>
          </cell>
          <cell r="M605">
            <v>2006</v>
          </cell>
        </row>
        <row r="606">
          <cell r="H606" t="str">
            <v>Cici</v>
          </cell>
          <cell r="J606" t="str">
            <v>lipstick</v>
          </cell>
          <cell r="L606">
            <v>197.4890682991998</v>
          </cell>
          <cell r="M606">
            <v>2006</v>
          </cell>
        </row>
        <row r="607">
          <cell r="H607" t="str">
            <v>Betsy</v>
          </cell>
          <cell r="J607" t="str">
            <v>mascara</v>
          </cell>
          <cell r="L607">
            <v>74.283089497229128</v>
          </cell>
          <cell r="M607">
            <v>2004</v>
          </cell>
        </row>
        <row r="608">
          <cell r="H608" t="str">
            <v>Colleen</v>
          </cell>
          <cell r="J608" t="str">
            <v>lipstick</v>
          </cell>
          <cell r="L608">
            <v>269.00888504806545</v>
          </cell>
          <cell r="M608">
            <v>2005</v>
          </cell>
        </row>
        <row r="609">
          <cell r="H609" t="str">
            <v>Colleen</v>
          </cell>
          <cell r="J609" t="str">
            <v>mascara</v>
          </cell>
          <cell r="L609">
            <v>284.24987523561106</v>
          </cell>
          <cell r="M609">
            <v>2005</v>
          </cell>
        </row>
        <row r="610">
          <cell r="H610" t="str">
            <v>Zaret</v>
          </cell>
          <cell r="J610" t="str">
            <v>foundation</v>
          </cell>
          <cell r="L610">
            <v>203.71315269974144</v>
          </cell>
          <cell r="M610">
            <v>2005</v>
          </cell>
        </row>
        <row r="611">
          <cell r="H611" t="str">
            <v>Colleen</v>
          </cell>
          <cell r="J611" t="str">
            <v>mascara</v>
          </cell>
          <cell r="L611">
            <v>23.434372885216568</v>
          </cell>
          <cell r="M611">
            <v>2004</v>
          </cell>
        </row>
        <row r="612">
          <cell r="H612" t="str">
            <v>Colleen</v>
          </cell>
          <cell r="J612" t="str">
            <v>foundation</v>
          </cell>
          <cell r="L612">
            <v>176.00311303023639</v>
          </cell>
          <cell r="M612">
            <v>2004</v>
          </cell>
        </row>
        <row r="613">
          <cell r="H613" t="str">
            <v>Jen</v>
          </cell>
          <cell r="J613" t="str">
            <v>mascara</v>
          </cell>
          <cell r="L613">
            <v>232.66821530494673</v>
          </cell>
          <cell r="M613">
            <v>2004</v>
          </cell>
        </row>
        <row r="614">
          <cell r="H614" t="str">
            <v>Zaret</v>
          </cell>
          <cell r="J614" t="str">
            <v>eye liner</v>
          </cell>
          <cell r="L614">
            <v>151.12327703696886</v>
          </cell>
          <cell r="M614">
            <v>2005</v>
          </cell>
        </row>
        <row r="615">
          <cell r="H615" t="str">
            <v>Betsy</v>
          </cell>
          <cell r="J615" t="str">
            <v>lip gloss</v>
          </cell>
          <cell r="L615">
            <v>32.139866181276794</v>
          </cell>
          <cell r="M615">
            <v>2006</v>
          </cell>
        </row>
        <row r="616">
          <cell r="H616" t="str">
            <v>Hallagan</v>
          </cell>
          <cell r="J616" t="str">
            <v>mascara</v>
          </cell>
          <cell r="L616">
            <v>7.7805066936063501</v>
          </cell>
          <cell r="M616">
            <v>2005</v>
          </cell>
        </row>
        <row r="617">
          <cell r="H617" t="str">
            <v>Ashley</v>
          </cell>
          <cell r="J617" t="str">
            <v>mascara</v>
          </cell>
          <cell r="L617">
            <v>53.692138808043005</v>
          </cell>
          <cell r="M617">
            <v>2006</v>
          </cell>
        </row>
        <row r="618">
          <cell r="H618" t="str">
            <v>Cristina</v>
          </cell>
          <cell r="J618" t="str">
            <v>mascara</v>
          </cell>
          <cell r="L618">
            <v>272.41389128062559</v>
          </cell>
          <cell r="M618">
            <v>2005</v>
          </cell>
        </row>
        <row r="619">
          <cell r="H619" t="str">
            <v>Hallagan</v>
          </cell>
          <cell r="J619" t="str">
            <v>foundation</v>
          </cell>
          <cell r="L619">
            <v>175.59064342356595</v>
          </cell>
          <cell r="M619">
            <v>2006</v>
          </cell>
        </row>
        <row r="620">
          <cell r="H620" t="str">
            <v>Cristina</v>
          </cell>
          <cell r="J620" t="str">
            <v>mascara</v>
          </cell>
          <cell r="L620">
            <v>199.92690698146819</v>
          </cell>
          <cell r="M620">
            <v>2006</v>
          </cell>
        </row>
        <row r="621">
          <cell r="H621" t="str">
            <v>Jen</v>
          </cell>
          <cell r="J621" t="str">
            <v>eye liner</v>
          </cell>
          <cell r="L621">
            <v>20.242222983134283</v>
          </cell>
          <cell r="M621">
            <v>2004</v>
          </cell>
        </row>
        <row r="622">
          <cell r="H622" t="str">
            <v>Colleen</v>
          </cell>
          <cell r="J622" t="str">
            <v>lip gloss</v>
          </cell>
          <cell r="L622">
            <v>272.58718593660444</v>
          </cell>
          <cell r="M622">
            <v>2006</v>
          </cell>
        </row>
        <row r="623">
          <cell r="H623" t="str">
            <v>Colleen</v>
          </cell>
          <cell r="J623" t="str">
            <v>lip gloss</v>
          </cell>
          <cell r="L623">
            <v>115.85799136725458</v>
          </cell>
          <cell r="M623">
            <v>2006</v>
          </cell>
        </row>
        <row r="624">
          <cell r="H624" t="str">
            <v>Cristina</v>
          </cell>
          <cell r="J624" t="str">
            <v>mascara</v>
          </cell>
          <cell r="L624">
            <v>10.907655295049528</v>
          </cell>
          <cell r="M624">
            <v>2004</v>
          </cell>
        </row>
        <row r="625">
          <cell r="H625" t="str">
            <v>Emilee</v>
          </cell>
          <cell r="J625" t="str">
            <v>foundation</v>
          </cell>
          <cell r="L625">
            <v>-10.39215955971811</v>
          </cell>
          <cell r="M625">
            <v>2004</v>
          </cell>
        </row>
        <row r="626">
          <cell r="H626" t="str">
            <v>Ashley</v>
          </cell>
          <cell r="J626" t="str">
            <v>eye liner</v>
          </cell>
          <cell r="L626">
            <v>25.899680153324056</v>
          </cell>
          <cell r="M626">
            <v>2004</v>
          </cell>
        </row>
        <row r="627">
          <cell r="H627" t="str">
            <v>Colleen</v>
          </cell>
          <cell r="J627" t="str">
            <v>mascara</v>
          </cell>
          <cell r="L627">
            <v>-22.23218548835203</v>
          </cell>
          <cell r="M627">
            <v>2004</v>
          </cell>
        </row>
        <row r="628">
          <cell r="H628" t="str">
            <v>Hallagan</v>
          </cell>
          <cell r="J628" t="str">
            <v>mascara</v>
          </cell>
          <cell r="L628">
            <v>218.68777878091251</v>
          </cell>
          <cell r="M628">
            <v>2004</v>
          </cell>
        </row>
        <row r="629">
          <cell r="H629" t="str">
            <v>Jen</v>
          </cell>
          <cell r="J629" t="str">
            <v>eye liner</v>
          </cell>
          <cell r="L629">
            <v>250.66590250032371</v>
          </cell>
          <cell r="M629">
            <v>2006</v>
          </cell>
        </row>
        <row r="630">
          <cell r="H630" t="str">
            <v>Zaret</v>
          </cell>
          <cell r="J630" t="str">
            <v>foundation</v>
          </cell>
          <cell r="L630">
            <v>38.977588204951147</v>
          </cell>
          <cell r="M630">
            <v>2006</v>
          </cell>
        </row>
        <row r="631">
          <cell r="H631" t="str">
            <v>Colleen</v>
          </cell>
          <cell r="J631" t="str">
            <v>foundation</v>
          </cell>
          <cell r="L631">
            <v>-21.533260342562944</v>
          </cell>
          <cell r="M631">
            <v>2006</v>
          </cell>
        </row>
        <row r="632">
          <cell r="H632" t="str">
            <v>Betsy</v>
          </cell>
          <cell r="J632" t="str">
            <v>eye liner</v>
          </cell>
          <cell r="L632">
            <v>68.129641213452771</v>
          </cell>
          <cell r="M632">
            <v>2006</v>
          </cell>
        </row>
        <row r="633">
          <cell r="H633" t="str">
            <v>Cristina</v>
          </cell>
          <cell r="J633" t="str">
            <v>mascara</v>
          </cell>
          <cell r="L633">
            <v>-3.8295287737581956</v>
          </cell>
          <cell r="M633">
            <v>2006</v>
          </cell>
        </row>
        <row r="634">
          <cell r="H634" t="str">
            <v>Hallagan</v>
          </cell>
          <cell r="J634" t="str">
            <v>foundation</v>
          </cell>
          <cell r="L634">
            <v>166.77106419074752</v>
          </cell>
          <cell r="M634">
            <v>2006</v>
          </cell>
        </row>
        <row r="635">
          <cell r="H635" t="str">
            <v>Jen</v>
          </cell>
          <cell r="J635" t="str">
            <v>eye liner</v>
          </cell>
          <cell r="L635">
            <v>122.55166369572477</v>
          </cell>
          <cell r="M635">
            <v>2006</v>
          </cell>
        </row>
        <row r="636">
          <cell r="H636" t="str">
            <v>Betsy</v>
          </cell>
          <cell r="J636" t="str">
            <v>foundation</v>
          </cell>
          <cell r="L636">
            <v>183.9597681482735</v>
          </cell>
          <cell r="M636">
            <v>2005</v>
          </cell>
        </row>
        <row r="637">
          <cell r="H637" t="str">
            <v>Hallagan</v>
          </cell>
          <cell r="J637" t="str">
            <v>eye liner</v>
          </cell>
          <cell r="L637">
            <v>122.54107894599883</v>
          </cell>
          <cell r="M637">
            <v>2005</v>
          </cell>
        </row>
        <row r="638">
          <cell r="H638" t="str">
            <v>Jen</v>
          </cell>
          <cell r="J638" t="str">
            <v>eye liner</v>
          </cell>
          <cell r="L638">
            <v>94.683925421109407</v>
          </cell>
          <cell r="M638">
            <v>2006</v>
          </cell>
        </row>
        <row r="639">
          <cell r="H639" t="str">
            <v>Betsy</v>
          </cell>
          <cell r="J639" t="str">
            <v>mascara</v>
          </cell>
          <cell r="L639">
            <v>20.454607256507078</v>
          </cell>
          <cell r="M639">
            <v>2004</v>
          </cell>
        </row>
        <row r="640">
          <cell r="H640" t="str">
            <v>Hallagan</v>
          </cell>
          <cell r="J640" t="str">
            <v>foundation</v>
          </cell>
          <cell r="L640">
            <v>-16.100658619760122</v>
          </cell>
          <cell r="M640">
            <v>2005</v>
          </cell>
        </row>
        <row r="641">
          <cell r="H641" t="str">
            <v>Hallagan</v>
          </cell>
          <cell r="J641" t="str">
            <v>eye liner</v>
          </cell>
          <cell r="L641">
            <v>43.396216100245972</v>
          </cell>
          <cell r="M641">
            <v>2005</v>
          </cell>
        </row>
        <row r="642">
          <cell r="H642" t="str">
            <v>Hallagan</v>
          </cell>
          <cell r="J642" t="str">
            <v>mascara</v>
          </cell>
          <cell r="L642">
            <v>283.87519041996188</v>
          </cell>
          <cell r="M642">
            <v>2004</v>
          </cell>
        </row>
        <row r="643">
          <cell r="H643" t="str">
            <v>Jen</v>
          </cell>
          <cell r="J643" t="str">
            <v>mascara</v>
          </cell>
          <cell r="L643">
            <v>212.26863794218977</v>
          </cell>
          <cell r="M643">
            <v>2005</v>
          </cell>
        </row>
        <row r="644">
          <cell r="H644" t="str">
            <v>Emilee</v>
          </cell>
          <cell r="J644" t="str">
            <v>lip gloss</v>
          </cell>
          <cell r="L644">
            <v>-21.44176526239897</v>
          </cell>
          <cell r="M644">
            <v>2004</v>
          </cell>
        </row>
        <row r="645">
          <cell r="H645" t="str">
            <v>Emilee</v>
          </cell>
          <cell r="J645" t="str">
            <v>lip gloss</v>
          </cell>
          <cell r="L645">
            <v>-21.90881602461678</v>
          </cell>
          <cell r="M645">
            <v>2006</v>
          </cell>
        </row>
        <row r="646">
          <cell r="H646" t="str">
            <v>Ashley</v>
          </cell>
          <cell r="J646" t="str">
            <v>mascara</v>
          </cell>
          <cell r="L646">
            <v>7.6416014365752867</v>
          </cell>
          <cell r="M646">
            <v>2005</v>
          </cell>
        </row>
        <row r="647">
          <cell r="H647" t="str">
            <v>Hallagan</v>
          </cell>
          <cell r="J647" t="str">
            <v>lipstick</v>
          </cell>
          <cell r="L647">
            <v>31.842188072685396</v>
          </cell>
          <cell r="M647">
            <v>2004</v>
          </cell>
        </row>
        <row r="648">
          <cell r="H648" t="str">
            <v>Cici</v>
          </cell>
          <cell r="J648" t="str">
            <v>eye liner</v>
          </cell>
          <cell r="L648">
            <v>154.53175695635341</v>
          </cell>
          <cell r="M648">
            <v>2005</v>
          </cell>
        </row>
        <row r="649">
          <cell r="H649" t="str">
            <v>Cici</v>
          </cell>
          <cell r="J649" t="str">
            <v>eye liner</v>
          </cell>
          <cell r="L649">
            <v>16.85379509706091</v>
          </cell>
          <cell r="M649">
            <v>2004</v>
          </cell>
        </row>
        <row r="650">
          <cell r="H650" t="str">
            <v>Emilee</v>
          </cell>
          <cell r="J650" t="str">
            <v>eye liner</v>
          </cell>
          <cell r="L650">
            <v>119.48835042374725</v>
          </cell>
          <cell r="M650">
            <v>2006</v>
          </cell>
        </row>
        <row r="651">
          <cell r="H651" t="str">
            <v>Ashley</v>
          </cell>
          <cell r="J651" t="str">
            <v>eye liner</v>
          </cell>
          <cell r="L651">
            <v>61.926239627210521</v>
          </cell>
          <cell r="M651">
            <v>2004</v>
          </cell>
        </row>
        <row r="652">
          <cell r="H652" t="str">
            <v>Emilee</v>
          </cell>
          <cell r="J652" t="str">
            <v>foundation</v>
          </cell>
          <cell r="L652">
            <v>88.79031532479398</v>
          </cell>
          <cell r="M652">
            <v>2004</v>
          </cell>
        </row>
        <row r="653">
          <cell r="H653" t="str">
            <v>Zaret</v>
          </cell>
          <cell r="J653" t="str">
            <v>foundation</v>
          </cell>
          <cell r="L653">
            <v>130.59550390758056</v>
          </cell>
          <cell r="M653">
            <v>2006</v>
          </cell>
        </row>
        <row r="654">
          <cell r="H654" t="str">
            <v>Ashley</v>
          </cell>
          <cell r="J654" t="str">
            <v>mascara</v>
          </cell>
          <cell r="L654">
            <v>122.34177646477217</v>
          </cell>
          <cell r="M654">
            <v>2004</v>
          </cell>
        </row>
        <row r="655">
          <cell r="H655" t="str">
            <v>Emilee</v>
          </cell>
          <cell r="J655" t="str">
            <v>foundation</v>
          </cell>
          <cell r="L655">
            <v>109.40924257339921</v>
          </cell>
          <cell r="M655">
            <v>2006</v>
          </cell>
        </row>
        <row r="656">
          <cell r="H656" t="str">
            <v>Emilee</v>
          </cell>
          <cell r="J656" t="str">
            <v>eye liner</v>
          </cell>
          <cell r="L656">
            <v>265.7031232579136</v>
          </cell>
          <cell r="M656">
            <v>2005</v>
          </cell>
        </row>
        <row r="657">
          <cell r="H657" t="str">
            <v>Betsy</v>
          </cell>
          <cell r="J657" t="str">
            <v>mascara</v>
          </cell>
          <cell r="L657">
            <v>166.43173248267502</v>
          </cell>
          <cell r="M657">
            <v>2005</v>
          </cell>
        </row>
        <row r="658">
          <cell r="H658" t="str">
            <v>Jen</v>
          </cell>
          <cell r="J658" t="str">
            <v>eye liner</v>
          </cell>
          <cell r="L658">
            <v>196.86478787466569</v>
          </cell>
          <cell r="M658">
            <v>2004</v>
          </cell>
        </row>
        <row r="659">
          <cell r="H659" t="str">
            <v>Jen</v>
          </cell>
          <cell r="J659" t="str">
            <v>lip gloss</v>
          </cell>
          <cell r="L659">
            <v>19.488992935915519</v>
          </cell>
          <cell r="M659">
            <v>2005</v>
          </cell>
        </row>
        <row r="660">
          <cell r="H660" t="str">
            <v>Cici</v>
          </cell>
          <cell r="J660" t="str">
            <v>foundation</v>
          </cell>
          <cell r="L660">
            <v>-1.2299707953687746</v>
          </cell>
          <cell r="M660">
            <v>2006</v>
          </cell>
        </row>
        <row r="661">
          <cell r="H661" t="str">
            <v>Jen</v>
          </cell>
          <cell r="J661" t="str">
            <v>foundation</v>
          </cell>
          <cell r="L661">
            <v>97.808768000127685</v>
          </cell>
          <cell r="M661">
            <v>2006</v>
          </cell>
        </row>
        <row r="662">
          <cell r="H662" t="str">
            <v>Hallagan</v>
          </cell>
          <cell r="J662" t="str">
            <v>mascara</v>
          </cell>
          <cell r="L662">
            <v>53.061016492331653</v>
          </cell>
          <cell r="M662">
            <v>2006</v>
          </cell>
        </row>
        <row r="663">
          <cell r="H663" t="str">
            <v>Zaret</v>
          </cell>
          <cell r="J663" t="str">
            <v>eye liner</v>
          </cell>
          <cell r="L663">
            <v>76.378602488098551</v>
          </cell>
          <cell r="M663">
            <v>2004</v>
          </cell>
        </row>
        <row r="664">
          <cell r="H664" t="str">
            <v>Zaret</v>
          </cell>
          <cell r="J664" t="str">
            <v>eye liner</v>
          </cell>
          <cell r="L664">
            <v>35.7534803858521</v>
          </cell>
          <cell r="M664">
            <v>2005</v>
          </cell>
        </row>
        <row r="665">
          <cell r="H665" t="str">
            <v>Zaret</v>
          </cell>
          <cell r="J665" t="str">
            <v>mascara</v>
          </cell>
          <cell r="L665">
            <v>155.019536467064</v>
          </cell>
          <cell r="M665">
            <v>2004</v>
          </cell>
        </row>
        <row r="666">
          <cell r="H666" t="str">
            <v>Emilee</v>
          </cell>
          <cell r="J666" t="str">
            <v>lipstick</v>
          </cell>
          <cell r="L666">
            <v>78.068436112651099</v>
          </cell>
          <cell r="M666">
            <v>2006</v>
          </cell>
        </row>
        <row r="667">
          <cell r="H667" t="str">
            <v>Hallagan</v>
          </cell>
          <cell r="J667" t="str">
            <v>eye liner</v>
          </cell>
          <cell r="L667">
            <v>82.450851057331235</v>
          </cell>
          <cell r="M667">
            <v>2006</v>
          </cell>
        </row>
        <row r="668">
          <cell r="H668" t="str">
            <v>Betsy</v>
          </cell>
          <cell r="J668" t="str">
            <v>lip gloss</v>
          </cell>
          <cell r="L668">
            <v>116.7885336432518</v>
          </cell>
          <cell r="M668">
            <v>2005</v>
          </cell>
        </row>
        <row r="669">
          <cell r="H669" t="str">
            <v>Cristina</v>
          </cell>
          <cell r="J669" t="str">
            <v>foundation</v>
          </cell>
          <cell r="L669">
            <v>82.569702610812897</v>
          </cell>
          <cell r="M669">
            <v>2006</v>
          </cell>
        </row>
        <row r="670">
          <cell r="H670" t="str">
            <v>Jen</v>
          </cell>
          <cell r="J670" t="str">
            <v>eye liner</v>
          </cell>
          <cell r="L670">
            <v>178.6321576680669</v>
          </cell>
          <cell r="M670">
            <v>2006</v>
          </cell>
        </row>
        <row r="671">
          <cell r="H671" t="str">
            <v>Cici</v>
          </cell>
          <cell r="J671" t="str">
            <v>foundation</v>
          </cell>
          <cell r="L671">
            <v>220.44792756124494</v>
          </cell>
          <cell r="M671">
            <v>2006</v>
          </cell>
        </row>
        <row r="672">
          <cell r="H672" t="str">
            <v>Colleen</v>
          </cell>
          <cell r="J672" t="str">
            <v>eye liner</v>
          </cell>
          <cell r="L672">
            <v>131.45497532370047</v>
          </cell>
          <cell r="M672">
            <v>2005</v>
          </cell>
        </row>
        <row r="673">
          <cell r="H673" t="str">
            <v>Cristina</v>
          </cell>
          <cell r="J673" t="str">
            <v>mascara</v>
          </cell>
          <cell r="L673">
            <v>154.77819453893821</v>
          </cell>
          <cell r="M673">
            <v>2006</v>
          </cell>
        </row>
        <row r="674">
          <cell r="H674" t="str">
            <v>Betsy</v>
          </cell>
          <cell r="J674" t="str">
            <v>lip gloss</v>
          </cell>
          <cell r="L674">
            <v>98.006987571648764</v>
          </cell>
          <cell r="M674">
            <v>2004</v>
          </cell>
        </row>
        <row r="675">
          <cell r="H675" t="str">
            <v>Zaret</v>
          </cell>
          <cell r="J675" t="str">
            <v>lip gloss</v>
          </cell>
          <cell r="L675">
            <v>268.58829363415754</v>
          </cell>
          <cell r="M675">
            <v>2006</v>
          </cell>
        </row>
        <row r="676">
          <cell r="H676" t="str">
            <v>Jen</v>
          </cell>
          <cell r="J676" t="str">
            <v>mascara</v>
          </cell>
          <cell r="L676">
            <v>-0.61047743439715862</v>
          </cell>
          <cell r="M676">
            <v>2005</v>
          </cell>
        </row>
        <row r="677">
          <cell r="H677" t="str">
            <v>Hallagan</v>
          </cell>
          <cell r="J677" t="str">
            <v>eye liner</v>
          </cell>
          <cell r="L677">
            <v>81.086402502793618</v>
          </cell>
          <cell r="M677">
            <v>2006</v>
          </cell>
        </row>
        <row r="678">
          <cell r="H678" t="str">
            <v>Jen</v>
          </cell>
          <cell r="J678" t="str">
            <v>foundation</v>
          </cell>
          <cell r="L678">
            <v>170.28880484978066</v>
          </cell>
          <cell r="M678">
            <v>2005</v>
          </cell>
        </row>
        <row r="679">
          <cell r="H679" t="str">
            <v>Betsy</v>
          </cell>
          <cell r="J679" t="str">
            <v>lip gloss</v>
          </cell>
          <cell r="L679">
            <v>32.446099013561927</v>
          </cell>
          <cell r="M679">
            <v>2004</v>
          </cell>
        </row>
        <row r="680">
          <cell r="H680" t="str">
            <v>Hallagan</v>
          </cell>
          <cell r="J680" t="str">
            <v>lipstick</v>
          </cell>
          <cell r="L680">
            <v>25.639457060752605</v>
          </cell>
          <cell r="M680">
            <v>2004</v>
          </cell>
        </row>
        <row r="681">
          <cell r="H681" t="str">
            <v>Colleen</v>
          </cell>
          <cell r="J681" t="str">
            <v>eye liner</v>
          </cell>
          <cell r="L681">
            <v>226.81359807971779</v>
          </cell>
          <cell r="M681">
            <v>2005</v>
          </cell>
        </row>
        <row r="682">
          <cell r="H682" t="str">
            <v>Jen</v>
          </cell>
          <cell r="J682" t="str">
            <v>foundation</v>
          </cell>
          <cell r="L682">
            <v>239.4766385714239</v>
          </cell>
          <cell r="M682">
            <v>2005</v>
          </cell>
        </row>
        <row r="683">
          <cell r="H683" t="str">
            <v>Colleen</v>
          </cell>
          <cell r="J683" t="str">
            <v>foundation</v>
          </cell>
          <cell r="L683">
            <v>75.944187671627063</v>
          </cell>
          <cell r="M683">
            <v>2005</v>
          </cell>
        </row>
        <row r="684">
          <cell r="H684" t="str">
            <v>Cristina</v>
          </cell>
          <cell r="J684" t="str">
            <v>lip gloss</v>
          </cell>
          <cell r="L684">
            <v>68.814390503031333</v>
          </cell>
          <cell r="M684">
            <v>2006</v>
          </cell>
        </row>
        <row r="685">
          <cell r="H685" t="str">
            <v>Betsy</v>
          </cell>
          <cell r="J685" t="str">
            <v>lipstick</v>
          </cell>
          <cell r="L685">
            <v>265.64166976022739</v>
          </cell>
          <cell r="M685">
            <v>2004</v>
          </cell>
        </row>
        <row r="686">
          <cell r="H686" t="str">
            <v>Emilee</v>
          </cell>
          <cell r="J686" t="str">
            <v>foundation</v>
          </cell>
          <cell r="L686">
            <v>284.32899274536834</v>
          </cell>
          <cell r="M686">
            <v>2004</v>
          </cell>
        </row>
        <row r="687">
          <cell r="H687" t="str">
            <v>Jen</v>
          </cell>
          <cell r="J687" t="str">
            <v>mascara</v>
          </cell>
          <cell r="L687">
            <v>176.72593852578336</v>
          </cell>
          <cell r="M687">
            <v>2005</v>
          </cell>
        </row>
        <row r="688">
          <cell r="H688" t="str">
            <v>Emilee</v>
          </cell>
          <cell r="J688" t="str">
            <v>lip gloss</v>
          </cell>
          <cell r="L688">
            <v>200.20830019781053</v>
          </cell>
          <cell r="M688">
            <v>2005</v>
          </cell>
        </row>
        <row r="689">
          <cell r="H689" t="str">
            <v>Jen</v>
          </cell>
          <cell r="J689" t="str">
            <v>eye liner</v>
          </cell>
          <cell r="L689">
            <v>247.93546068655294</v>
          </cell>
          <cell r="M689">
            <v>2006</v>
          </cell>
        </row>
        <row r="690">
          <cell r="H690" t="str">
            <v>Hallagan</v>
          </cell>
          <cell r="J690" t="str">
            <v>foundation</v>
          </cell>
          <cell r="L690">
            <v>283.7655668516507</v>
          </cell>
          <cell r="M690">
            <v>2006</v>
          </cell>
        </row>
        <row r="691">
          <cell r="H691" t="str">
            <v>Ashley</v>
          </cell>
          <cell r="J691" t="str">
            <v>lip gloss</v>
          </cell>
          <cell r="L691">
            <v>82.883173616974645</v>
          </cell>
          <cell r="M691">
            <v>2006</v>
          </cell>
        </row>
        <row r="692">
          <cell r="H692" t="str">
            <v>Betsy</v>
          </cell>
          <cell r="J692" t="str">
            <v>lipstick</v>
          </cell>
          <cell r="L692">
            <v>169.95658667826987</v>
          </cell>
          <cell r="M692">
            <v>2004</v>
          </cell>
        </row>
        <row r="693">
          <cell r="H693" t="str">
            <v>Emilee</v>
          </cell>
          <cell r="J693" t="str">
            <v>mascara</v>
          </cell>
          <cell r="L693">
            <v>247.80094907753815</v>
          </cell>
          <cell r="M693">
            <v>2006</v>
          </cell>
        </row>
        <row r="694">
          <cell r="H694" t="str">
            <v>Emilee</v>
          </cell>
          <cell r="J694" t="str">
            <v>mascara</v>
          </cell>
          <cell r="L694">
            <v>23.067714309015152</v>
          </cell>
          <cell r="M694">
            <v>2005</v>
          </cell>
        </row>
        <row r="695">
          <cell r="H695" t="str">
            <v>Betsy</v>
          </cell>
          <cell r="J695" t="str">
            <v>lip gloss</v>
          </cell>
          <cell r="L695">
            <v>77.367215999588439</v>
          </cell>
          <cell r="M695">
            <v>2006</v>
          </cell>
        </row>
        <row r="696">
          <cell r="H696" t="str">
            <v>Ashley</v>
          </cell>
          <cell r="J696" t="str">
            <v>foundation</v>
          </cell>
          <cell r="L696">
            <v>46.808970139122437</v>
          </cell>
          <cell r="M696">
            <v>2006</v>
          </cell>
        </row>
        <row r="697">
          <cell r="H697" t="str">
            <v>Jen</v>
          </cell>
          <cell r="J697" t="str">
            <v>foundation</v>
          </cell>
          <cell r="L697">
            <v>118.82068608795676</v>
          </cell>
          <cell r="M697">
            <v>2004</v>
          </cell>
        </row>
        <row r="698">
          <cell r="H698" t="str">
            <v>Betsy</v>
          </cell>
          <cell r="J698" t="str">
            <v>lip gloss</v>
          </cell>
          <cell r="L698">
            <v>67.920921050637091</v>
          </cell>
          <cell r="M698">
            <v>2005</v>
          </cell>
        </row>
        <row r="699">
          <cell r="H699" t="str">
            <v>Zaret</v>
          </cell>
          <cell r="J699" t="str">
            <v>lipstick</v>
          </cell>
          <cell r="L699">
            <v>1.5802940518086344</v>
          </cell>
          <cell r="M699">
            <v>2005</v>
          </cell>
        </row>
        <row r="700">
          <cell r="H700" t="str">
            <v>Betsy</v>
          </cell>
          <cell r="J700" t="str">
            <v>mascara</v>
          </cell>
          <cell r="L700">
            <v>142.62566704955398</v>
          </cell>
          <cell r="M700">
            <v>2004</v>
          </cell>
        </row>
        <row r="701">
          <cell r="H701" t="str">
            <v>Jen</v>
          </cell>
          <cell r="J701" t="str">
            <v>lipstick</v>
          </cell>
          <cell r="L701">
            <v>110.25851548113316</v>
          </cell>
          <cell r="M701">
            <v>2006</v>
          </cell>
        </row>
        <row r="702">
          <cell r="H702" t="str">
            <v>Jen</v>
          </cell>
          <cell r="J702" t="str">
            <v>eye liner</v>
          </cell>
          <cell r="L702">
            <v>139.52847109810006</v>
          </cell>
          <cell r="M702">
            <v>2004</v>
          </cell>
        </row>
        <row r="703">
          <cell r="H703" t="str">
            <v>Emilee</v>
          </cell>
          <cell r="J703" t="str">
            <v>eye liner</v>
          </cell>
          <cell r="L703">
            <v>253.68258531303155</v>
          </cell>
          <cell r="M703">
            <v>2006</v>
          </cell>
        </row>
        <row r="704">
          <cell r="H704" t="str">
            <v>Cristina</v>
          </cell>
          <cell r="J704" t="str">
            <v>lip gloss</v>
          </cell>
          <cell r="L704">
            <v>115.76504648002317</v>
          </cell>
          <cell r="M704">
            <v>2004</v>
          </cell>
        </row>
        <row r="705">
          <cell r="H705" t="str">
            <v>Betsy</v>
          </cell>
          <cell r="J705" t="str">
            <v>lip gloss</v>
          </cell>
          <cell r="L705">
            <v>40.473506204312045</v>
          </cell>
          <cell r="M705">
            <v>2004</v>
          </cell>
        </row>
        <row r="706">
          <cell r="H706" t="str">
            <v>Emilee</v>
          </cell>
          <cell r="J706" t="str">
            <v>foundation</v>
          </cell>
          <cell r="L706">
            <v>122.42180451643387</v>
          </cell>
          <cell r="M706">
            <v>2006</v>
          </cell>
        </row>
        <row r="707">
          <cell r="H707" t="str">
            <v>Colleen</v>
          </cell>
          <cell r="J707" t="str">
            <v>lipstick</v>
          </cell>
          <cell r="L707">
            <v>139.4072220659846</v>
          </cell>
          <cell r="M707">
            <v>2004</v>
          </cell>
        </row>
        <row r="708">
          <cell r="H708" t="str">
            <v>Cici</v>
          </cell>
          <cell r="J708" t="str">
            <v>eye liner</v>
          </cell>
          <cell r="L708">
            <v>35.105222117013575</v>
          </cell>
          <cell r="M708">
            <v>2004</v>
          </cell>
        </row>
        <row r="709">
          <cell r="H709" t="str">
            <v>Ashley</v>
          </cell>
          <cell r="J709" t="str">
            <v>lip gloss</v>
          </cell>
          <cell r="L709">
            <v>-0.89822589573278755</v>
          </cell>
          <cell r="M709">
            <v>2005</v>
          </cell>
        </row>
        <row r="710">
          <cell r="H710" t="str">
            <v>Ashley</v>
          </cell>
          <cell r="J710" t="str">
            <v>lip gloss</v>
          </cell>
          <cell r="L710">
            <v>98.618549497009866</v>
          </cell>
          <cell r="M710">
            <v>2004</v>
          </cell>
        </row>
        <row r="711">
          <cell r="H711" t="str">
            <v>Cici</v>
          </cell>
          <cell r="J711" t="str">
            <v>foundation</v>
          </cell>
          <cell r="L711">
            <v>235.37746360511863</v>
          </cell>
          <cell r="M711">
            <v>2004</v>
          </cell>
        </row>
        <row r="712">
          <cell r="H712" t="str">
            <v>Ashley</v>
          </cell>
          <cell r="J712" t="str">
            <v>lipstick</v>
          </cell>
          <cell r="L712">
            <v>215.14334620644152</v>
          </cell>
          <cell r="M712">
            <v>2005</v>
          </cell>
        </row>
        <row r="713">
          <cell r="H713" t="str">
            <v>Colleen</v>
          </cell>
          <cell r="J713" t="str">
            <v>lip gloss</v>
          </cell>
          <cell r="L713">
            <v>109.79941093344995</v>
          </cell>
          <cell r="M713">
            <v>2004</v>
          </cell>
        </row>
        <row r="714">
          <cell r="H714" t="str">
            <v>Jen</v>
          </cell>
          <cell r="J714" t="str">
            <v>mascara</v>
          </cell>
          <cell r="L714">
            <v>238.7528909715526</v>
          </cell>
          <cell r="M714">
            <v>2004</v>
          </cell>
        </row>
        <row r="715">
          <cell r="H715" t="str">
            <v>Ashley</v>
          </cell>
          <cell r="J715" t="str">
            <v>lipstick</v>
          </cell>
          <cell r="L715">
            <v>278.33689319640729</v>
          </cell>
          <cell r="M715">
            <v>2005</v>
          </cell>
        </row>
        <row r="716">
          <cell r="H716" t="str">
            <v>Hallagan</v>
          </cell>
          <cell r="J716" t="str">
            <v>foundation</v>
          </cell>
          <cell r="L716">
            <v>116.20226134841927</v>
          </cell>
          <cell r="M716">
            <v>2004</v>
          </cell>
        </row>
        <row r="717">
          <cell r="H717" t="str">
            <v>Betsy</v>
          </cell>
          <cell r="J717" t="str">
            <v>mascara</v>
          </cell>
          <cell r="L717">
            <v>152.08468006915191</v>
          </cell>
          <cell r="M717">
            <v>2006</v>
          </cell>
        </row>
        <row r="718">
          <cell r="H718" t="str">
            <v>Cristina</v>
          </cell>
          <cell r="J718" t="str">
            <v>foundation</v>
          </cell>
          <cell r="L718">
            <v>93.734083542235183</v>
          </cell>
          <cell r="M718">
            <v>2006</v>
          </cell>
        </row>
        <row r="719">
          <cell r="H719" t="str">
            <v>Jen</v>
          </cell>
          <cell r="J719" t="str">
            <v>lip gloss</v>
          </cell>
          <cell r="L719">
            <v>29.386098665239906</v>
          </cell>
          <cell r="M719">
            <v>2006</v>
          </cell>
        </row>
        <row r="720">
          <cell r="H720" t="str">
            <v>Hallagan</v>
          </cell>
          <cell r="J720" t="str">
            <v>eye liner</v>
          </cell>
          <cell r="L720">
            <v>73.278886055388639</v>
          </cell>
          <cell r="M720">
            <v>2005</v>
          </cell>
        </row>
        <row r="721">
          <cell r="H721" t="str">
            <v>Ashley</v>
          </cell>
          <cell r="J721" t="str">
            <v>lip gloss</v>
          </cell>
          <cell r="L721">
            <v>152.58608557503928</v>
          </cell>
          <cell r="M721">
            <v>2005</v>
          </cell>
        </row>
        <row r="722">
          <cell r="H722" t="str">
            <v>Jen</v>
          </cell>
          <cell r="J722" t="str">
            <v>lipstick</v>
          </cell>
          <cell r="L722">
            <v>98.191983875169328</v>
          </cell>
          <cell r="M722">
            <v>2006</v>
          </cell>
        </row>
        <row r="723">
          <cell r="H723" t="str">
            <v>Cici</v>
          </cell>
          <cell r="J723" t="str">
            <v>foundation</v>
          </cell>
          <cell r="L723">
            <v>214.9278284338051</v>
          </cell>
          <cell r="M723">
            <v>2004</v>
          </cell>
        </row>
        <row r="724">
          <cell r="H724" t="str">
            <v>Cristina</v>
          </cell>
          <cell r="J724" t="str">
            <v>mascara</v>
          </cell>
          <cell r="L724">
            <v>86.107203598905883</v>
          </cell>
          <cell r="M724">
            <v>2006</v>
          </cell>
        </row>
        <row r="725">
          <cell r="H725" t="str">
            <v>Ashley</v>
          </cell>
          <cell r="J725" t="str">
            <v>lip gloss</v>
          </cell>
          <cell r="L725">
            <v>121.83146625489913</v>
          </cell>
          <cell r="M725">
            <v>2006</v>
          </cell>
        </row>
        <row r="726">
          <cell r="H726" t="str">
            <v>Cristina</v>
          </cell>
          <cell r="J726" t="str">
            <v>eye liner</v>
          </cell>
          <cell r="L726">
            <v>226.98711570221042</v>
          </cell>
          <cell r="M726">
            <v>2004</v>
          </cell>
        </row>
        <row r="727">
          <cell r="H727" t="str">
            <v>Zaret</v>
          </cell>
          <cell r="J727" t="str">
            <v>lip gloss</v>
          </cell>
          <cell r="L727">
            <v>92.030625673172352</v>
          </cell>
          <cell r="M727">
            <v>2004</v>
          </cell>
        </row>
        <row r="728">
          <cell r="H728" t="str">
            <v>Jen</v>
          </cell>
          <cell r="J728" t="str">
            <v>lip gloss</v>
          </cell>
          <cell r="L728">
            <v>235.89718296494317</v>
          </cell>
          <cell r="M728">
            <v>2005</v>
          </cell>
        </row>
        <row r="729">
          <cell r="H729" t="str">
            <v>Colleen</v>
          </cell>
          <cell r="J729" t="str">
            <v>mascara</v>
          </cell>
          <cell r="L729">
            <v>47.09802134338382</v>
          </cell>
          <cell r="M729">
            <v>2005</v>
          </cell>
        </row>
        <row r="730">
          <cell r="H730" t="str">
            <v>Cristina</v>
          </cell>
          <cell r="J730" t="str">
            <v>lipstick</v>
          </cell>
          <cell r="L730">
            <v>91.800989942743342</v>
          </cell>
          <cell r="M730">
            <v>2004</v>
          </cell>
        </row>
        <row r="731">
          <cell r="H731" t="str">
            <v>Zaret</v>
          </cell>
          <cell r="J731" t="str">
            <v>foundation</v>
          </cell>
          <cell r="L731">
            <v>83.564417753264919</v>
          </cell>
          <cell r="M731">
            <v>2005</v>
          </cell>
        </row>
        <row r="732">
          <cell r="H732" t="str">
            <v>Hallagan</v>
          </cell>
          <cell r="J732" t="str">
            <v>lip gloss</v>
          </cell>
          <cell r="L732">
            <v>286.68421658470419</v>
          </cell>
          <cell r="M732">
            <v>2006</v>
          </cell>
        </row>
        <row r="733">
          <cell r="H733" t="str">
            <v>Jen</v>
          </cell>
          <cell r="J733" t="str">
            <v>foundation</v>
          </cell>
          <cell r="L733">
            <v>188.69979320640692</v>
          </cell>
          <cell r="M733">
            <v>2004</v>
          </cell>
        </row>
        <row r="734">
          <cell r="H734" t="str">
            <v>Cristina</v>
          </cell>
          <cell r="J734" t="str">
            <v>lip gloss</v>
          </cell>
          <cell r="L734">
            <v>-10.151413084603679</v>
          </cell>
          <cell r="M734">
            <v>2006</v>
          </cell>
        </row>
        <row r="735">
          <cell r="H735" t="str">
            <v>Betsy</v>
          </cell>
          <cell r="J735" t="str">
            <v>mascara</v>
          </cell>
          <cell r="L735">
            <v>-7.2263762915654137</v>
          </cell>
          <cell r="M735">
            <v>2004</v>
          </cell>
        </row>
        <row r="736">
          <cell r="H736" t="str">
            <v>Hallagan</v>
          </cell>
          <cell r="J736" t="str">
            <v>mascara</v>
          </cell>
          <cell r="L736">
            <v>187.71484715081846</v>
          </cell>
          <cell r="M736">
            <v>2005</v>
          </cell>
        </row>
        <row r="737">
          <cell r="H737" t="str">
            <v>Betsy</v>
          </cell>
          <cell r="J737" t="str">
            <v>lipstick</v>
          </cell>
          <cell r="L737">
            <v>277.67657907264578</v>
          </cell>
          <cell r="M737">
            <v>2004</v>
          </cell>
        </row>
        <row r="738">
          <cell r="H738" t="str">
            <v>Zaret</v>
          </cell>
          <cell r="J738" t="str">
            <v>foundation</v>
          </cell>
          <cell r="L738">
            <v>107.09519938129719</v>
          </cell>
          <cell r="M738">
            <v>2006</v>
          </cell>
        </row>
        <row r="739">
          <cell r="H739" t="str">
            <v>Betsy</v>
          </cell>
          <cell r="J739" t="str">
            <v>eye liner</v>
          </cell>
          <cell r="L739">
            <v>274.96271641831527</v>
          </cell>
          <cell r="M739">
            <v>2005</v>
          </cell>
        </row>
        <row r="740">
          <cell r="H740" t="str">
            <v>Cristina</v>
          </cell>
          <cell r="J740" t="str">
            <v>mascara</v>
          </cell>
          <cell r="L740">
            <v>64.321884288799509</v>
          </cell>
          <cell r="M740">
            <v>2004</v>
          </cell>
        </row>
        <row r="741">
          <cell r="H741" t="str">
            <v>Colleen</v>
          </cell>
          <cell r="J741" t="str">
            <v>mascara</v>
          </cell>
          <cell r="L741">
            <v>148.73893149445496</v>
          </cell>
          <cell r="M741">
            <v>2006</v>
          </cell>
        </row>
        <row r="742">
          <cell r="H742" t="str">
            <v>Zaret</v>
          </cell>
          <cell r="J742" t="str">
            <v>foundation</v>
          </cell>
          <cell r="L742">
            <v>103.34843435833068</v>
          </cell>
          <cell r="M742">
            <v>2005</v>
          </cell>
        </row>
        <row r="743">
          <cell r="H743" t="str">
            <v>Hallagan</v>
          </cell>
          <cell r="J743" t="str">
            <v>lip gloss</v>
          </cell>
          <cell r="L743">
            <v>170.12124352907122</v>
          </cell>
          <cell r="M743">
            <v>2005</v>
          </cell>
        </row>
        <row r="744">
          <cell r="H744" t="str">
            <v>Cristina</v>
          </cell>
          <cell r="J744" t="str">
            <v>eye liner</v>
          </cell>
          <cell r="L744">
            <v>244.85421438007515</v>
          </cell>
          <cell r="M744">
            <v>2004</v>
          </cell>
        </row>
        <row r="745">
          <cell r="H745" t="str">
            <v>Betsy</v>
          </cell>
          <cell r="J745" t="str">
            <v>eye liner</v>
          </cell>
          <cell r="L745">
            <v>191.24656039127012</v>
          </cell>
          <cell r="M745">
            <v>2004</v>
          </cell>
        </row>
        <row r="746">
          <cell r="H746" t="str">
            <v>Cristina</v>
          </cell>
          <cell r="J746" t="str">
            <v>foundation</v>
          </cell>
          <cell r="L746">
            <v>-7.3657850032017285</v>
          </cell>
          <cell r="M746">
            <v>2005</v>
          </cell>
        </row>
        <row r="747">
          <cell r="H747" t="str">
            <v>Colleen</v>
          </cell>
          <cell r="J747" t="str">
            <v>foundation</v>
          </cell>
          <cell r="L747">
            <v>25.810666689825588</v>
          </cell>
          <cell r="M747">
            <v>2005</v>
          </cell>
        </row>
        <row r="748">
          <cell r="H748" t="str">
            <v>Jen</v>
          </cell>
          <cell r="J748" t="str">
            <v>lip gloss</v>
          </cell>
          <cell r="L748">
            <v>139.61633299698832</v>
          </cell>
          <cell r="M748">
            <v>2004</v>
          </cell>
        </row>
        <row r="749">
          <cell r="H749" t="str">
            <v>Colleen</v>
          </cell>
          <cell r="J749" t="str">
            <v>lip gloss</v>
          </cell>
          <cell r="L749">
            <v>10.87686297512148</v>
          </cell>
          <cell r="M749">
            <v>2005</v>
          </cell>
        </row>
        <row r="750">
          <cell r="H750" t="str">
            <v>Colleen</v>
          </cell>
          <cell r="J750" t="str">
            <v>foundation</v>
          </cell>
          <cell r="L750">
            <v>205.86039765882776</v>
          </cell>
          <cell r="M750">
            <v>2006</v>
          </cell>
        </row>
        <row r="751">
          <cell r="H751" t="str">
            <v>Betsy</v>
          </cell>
          <cell r="J751" t="str">
            <v>foundation</v>
          </cell>
          <cell r="L751">
            <v>251.06283096017734</v>
          </cell>
          <cell r="M751">
            <v>2006</v>
          </cell>
        </row>
        <row r="752">
          <cell r="H752" t="str">
            <v>Cristina</v>
          </cell>
          <cell r="J752" t="str">
            <v>eye liner</v>
          </cell>
          <cell r="L752">
            <v>155.12341917228474</v>
          </cell>
          <cell r="M752">
            <v>2005</v>
          </cell>
        </row>
        <row r="753">
          <cell r="H753" t="str">
            <v>Cici</v>
          </cell>
          <cell r="J753" t="str">
            <v>foundation</v>
          </cell>
          <cell r="L753">
            <v>50.203538747394113</v>
          </cell>
          <cell r="M753">
            <v>2006</v>
          </cell>
        </row>
        <row r="754">
          <cell r="H754" t="str">
            <v>Cici</v>
          </cell>
          <cell r="J754" t="str">
            <v>eye liner</v>
          </cell>
          <cell r="L754">
            <v>-3.9135627833735267</v>
          </cell>
          <cell r="M754">
            <v>2006</v>
          </cell>
        </row>
        <row r="755">
          <cell r="H755" t="str">
            <v>Cristina</v>
          </cell>
          <cell r="J755" t="str">
            <v>lip gloss</v>
          </cell>
          <cell r="L755">
            <v>20.370424027363761</v>
          </cell>
          <cell r="M755">
            <v>2004</v>
          </cell>
        </row>
        <row r="756">
          <cell r="H756" t="str">
            <v>Colleen</v>
          </cell>
          <cell r="J756" t="str">
            <v>lip gloss</v>
          </cell>
          <cell r="L756">
            <v>-12.571701775011148</v>
          </cell>
          <cell r="M756">
            <v>2005</v>
          </cell>
        </row>
        <row r="757">
          <cell r="H757" t="str">
            <v>Betsy</v>
          </cell>
          <cell r="J757" t="str">
            <v>eye liner</v>
          </cell>
          <cell r="L757">
            <v>127.71123178411425</v>
          </cell>
          <cell r="M757">
            <v>2006</v>
          </cell>
        </row>
        <row r="758">
          <cell r="H758" t="str">
            <v>Cristina</v>
          </cell>
          <cell r="J758" t="str">
            <v>eye liner</v>
          </cell>
          <cell r="L758">
            <v>143.38409457230034</v>
          </cell>
          <cell r="M758">
            <v>2005</v>
          </cell>
        </row>
        <row r="759">
          <cell r="H759" t="str">
            <v>Hallagan</v>
          </cell>
          <cell r="J759" t="str">
            <v>mascara</v>
          </cell>
          <cell r="L759">
            <v>50.193862989445165</v>
          </cell>
          <cell r="M759">
            <v>2006</v>
          </cell>
        </row>
        <row r="760">
          <cell r="H760" t="str">
            <v>Cici</v>
          </cell>
          <cell r="J760" t="str">
            <v>lip gloss</v>
          </cell>
          <cell r="L760">
            <v>35.356196404749518</v>
          </cell>
          <cell r="M760">
            <v>2004</v>
          </cell>
        </row>
        <row r="761">
          <cell r="H761" t="str">
            <v>Betsy</v>
          </cell>
          <cell r="J761" t="str">
            <v>eye liner</v>
          </cell>
          <cell r="L761">
            <v>-27.896760549483552</v>
          </cell>
          <cell r="M761">
            <v>2004</v>
          </cell>
        </row>
        <row r="762">
          <cell r="H762" t="str">
            <v>Ashley</v>
          </cell>
          <cell r="J762" t="str">
            <v>eye liner</v>
          </cell>
          <cell r="L762">
            <v>65.379195576752196</v>
          </cell>
          <cell r="M762">
            <v>2004</v>
          </cell>
        </row>
        <row r="763">
          <cell r="H763" t="str">
            <v>Cici</v>
          </cell>
          <cell r="J763" t="str">
            <v>mascara</v>
          </cell>
          <cell r="L763">
            <v>157.72596503790041</v>
          </cell>
          <cell r="M763">
            <v>2005</v>
          </cell>
        </row>
        <row r="764">
          <cell r="H764" t="str">
            <v>Cristina</v>
          </cell>
          <cell r="J764" t="str">
            <v>lipstick</v>
          </cell>
          <cell r="L764">
            <v>17.005120052550815</v>
          </cell>
          <cell r="M764">
            <v>2004</v>
          </cell>
        </row>
        <row r="765">
          <cell r="H765" t="str">
            <v>Cristina</v>
          </cell>
          <cell r="J765" t="str">
            <v>eye liner</v>
          </cell>
          <cell r="L765">
            <v>158.43447603180036</v>
          </cell>
          <cell r="M765">
            <v>2005</v>
          </cell>
        </row>
        <row r="766">
          <cell r="H766" t="str">
            <v>Colleen</v>
          </cell>
          <cell r="J766" t="str">
            <v>mascara</v>
          </cell>
          <cell r="L766">
            <v>115.38889596804569</v>
          </cell>
          <cell r="M766">
            <v>2005</v>
          </cell>
        </row>
        <row r="767">
          <cell r="H767" t="str">
            <v>Emilee</v>
          </cell>
          <cell r="J767" t="str">
            <v>mascara</v>
          </cell>
          <cell r="L767">
            <v>254.2621659223083</v>
          </cell>
          <cell r="M767">
            <v>2006</v>
          </cell>
        </row>
        <row r="768">
          <cell r="H768" t="str">
            <v>Cici</v>
          </cell>
          <cell r="J768" t="str">
            <v>lipstick</v>
          </cell>
          <cell r="L768">
            <v>55.343428443559006</v>
          </cell>
          <cell r="M768">
            <v>2006</v>
          </cell>
        </row>
        <row r="769">
          <cell r="H769" t="str">
            <v>Jen</v>
          </cell>
          <cell r="J769" t="str">
            <v>lip gloss</v>
          </cell>
          <cell r="L769">
            <v>-15.742829763147856</v>
          </cell>
          <cell r="M769">
            <v>2004</v>
          </cell>
        </row>
        <row r="770">
          <cell r="H770" t="str">
            <v>Cici</v>
          </cell>
          <cell r="J770" t="str">
            <v>lip gloss</v>
          </cell>
          <cell r="L770">
            <v>16.913541625810112</v>
          </cell>
          <cell r="M770">
            <v>2004</v>
          </cell>
        </row>
        <row r="771">
          <cell r="H771" t="str">
            <v>Colleen</v>
          </cell>
          <cell r="J771" t="str">
            <v>foundation</v>
          </cell>
          <cell r="L771">
            <v>178.89597357687876</v>
          </cell>
          <cell r="M771">
            <v>2006</v>
          </cell>
        </row>
        <row r="772">
          <cell r="H772" t="str">
            <v>Colleen</v>
          </cell>
          <cell r="J772" t="str">
            <v>mascara</v>
          </cell>
          <cell r="L772">
            <v>-1.4317242178607446</v>
          </cell>
          <cell r="M772">
            <v>2005</v>
          </cell>
        </row>
        <row r="773">
          <cell r="H773" t="str">
            <v>Jen</v>
          </cell>
          <cell r="J773" t="str">
            <v>lipstick</v>
          </cell>
          <cell r="L773">
            <v>37.854496358374917</v>
          </cell>
          <cell r="M773">
            <v>2005</v>
          </cell>
        </row>
        <row r="774">
          <cell r="H774" t="str">
            <v>Colleen</v>
          </cell>
          <cell r="J774" t="str">
            <v>lipstick</v>
          </cell>
          <cell r="L774">
            <v>76.808458339015715</v>
          </cell>
          <cell r="M774">
            <v>2004</v>
          </cell>
        </row>
        <row r="775">
          <cell r="H775" t="str">
            <v>Cristina</v>
          </cell>
          <cell r="J775" t="str">
            <v>mascara</v>
          </cell>
          <cell r="L775">
            <v>101.42418309364238</v>
          </cell>
          <cell r="M775">
            <v>2005</v>
          </cell>
        </row>
        <row r="776">
          <cell r="H776" t="str">
            <v>Betsy</v>
          </cell>
          <cell r="J776" t="str">
            <v>mascara</v>
          </cell>
          <cell r="L776">
            <v>37.887038047747772</v>
          </cell>
          <cell r="M776">
            <v>2004</v>
          </cell>
        </row>
        <row r="777">
          <cell r="H777" t="str">
            <v>Emilee</v>
          </cell>
          <cell r="J777" t="str">
            <v>eye liner</v>
          </cell>
          <cell r="L777">
            <v>158.30772051149228</v>
          </cell>
          <cell r="M777">
            <v>2005</v>
          </cell>
        </row>
        <row r="778">
          <cell r="H778" t="str">
            <v>Jen</v>
          </cell>
          <cell r="J778" t="str">
            <v>eye liner</v>
          </cell>
          <cell r="L778">
            <v>103.62316183025368</v>
          </cell>
          <cell r="M778">
            <v>2005</v>
          </cell>
        </row>
        <row r="779">
          <cell r="H779" t="str">
            <v>Cristina</v>
          </cell>
          <cell r="J779" t="str">
            <v>foundation</v>
          </cell>
          <cell r="L779">
            <v>200.65880996778469</v>
          </cell>
          <cell r="M779">
            <v>2005</v>
          </cell>
        </row>
        <row r="780">
          <cell r="H780" t="str">
            <v>Cristina</v>
          </cell>
          <cell r="J780" t="str">
            <v>lipstick</v>
          </cell>
          <cell r="L780">
            <v>31.853247271934272</v>
          </cell>
          <cell r="M780">
            <v>2004</v>
          </cell>
        </row>
        <row r="781">
          <cell r="H781" t="str">
            <v>Cici</v>
          </cell>
          <cell r="J781" t="str">
            <v>foundation</v>
          </cell>
          <cell r="L781">
            <v>-12.547627479219663</v>
          </cell>
          <cell r="M781">
            <v>2004</v>
          </cell>
        </row>
        <row r="782">
          <cell r="H782" t="str">
            <v>Ashley</v>
          </cell>
          <cell r="J782" t="str">
            <v>mascara</v>
          </cell>
          <cell r="L782">
            <v>269.48918997457559</v>
          </cell>
          <cell r="M782">
            <v>2005</v>
          </cell>
        </row>
        <row r="783">
          <cell r="H783" t="str">
            <v>Cici</v>
          </cell>
          <cell r="J783" t="str">
            <v>foundation</v>
          </cell>
          <cell r="L783">
            <v>16.818206363269947</v>
          </cell>
          <cell r="M783">
            <v>2005</v>
          </cell>
        </row>
        <row r="784">
          <cell r="H784" t="str">
            <v>Jen</v>
          </cell>
          <cell r="J784" t="str">
            <v>mascara</v>
          </cell>
          <cell r="L784">
            <v>145.98516396408215</v>
          </cell>
          <cell r="M784">
            <v>2006</v>
          </cell>
        </row>
        <row r="785">
          <cell r="H785" t="str">
            <v>Betsy</v>
          </cell>
          <cell r="J785" t="str">
            <v>mascara</v>
          </cell>
          <cell r="L785">
            <v>109.92397437204225</v>
          </cell>
          <cell r="M785">
            <v>2006</v>
          </cell>
        </row>
        <row r="786">
          <cell r="H786" t="str">
            <v>Cristina</v>
          </cell>
          <cell r="J786" t="str">
            <v>mascara</v>
          </cell>
          <cell r="L786">
            <v>241.99741515278305</v>
          </cell>
          <cell r="M786">
            <v>2006</v>
          </cell>
        </row>
        <row r="787">
          <cell r="H787" t="str">
            <v>Betsy</v>
          </cell>
          <cell r="J787" t="str">
            <v>lip gloss</v>
          </cell>
          <cell r="L787">
            <v>193.891081917441</v>
          </cell>
          <cell r="M787">
            <v>2006</v>
          </cell>
        </row>
        <row r="788">
          <cell r="H788" t="str">
            <v>Betsy</v>
          </cell>
          <cell r="J788" t="str">
            <v>foundation</v>
          </cell>
          <cell r="L788">
            <v>155.49981680350626</v>
          </cell>
          <cell r="M788">
            <v>2005</v>
          </cell>
        </row>
        <row r="789">
          <cell r="H789" t="str">
            <v>Ashley</v>
          </cell>
          <cell r="J789" t="str">
            <v>eye liner</v>
          </cell>
          <cell r="L789">
            <v>278.34020387718806</v>
          </cell>
          <cell r="M789">
            <v>2005</v>
          </cell>
        </row>
        <row r="790">
          <cell r="H790" t="str">
            <v>Cici</v>
          </cell>
          <cell r="J790" t="str">
            <v>eye liner</v>
          </cell>
          <cell r="L790">
            <v>280.85575758245068</v>
          </cell>
          <cell r="M790">
            <v>2005</v>
          </cell>
        </row>
        <row r="791">
          <cell r="H791" t="str">
            <v>Jen</v>
          </cell>
          <cell r="J791" t="str">
            <v>foundation</v>
          </cell>
          <cell r="L791">
            <v>110.48116735303131</v>
          </cell>
          <cell r="M791">
            <v>2005</v>
          </cell>
        </row>
        <row r="792">
          <cell r="H792" t="str">
            <v>Ashley</v>
          </cell>
          <cell r="J792" t="str">
            <v>lip gloss</v>
          </cell>
          <cell r="L792">
            <v>-24.826904970027119</v>
          </cell>
          <cell r="M792">
            <v>2006</v>
          </cell>
        </row>
        <row r="793">
          <cell r="H793" t="str">
            <v>Jen</v>
          </cell>
          <cell r="J793" t="str">
            <v>lip gloss</v>
          </cell>
          <cell r="L793">
            <v>146.23287015814799</v>
          </cell>
          <cell r="M793">
            <v>2005</v>
          </cell>
        </row>
        <row r="794">
          <cell r="H794" t="str">
            <v>Cici</v>
          </cell>
          <cell r="J794" t="str">
            <v>eye liner</v>
          </cell>
          <cell r="L794">
            <v>34.54792782212121</v>
          </cell>
          <cell r="M794">
            <v>2005</v>
          </cell>
        </row>
        <row r="795">
          <cell r="H795" t="str">
            <v>Cici</v>
          </cell>
          <cell r="J795" t="str">
            <v>lipstick</v>
          </cell>
          <cell r="L795">
            <v>25.453618816298423</v>
          </cell>
          <cell r="M795">
            <v>2004</v>
          </cell>
        </row>
        <row r="796">
          <cell r="H796" t="str">
            <v>Colleen</v>
          </cell>
          <cell r="J796" t="str">
            <v>foundation</v>
          </cell>
          <cell r="L796">
            <v>110.09171904672033</v>
          </cell>
          <cell r="M796">
            <v>2004</v>
          </cell>
        </row>
        <row r="797">
          <cell r="H797" t="str">
            <v>Cici</v>
          </cell>
          <cell r="J797" t="str">
            <v>mascara</v>
          </cell>
          <cell r="L797">
            <v>280.77976287020761</v>
          </cell>
          <cell r="M797">
            <v>2005</v>
          </cell>
        </row>
        <row r="798">
          <cell r="H798" t="str">
            <v>Hallagan</v>
          </cell>
          <cell r="J798" t="str">
            <v>lip gloss</v>
          </cell>
          <cell r="L798">
            <v>119.20284079894812</v>
          </cell>
          <cell r="M798">
            <v>2004</v>
          </cell>
        </row>
        <row r="799">
          <cell r="H799" t="str">
            <v>Hallagan</v>
          </cell>
          <cell r="J799" t="str">
            <v>eye liner</v>
          </cell>
          <cell r="L799">
            <v>218.07728873022205</v>
          </cell>
          <cell r="M799">
            <v>2004</v>
          </cell>
        </row>
        <row r="800">
          <cell r="H800" t="str">
            <v>Emilee</v>
          </cell>
          <cell r="J800" t="str">
            <v>lip gloss</v>
          </cell>
          <cell r="L800">
            <v>10.416176420457935</v>
          </cell>
          <cell r="M800">
            <v>2006</v>
          </cell>
        </row>
        <row r="801">
          <cell r="H801" t="str">
            <v>Zaret</v>
          </cell>
          <cell r="J801" t="str">
            <v>mascara</v>
          </cell>
          <cell r="L801">
            <v>142.8388636236887</v>
          </cell>
          <cell r="M801">
            <v>2005</v>
          </cell>
        </row>
        <row r="802">
          <cell r="H802" t="str">
            <v>Cristina</v>
          </cell>
          <cell r="J802" t="str">
            <v>mascara</v>
          </cell>
          <cell r="L802">
            <v>217.32445132799407</v>
          </cell>
          <cell r="M802">
            <v>2006</v>
          </cell>
        </row>
        <row r="803">
          <cell r="H803" t="str">
            <v>Colleen</v>
          </cell>
          <cell r="J803" t="str">
            <v>mascara</v>
          </cell>
          <cell r="L803">
            <v>79.748589199087291</v>
          </cell>
          <cell r="M803">
            <v>2006</v>
          </cell>
        </row>
        <row r="804">
          <cell r="H804" t="str">
            <v>Zaret</v>
          </cell>
          <cell r="J804" t="str">
            <v>eye liner</v>
          </cell>
          <cell r="L804">
            <v>142.48755479367787</v>
          </cell>
          <cell r="M804">
            <v>2004</v>
          </cell>
        </row>
        <row r="805">
          <cell r="H805" t="str">
            <v>Cristina</v>
          </cell>
          <cell r="J805" t="str">
            <v>lip gloss</v>
          </cell>
          <cell r="L805">
            <v>43.403824731122626</v>
          </cell>
          <cell r="M805">
            <v>2006</v>
          </cell>
        </row>
        <row r="806">
          <cell r="H806" t="str">
            <v>Zaret</v>
          </cell>
          <cell r="J806" t="str">
            <v>mascara</v>
          </cell>
          <cell r="L806">
            <v>215.07582310104507</v>
          </cell>
          <cell r="M806">
            <v>2005</v>
          </cell>
        </row>
        <row r="807">
          <cell r="H807" t="str">
            <v>Hallagan</v>
          </cell>
          <cell r="J807" t="str">
            <v>foundation</v>
          </cell>
          <cell r="L807">
            <v>287.79738255613682</v>
          </cell>
          <cell r="M807">
            <v>2006</v>
          </cell>
        </row>
        <row r="808">
          <cell r="H808" t="str">
            <v>Cici</v>
          </cell>
          <cell r="J808" t="str">
            <v>mascara</v>
          </cell>
          <cell r="L808">
            <v>112.77919739726129</v>
          </cell>
          <cell r="M808">
            <v>2006</v>
          </cell>
        </row>
        <row r="809">
          <cell r="H809" t="str">
            <v>Hallagan</v>
          </cell>
          <cell r="J809" t="str">
            <v>lip gloss</v>
          </cell>
          <cell r="L809">
            <v>-0.39117514400995779</v>
          </cell>
          <cell r="M809">
            <v>2005</v>
          </cell>
        </row>
        <row r="810">
          <cell r="H810" t="str">
            <v>Emilee</v>
          </cell>
          <cell r="J810" t="str">
            <v>eye liner</v>
          </cell>
          <cell r="L810">
            <v>80.208589830999188</v>
          </cell>
          <cell r="M810">
            <v>2006</v>
          </cell>
        </row>
        <row r="811">
          <cell r="H811" t="str">
            <v>Zaret</v>
          </cell>
          <cell r="J811" t="str">
            <v>eye liner</v>
          </cell>
          <cell r="L811">
            <v>203.54299038710067</v>
          </cell>
          <cell r="M811">
            <v>2004</v>
          </cell>
        </row>
        <row r="812">
          <cell r="H812" t="str">
            <v>Emilee</v>
          </cell>
          <cell r="J812" t="str">
            <v>lip gloss</v>
          </cell>
          <cell r="L812">
            <v>47.198351483731813</v>
          </cell>
          <cell r="M812">
            <v>2004</v>
          </cell>
        </row>
        <row r="813">
          <cell r="H813" t="str">
            <v>Jen</v>
          </cell>
          <cell r="J813" t="str">
            <v>lip gloss</v>
          </cell>
          <cell r="L813">
            <v>221.33612349849449</v>
          </cell>
          <cell r="M813">
            <v>2006</v>
          </cell>
        </row>
        <row r="814">
          <cell r="H814" t="str">
            <v>Jen</v>
          </cell>
          <cell r="J814" t="str">
            <v>mascara</v>
          </cell>
          <cell r="L814">
            <v>40.899875452377259</v>
          </cell>
          <cell r="M814">
            <v>2004</v>
          </cell>
        </row>
        <row r="815">
          <cell r="H815" t="str">
            <v>Emilee</v>
          </cell>
          <cell r="J815" t="str">
            <v>foundation</v>
          </cell>
          <cell r="L815">
            <v>229.55812152109252</v>
          </cell>
          <cell r="M815">
            <v>2004</v>
          </cell>
        </row>
        <row r="816">
          <cell r="H816" t="str">
            <v>Cici</v>
          </cell>
          <cell r="J816" t="str">
            <v>eye liner</v>
          </cell>
          <cell r="L816">
            <v>-24.933082918901754</v>
          </cell>
          <cell r="M816">
            <v>2004</v>
          </cell>
        </row>
        <row r="817">
          <cell r="H817" t="str">
            <v>Colleen</v>
          </cell>
          <cell r="J817" t="str">
            <v>lipstick</v>
          </cell>
          <cell r="L817">
            <v>109.53328220052806</v>
          </cell>
          <cell r="M817">
            <v>2005</v>
          </cell>
        </row>
        <row r="818">
          <cell r="H818" t="str">
            <v>Ashley</v>
          </cell>
          <cell r="J818" t="str">
            <v>foundation</v>
          </cell>
          <cell r="L818">
            <v>35.52180509936634</v>
          </cell>
          <cell r="M818">
            <v>2004</v>
          </cell>
        </row>
        <row r="819">
          <cell r="H819" t="str">
            <v>Colleen</v>
          </cell>
          <cell r="J819" t="str">
            <v>lip gloss</v>
          </cell>
          <cell r="L819">
            <v>220.50049794203733</v>
          </cell>
          <cell r="M819">
            <v>2006</v>
          </cell>
        </row>
        <row r="820">
          <cell r="H820" t="str">
            <v>Jen</v>
          </cell>
          <cell r="J820" t="str">
            <v>lipstick</v>
          </cell>
          <cell r="L820">
            <v>280.26544889145606</v>
          </cell>
          <cell r="M820">
            <v>2004</v>
          </cell>
        </row>
        <row r="821">
          <cell r="H821" t="str">
            <v>Betsy</v>
          </cell>
          <cell r="J821" t="str">
            <v>foundation</v>
          </cell>
          <cell r="L821">
            <v>209.31670948874884</v>
          </cell>
          <cell r="M821">
            <v>2006</v>
          </cell>
        </row>
        <row r="822">
          <cell r="H822" t="str">
            <v>Hallagan</v>
          </cell>
          <cell r="J822" t="str">
            <v>eye liner</v>
          </cell>
          <cell r="L822">
            <v>259.4849368720744</v>
          </cell>
          <cell r="M822">
            <v>2004</v>
          </cell>
        </row>
        <row r="823">
          <cell r="H823" t="str">
            <v>Betsy</v>
          </cell>
          <cell r="J823" t="str">
            <v>mascara</v>
          </cell>
          <cell r="L823">
            <v>164.37938973773885</v>
          </cell>
          <cell r="M823">
            <v>2006</v>
          </cell>
        </row>
        <row r="824">
          <cell r="H824" t="str">
            <v>Cristina</v>
          </cell>
          <cell r="J824" t="str">
            <v>mascara</v>
          </cell>
          <cell r="L824">
            <v>-4.040363555098244</v>
          </cell>
          <cell r="M824">
            <v>2005</v>
          </cell>
        </row>
        <row r="825">
          <cell r="H825" t="str">
            <v>Zaret</v>
          </cell>
          <cell r="J825" t="str">
            <v>foundation</v>
          </cell>
          <cell r="L825">
            <v>250.16533632828239</v>
          </cell>
          <cell r="M825">
            <v>2006</v>
          </cell>
        </row>
        <row r="826">
          <cell r="H826" t="str">
            <v>Cici</v>
          </cell>
          <cell r="J826" t="str">
            <v>mascara</v>
          </cell>
          <cell r="L826">
            <v>8.0012184182764319</v>
          </cell>
          <cell r="M826">
            <v>2005</v>
          </cell>
        </row>
        <row r="827">
          <cell r="H827" t="str">
            <v>Colleen</v>
          </cell>
          <cell r="J827" t="str">
            <v>eye liner</v>
          </cell>
          <cell r="L827">
            <v>164.14962862314266</v>
          </cell>
          <cell r="M827">
            <v>2006</v>
          </cell>
        </row>
        <row r="828">
          <cell r="H828" t="str">
            <v>Hallagan</v>
          </cell>
          <cell r="J828" t="str">
            <v>foundation</v>
          </cell>
          <cell r="L828">
            <v>230.41943809745561</v>
          </cell>
          <cell r="M828">
            <v>2004</v>
          </cell>
        </row>
        <row r="829">
          <cell r="H829" t="str">
            <v>Betsy</v>
          </cell>
          <cell r="J829" t="str">
            <v>eye liner</v>
          </cell>
          <cell r="L829">
            <v>32.250567590543547</v>
          </cell>
          <cell r="M829">
            <v>2005</v>
          </cell>
        </row>
        <row r="830">
          <cell r="H830" t="str">
            <v>Jen</v>
          </cell>
          <cell r="J830" t="str">
            <v>foundation</v>
          </cell>
          <cell r="L830">
            <v>245.03936147229382</v>
          </cell>
          <cell r="M830">
            <v>2006</v>
          </cell>
        </row>
        <row r="831">
          <cell r="H831" t="str">
            <v>Jen</v>
          </cell>
          <cell r="J831" t="str">
            <v>eye liner</v>
          </cell>
          <cell r="L831">
            <v>251.14060708825255</v>
          </cell>
          <cell r="M831">
            <v>2006</v>
          </cell>
        </row>
        <row r="832">
          <cell r="H832" t="str">
            <v>Zaret</v>
          </cell>
          <cell r="J832" t="str">
            <v>foundation</v>
          </cell>
          <cell r="L832">
            <v>19.522370228620925</v>
          </cell>
          <cell r="M832">
            <v>2006</v>
          </cell>
        </row>
        <row r="833">
          <cell r="H833" t="str">
            <v>Colleen</v>
          </cell>
          <cell r="J833" t="str">
            <v>mascara</v>
          </cell>
          <cell r="L833">
            <v>233.15631874033514</v>
          </cell>
          <cell r="M833">
            <v>2006</v>
          </cell>
        </row>
        <row r="834">
          <cell r="H834" t="str">
            <v>Jen</v>
          </cell>
          <cell r="J834" t="str">
            <v>mascara</v>
          </cell>
          <cell r="L834">
            <v>125.28397193085664</v>
          </cell>
          <cell r="M834">
            <v>2006</v>
          </cell>
        </row>
        <row r="835">
          <cell r="H835" t="str">
            <v>Ashley</v>
          </cell>
          <cell r="J835" t="str">
            <v>lip gloss</v>
          </cell>
          <cell r="L835">
            <v>241.70735878482179</v>
          </cell>
          <cell r="M835">
            <v>2006</v>
          </cell>
        </row>
        <row r="836">
          <cell r="H836" t="str">
            <v>Zaret</v>
          </cell>
          <cell r="J836" t="str">
            <v>eye liner</v>
          </cell>
          <cell r="L836">
            <v>62.210097856811508</v>
          </cell>
          <cell r="M836">
            <v>2006</v>
          </cell>
        </row>
        <row r="837">
          <cell r="H837" t="str">
            <v>Emilee</v>
          </cell>
          <cell r="J837" t="str">
            <v>eye liner</v>
          </cell>
          <cell r="L837">
            <v>95.327196648200925</v>
          </cell>
          <cell r="M837">
            <v>2004</v>
          </cell>
        </row>
        <row r="838">
          <cell r="H838" t="str">
            <v>Hallagan</v>
          </cell>
          <cell r="J838" t="str">
            <v>foundation</v>
          </cell>
          <cell r="L838">
            <v>103.89654308960344</v>
          </cell>
          <cell r="M838">
            <v>2006</v>
          </cell>
        </row>
        <row r="839">
          <cell r="H839" t="str">
            <v>Ashley</v>
          </cell>
          <cell r="J839" t="str">
            <v>foundation</v>
          </cell>
          <cell r="L839">
            <v>8.0342514695562706</v>
          </cell>
          <cell r="M839">
            <v>2005</v>
          </cell>
        </row>
        <row r="840">
          <cell r="H840" t="str">
            <v>Jen</v>
          </cell>
          <cell r="J840" t="str">
            <v>foundation</v>
          </cell>
          <cell r="L840">
            <v>53.331838418625381</v>
          </cell>
          <cell r="M840">
            <v>2006</v>
          </cell>
        </row>
        <row r="841">
          <cell r="H841" t="str">
            <v>Emilee</v>
          </cell>
          <cell r="J841" t="str">
            <v>eye liner</v>
          </cell>
          <cell r="L841">
            <v>50.310894482412991</v>
          </cell>
          <cell r="M841">
            <v>2006</v>
          </cell>
        </row>
        <row r="842">
          <cell r="H842" t="str">
            <v>Cristina</v>
          </cell>
          <cell r="J842" t="str">
            <v>foundation</v>
          </cell>
          <cell r="L842">
            <v>163.70197903495185</v>
          </cell>
          <cell r="M842">
            <v>2006</v>
          </cell>
        </row>
        <row r="843">
          <cell r="H843" t="str">
            <v>Zaret</v>
          </cell>
          <cell r="J843" t="str">
            <v>lip gloss</v>
          </cell>
          <cell r="L843">
            <v>-24.921999927055641</v>
          </cell>
          <cell r="M843">
            <v>2004</v>
          </cell>
        </row>
        <row r="844">
          <cell r="H844" t="str">
            <v>Zaret</v>
          </cell>
          <cell r="J844" t="str">
            <v>eye liner</v>
          </cell>
          <cell r="L844">
            <v>284.53575317756747</v>
          </cell>
          <cell r="M844">
            <v>2006</v>
          </cell>
        </row>
        <row r="845">
          <cell r="H845" t="str">
            <v>Jen</v>
          </cell>
          <cell r="J845" t="str">
            <v>foundation</v>
          </cell>
          <cell r="L845">
            <v>-7.4497114042005954</v>
          </cell>
          <cell r="M845">
            <v>2004</v>
          </cell>
        </row>
        <row r="846">
          <cell r="H846" t="str">
            <v>Cristina</v>
          </cell>
          <cell r="J846" t="str">
            <v>mascara</v>
          </cell>
          <cell r="L846">
            <v>28.830809944248564</v>
          </cell>
          <cell r="M846">
            <v>2004</v>
          </cell>
        </row>
        <row r="847">
          <cell r="H847" t="str">
            <v>Hallagan</v>
          </cell>
          <cell r="J847" t="str">
            <v>foundation</v>
          </cell>
          <cell r="L847">
            <v>77.108203405128648</v>
          </cell>
          <cell r="M847">
            <v>2004</v>
          </cell>
        </row>
        <row r="848">
          <cell r="H848" t="str">
            <v>Ashley</v>
          </cell>
          <cell r="J848" t="str">
            <v>lip gloss</v>
          </cell>
          <cell r="L848">
            <v>89.310545900397301</v>
          </cell>
          <cell r="M848">
            <v>2006</v>
          </cell>
        </row>
        <row r="849">
          <cell r="H849" t="str">
            <v>Cici</v>
          </cell>
          <cell r="J849" t="str">
            <v>eye liner</v>
          </cell>
          <cell r="L849">
            <v>113.21323460768004</v>
          </cell>
          <cell r="M849">
            <v>2004</v>
          </cell>
        </row>
        <row r="850">
          <cell r="H850" t="str">
            <v>Zaret</v>
          </cell>
          <cell r="J850" t="str">
            <v>foundation</v>
          </cell>
          <cell r="L850">
            <v>59.003760475925063</v>
          </cell>
          <cell r="M850">
            <v>2005</v>
          </cell>
        </row>
        <row r="851">
          <cell r="H851" t="str">
            <v>Cristina</v>
          </cell>
          <cell r="J851" t="str">
            <v>lip gloss</v>
          </cell>
          <cell r="L851">
            <v>86.04518510559123</v>
          </cell>
          <cell r="M851">
            <v>2004</v>
          </cell>
        </row>
        <row r="852">
          <cell r="H852" t="str">
            <v>Jen</v>
          </cell>
          <cell r="J852" t="str">
            <v>eye liner</v>
          </cell>
          <cell r="L852">
            <v>55.858549479616173</v>
          </cell>
          <cell r="M852">
            <v>2004</v>
          </cell>
        </row>
        <row r="853">
          <cell r="H853" t="str">
            <v>Ashley</v>
          </cell>
          <cell r="J853" t="str">
            <v>lipstick</v>
          </cell>
          <cell r="L853">
            <v>254.04302513210774</v>
          </cell>
          <cell r="M853">
            <v>2006</v>
          </cell>
        </row>
        <row r="854">
          <cell r="H854" t="str">
            <v>Emilee</v>
          </cell>
          <cell r="J854" t="str">
            <v>foundation</v>
          </cell>
          <cell r="L854">
            <v>238.82743961542425</v>
          </cell>
          <cell r="M854">
            <v>2004</v>
          </cell>
        </row>
        <row r="855">
          <cell r="H855" t="str">
            <v>Cici</v>
          </cell>
          <cell r="J855" t="str">
            <v>foundation</v>
          </cell>
          <cell r="L855">
            <v>94.972961203791044</v>
          </cell>
          <cell r="M855">
            <v>2004</v>
          </cell>
        </row>
        <row r="856">
          <cell r="H856" t="str">
            <v>Jen</v>
          </cell>
          <cell r="J856" t="str">
            <v>lipstick</v>
          </cell>
          <cell r="L856">
            <v>103.39863614232333</v>
          </cell>
          <cell r="M856">
            <v>2006</v>
          </cell>
        </row>
        <row r="857">
          <cell r="H857" t="str">
            <v>Cici</v>
          </cell>
          <cell r="J857" t="str">
            <v>mascara</v>
          </cell>
          <cell r="L857">
            <v>201.25536797949457</v>
          </cell>
          <cell r="M857">
            <v>2005</v>
          </cell>
        </row>
        <row r="858">
          <cell r="H858" t="str">
            <v>Emilee</v>
          </cell>
          <cell r="J858" t="str">
            <v>mascara</v>
          </cell>
          <cell r="L858">
            <v>134.44985862590835</v>
          </cell>
          <cell r="M858">
            <v>2006</v>
          </cell>
        </row>
        <row r="859">
          <cell r="H859" t="str">
            <v>Betsy</v>
          </cell>
          <cell r="J859" t="str">
            <v>eye liner</v>
          </cell>
          <cell r="L859">
            <v>284.41944495958916</v>
          </cell>
          <cell r="M859">
            <v>2005</v>
          </cell>
        </row>
        <row r="860">
          <cell r="H860" t="str">
            <v>Colleen</v>
          </cell>
          <cell r="J860" t="str">
            <v>foundation</v>
          </cell>
          <cell r="L860">
            <v>35.299860689817372</v>
          </cell>
          <cell r="M860">
            <v>2004</v>
          </cell>
        </row>
        <row r="861">
          <cell r="H861" t="str">
            <v>Hallagan</v>
          </cell>
          <cell r="J861" t="str">
            <v>lip gloss</v>
          </cell>
          <cell r="L861">
            <v>223.97457991298864</v>
          </cell>
          <cell r="M861">
            <v>2004</v>
          </cell>
        </row>
        <row r="862">
          <cell r="H862" t="str">
            <v>Jen</v>
          </cell>
          <cell r="J862" t="str">
            <v>mascara</v>
          </cell>
          <cell r="L862">
            <v>86.485564911199845</v>
          </cell>
          <cell r="M862">
            <v>2006</v>
          </cell>
        </row>
        <row r="863">
          <cell r="H863" t="str">
            <v>Cristina</v>
          </cell>
          <cell r="J863" t="str">
            <v>lip gloss</v>
          </cell>
          <cell r="L863">
            <v>121.92180749554807</v>
          </cell>
          <cell r="M863">
            <v>2005</v>
          </cell>
        </row>
        <row r="864">
          <cell r="H864" t="str">
            <v>Cristina</v>
          </cell>
          <cell r="J864" t="str">
            <v>lip gloss</v>
          </cell>
          <cell r="L864">
            <v>104.1689153871453</v>
          </cell>
          <cell r="M864">
            <v>2004</v>
          </cell>
        </row>
        <row r="865">
          <cell r="H865" t="str">
            <v>Betsy</v>
          </cell>
          <cell r="J865" t="str">
            <v>eye liner</v>
          </cell>
          <cell r="L865">
            <v>115.85180148886141</v>
          </cell>
          <cell r="M865">
            <v>2005</v>
          </cell>
        </row>
        <row r="866">
          <cell r="H866" t="str">
            <v>Hallagan</v>
          </cell>
          <cell r="J866" t="str">
            <v>mascara</v>
          </cell>
          <cell r="L866">
            <v>209.14336391515394</v>
          </cell>
          <cell r="M866">
            <v>2005</v>
          </cell>
        </row>
        <row r="867">
          <cell r="H867" t="str">
            <v>Ashley</v>
          </cell>
          <cell r="J867" t="str">
            <v>eye liner</v>
          </cell>
          <cell r="L867">
            <v>103.97058317140277</v>
          </cell>
          <cell r="M867">
            <v>2005</v>
          </cell>
        </row>
        <row r="868">
          <cell r="H868" t="str">
            <v>Betsy</v>
          </cell>
          <cell r="J868" t="str">
            <v>mascara</v>
          </cell>
          <cell r="L868">
            <v>89.383943739445868</v>
          </cell>
          <cell r="M868">
            <v>2005</v>
          </cell>
        </row>
        <row r="869">
          <cell r="H869" t="str">
            <v>Colleen</v>
          </cell>
          <cell r="J869" t="str">
            <v>foundation</v>
          </cell>
          <cell r="L869">
            <v>-27.724939048319342</v>
          </cell>
          <cell r="M869">
            <v>2004</v>
          </cell>
        </row>
        <row r="870">
          <cell r="H870" t="str">
            <v>Cici</v>
          </cell>
          <cell r="J870" t="str">
            <v>lipstick</v>
          </cell>
          <cell r="L870">
            <v>128.42870398782102</v>
          </cell>
          <cell r="M870">
            <v>2004</v>
          </cell>
        </row>
        <row r="871">
          <cell r="H871" t="str">
            <v>Zaret</v>
          </cell>
          <cell r="J871" t="str">
            <v>mascara</v>
          </cell>
          <cell r="L871">
            <v>175.97423505292562</v>
          </cell>
          <cell r="M871">
            <v>2006</v>
          </cell>
        </row>
        <row r="872">
          <cell r="H872" t="str">
            <v>Emilee</v>
          </cell>
          <cell r="J872" t="str">
            <v>foundation</v>
          </cell>
          <cell r="L872">
            <v>83.01665013993393</v>
          </cell>
          <cell r="M872">
            <v>2004</v>
          </cell>
        </row>
        <row r="873">
          <cell r="H873" t="str">
            <v>Cici</v>
          </cell>
          <cell r="J873" t="str">
            <v>eye liner</v>
          </cell>
          <cell r="L873">
            <v>143.2742036645771</v>
          </cell>
          <cell r="M873">
            <v>2006</v>
          </cell>
        </row>
        <row r="874">
          <cell r="H874" t="str">
            <v>Emilee</v>
          </cell>
          <cell r="J874" t="str">
            <v>foundation</v>
          </cell>
          <cell r="L874">
            <v>88.696716331090727</v>
          </cell>
          <cell r="M874">
            <v>2004</v>
          </cell>
        </row>
        <row r="875">
          <cell r="H875" t="str">
            <v>Cici</v>
          </cell>
          <cell r="J875" t="str">
            <v>mascara</v>
          </cell>
          <cell r="L875">
            <v>86.226420950611285</v>
          </cell>
          <cell r="M875">
            <v>2006</v>
          </cell>
        </row>
        <row r="876">
          <cell r="H876" t="str">
            <v>Betsy</v>
          </cell>
          <cell r="J876" t="str">
            <v>eye liner</v>
          </cell>
          <cell r="L876">
            <v>239.05774059830441</v>
          </cell>
          <cell r="M876">
            <v>2006</v>
          </cell>
        </row>
        <row r="877">
          <cell r="H877" t="str">
            <v>Ashley</v>
          </cell>
          <cell r="J877" t="str">
            <v>eye liner</v>
          </cell>
          <cell r="L877">
            <v>124.81786407447923</v>
          </cell>
          <cell r="M877">
            <v>2004</v>
          </cell>
        </row>
        <row r="878">
          <cell r="H878" t="str">
            <v>Emilee</v>
          </cell>
          <cell r="J878" t="str">
            <v>lipstick</v>
          </cell>
          <cell r="L878">
            <v>172.96188521453885</v>
          </cell>
          <cell r="M878">
            <v>2005</v>
          </cell>
        </row>
        <row r="879">
          <cell r="H879" t="str">
            <v>Cici</v>
          </cell>
          <cell r="J879" t="str">
            <v>lip gloss</v>
          </cell>
          <cell r="L879">
            <v>137.62002289021942</v>
          </cell>
          <cell r="M879">
            <v>2006</v>
          </cell>
        </row>
        <row r="880">
          <cell r="H880" t="str">
            <v>Jen</v>
          </cell>
          <cell r="J880" t="str">
            <v>mascara</v>
          </cell>
          <cell r="L880">
            <v>274.91230216083113</v>
          </cell>
          <cell r="M880">
            <v>2006</v>
          </cell>
        </row>
        <row r="881">
          <cell r="H881" t="str">
            <v>Emilee</v>
          </cell>
          <cell r="J881" t="str">
            <v>mascara</v>
          </cell>
          <cell r="L881">
            <v>149.04131306617498</v>
          </cell>
          <cell r="M881">
            <v>2005</v>
          </cell>
        </row>
        <row r="882">
          <cell r="H882" t="str">
            <v>Betsy</v>
          </cell>
          <cell r="J882" t="str">
            <v>lip gloss</v>
          </cell>
          <cell r="L882">
            <v>206.16097800045316</v>
          </cell>
          <cell r="M882">
            <v>2004</v>
          </cell>
        </row>
        <row r="883">
          <cell r="H883" t="str">
            <v>Colleen</v>
          </cell>
          <cell r="J883" t="str">
            <v>lipstick</v>
          </cell>
          <cell r="L883">
            <v>116.64480895861564</v>
          </cell>
          <cell r="M883">
            <v>2005</v>
          </cell>
        </row>
        <row r="884">
          <cell r="H884" t="str">
            <v>Ashley</v>
          </cell>
          <cell r="J884" t="str">
            <v>foundation</v>
          </cell>
          <cell r="L884">
            <v>15.205643253032669</v>
          </cell>
          <cell r="M884">
            <v>2006</v>
          </cell>
        </row>
        <row r="885">
          <cell r="H885" t="str">
            <v>Emilee</v>
          </cell>
          <cell r="J885" t="str">
            <v>mascara</v>
          </cell>
          <cell r="L885">
            <v>137.05484034063696</v>
          </cell>
          <cell r="M885">
            <v>2005</v>
          </cell>
        </row>
        <row r="886">
          <cell r="H886" t="str">
            <v>Cristina</v>
          </cell>
          <cell r="J886" t="str">
            <v>mascara</v>
          </cell>
          <cell r="L886">
            <v>256.6581063828105</v>
          </cell>
          <cell r="M886">
            <v>2004</v>
          </cell>
        </row>
        <row r="887">
          <cell r="H887" t="str">
            <v>Emilee</v>
          </cell>
          <cell r="J887" t="str">
            <v>lipstick</v>
          </cell>
          <cell r="L887">
            <v>173.05666995199584</v>
          </cell>
          <cell r="M887">
            <v>2005</v>
          </cell>
        </row>
        <row r="888">
          <cell r="H888" t="str">
            <v>Zaret</v>
          </cell>
          <cell r="J888" t="str">
            <v>mascara</v>
          </cell>
          <cell r="L888">
            <v>-6.3637861287644046</v>
          </cell>
          <cell r="M888">
            <v>2005</v>
          </cell>
        </row>
        <row r="889">
          <cell r="H889" t="str">
            <v>Cici</v>
          </cell>
          <cell r="J889" t="str">
            <v>foundation</v>
          </cell>
          <cell r="L889">
            <v>-24.858670230760346</v>
          </cell>
          <cell r="M889">
            <v>2006</v>
          </cell>
        </row>
        <row r="890">
          <cell r="H890" t="str">
            <v>Zaret</v>
          </cell>
          <cell r="J890" t="str">
            <v>eye liner</v>
          </cell>
          <cell r="L890">
            <v>260.29381913398618</v>
          </cell>
          <cell r="M890">
            <v>2004</v>
          </cell>
        </row>
        <row r="891">
          <cell r="H891" t="str">
            <v>Jen</v>
          </cell>
          <cell r="J891" t="str">
            <v>foundation</v>
          </cell>
          <cell r="L891">
            <v>35.041684359746164</v>
          </cell>
          <cell r="M891">
            <v>2005</v>
          </cell>
        </row>
        <row r="892">
          <cell r="H892" t="str">
            <v>Colleen</v>
          </cell>
          <cell r="J892" t="str">
            <v>mascara</v>
          </cell>
          <cell r="L892">
            <v>262.7592489136066</v>
          </cell>
          <cell r="M892">
            <v>2004</v>
          </cell>
        </row>
        <row r="893">
          <cell r="H893" t="str">
            <v>Colleen</v>
          </cell>
          <cell r="J893" t="str">
            <v>eye liner</v>
          </cell>
          <cell r="L893">
            <v>260.00914889996403</v>
          </cell>
          <cell r="M893">
            <v>2004</v>
          </cell>
        </row>
        <row r="894">
          <cell r="H894" t="str">
            <v>Betsy</v>
          </cell>
          <cell r="J894" t="str">
            <v>lip gloss</v>
          </cell>
          <cell r="L894">
            <v>187.81034616092504</v>
          </cell>
          <cell r="M894">
            <v>2006</v>
          </cell>
        </row>
        <row r="895">
          <cell r="H895" t="str">
            <v>Emilee</v>
          </cell>
          <cell r="J895" t="str">
            <v>mascara</v>
          </cell>
          <cell r="L895">
            <v>241.85917425037732</v>
          </cell>
          <cell r="M895">
            <v>2006</v>
          </cell>
        </row>
        <row r="896">
          <cell r="H896" t="str">
            <v>Colleen</v>
          </cell>
          <cell r="J896" t="str">
            <v>lipstick</v>
          </cell>
          <cell r="L896">
            <v>34.782314831792192</v>
          </cell>
          <cell r="M896">
            <v>2004</v>
          </cell>
        </row>
        <row r="897">
          <cell r="H897" t="str">
            <v>Colleen</v>
          </cell>
          <cell r="J897" t="str">
            <v>lipstick</v>
          </cell>
          <cell r="L897">
            <v>34.680822827797087</v>
          </cell>
          <cell r="M897">
            <v>2005</v>
          </cell>
        </row>
        <row r="898">
          <cell r="H898" t="str">
            <v>Cici</v>
          </cell>
          <cell r="J898" t="str">
            <v>eye liner</v>
          </cell>
          <cell r="L898">
            <v>-9.7904020756587578</v>
          </cell>
          <cell r="M898">
            <v>2005</v>
          </cell>
        </row>
        <row r="899">
          <cell r="H899" t="str">
            <v>Cristina</v>
          </cell>
          <cell r="J899" t="str">
            <v>lipstick</v>
          </cell>
          <cell r="L899">
            <v>128.02610607664568</v>
          </cell>
          <cell r="M899">
            <v>2004</v>
          </cell>
        </row>
        <row r="900">
          <cell r="H900" t="str">
            <v>Cristina</v>
          </cell>
          <cell r="J900" t="str">
            <v>lip gloss</v>
          </cell>
          <cell r="L900">
            <v>154.71800722699501</v>
          </cell>
          <cell r="M900">
            <v>2004</v>
          </cell>
        </row>
        <row r="901">
          <cell r="H901" t="str">
            <v>Colleen</v>
          </cell>
          <cell r="J901" t="str">
            <v>foundation</v>
          </cell>
          <cell r="L901">
            <v>274.77216405152751</v>
          </cell>
          <cell r="M901">
            <v>2004</v>
          </cell>
        </row>
        <row r="902">
          <cell r="H902" t="str">
            <v>Emilee</v>
          </cell>
          <cell r="J902" t="str">
            <v>lip gloss</v>
          </cell>
          <cell r="L902">
            <v>73.406307306618515</v>
          </cell>
          <cell r="M902">
            <v>2006</v>
          </cell>
        </row>
        <row r="903">
          <cell r="H903" t="str">
            <v>Emilee</v>
          </cell>
          <cell r="J903" t="str">
            <v>eye liner</v>
          </cell>
          <cell r="L903">
            <v>59.122730804832166</v>
          </cell>
          <cell r="M903">
            <v>2004</v>
          </cell>
        </row>
        <row r="904">
          <cell r="H904" t="str">
            <v>Colleen</v>
          </cell>
          <cell r="J904" t="str">
            <v>lip gloss</v>
          </cell>
          <cell r="L904">
            <v>241.74723336571216</v>
          </cell>
          <cell r="M904">
            <v>2004</v>
          </cell>
        </row>
        <row r="905">
          <cell r="H905" t="str">
            <v>Betsy</v>
          </cell>
          <cell r="J905" t="str">
            <v>foundation</v>
          </cell>
          <cell r="L905">
            <v>1.6796900586638657</v>
          </cell>
          <cell r="M905">
            <v>2006</v>
          </cell>
        </row>
        <row r="906">
          <cell r="H906" t="str">
            <v>Jen</v>
          </cell>
          <cell r="J906" t="str">
            <v>foundation</v>
          </cell>
          <cell r="L906">
            <v>209.14203916980014</v>
          </cell>
          <cell r="M906">
            <v>2006</v>
          </cell>
        </row>
        <row r="907">
          <cell r="H907" t="str">
            <v>Emilee</v>
          </cell>
          <cell r="J907" t="str">
            <v>mascara</v>
          </cell>
          <cell r="L907">
            <v>253.78421313059829</v>
          </cell>
          <cell r="M907">
            <v>2006</v>
          </cell>
        </row>
        <row r="908">
          <cell r="H908" t="str">
            <v>Hallagan</v>
          </cell>
          <cell r="J908" t="str">
            <v>lipstick</v>
          </cell>
          <cell r="L908">
            <v>94.752143463742286</v>
          </cell>
          <cell r="M908">
            <v>2005</v>
          </cell>
        </row>
        <row r="909">
          <cell r="H909" t="str">
            <v>Zaret</v>
          </cell>
          <cell r="J909" t="str">
            <v>eye liner</v>
          </cell>
          <cell r="L909">
            <v>35.274537093655269</v>
          </cell>
          <cell r="M909">
            <v>2005</v>
          </cell>
        </row>
        <row r="910">
          <cell r="H910" t="str">
            <v>Ashley</v>
          </cell>
          <cell r="J910" t="str">
            <v>lip gloss</v>
          </cell>
          <cell r="L910">
            <v>239.3445563093955</v>
          </cell>
          <cell r="M910">
            <v>2005</v>
          </cell>
        </row>
        <row r="911">
          <cell r="H911" t="str">
            <v>Jen</v>
          </cell>
          <cell r="J911" t="str">
            <v>eye liner</v>
          </cell>
          <cell r="L911">
            <v>68.549031242200385</v>
          </cell>
          <cell r="M911">
            <v>2006</v>
          </cell>
        </row>
        <row r="912">
          <cell r="H912" t="str">
            <v>Betsy</v>
          </cell>
          <cell r="J912" t="str">
            <v>foundation</v>
          </cell>
          <cell r="L912">
            <v>231.1298624050425</v>
          </cell>
          <cell r="M912">
            <v>2005</v>
          </cell>
        </row>
        <row r="913">
          <cell r="H913" t="str">
            <v>Ashley</v>
          </cell>
          <cell r="J913" t="str">
            <v>eye liner</v>
          </cell>
          <cell r="L913">
            <v>2.7444174420335523</v>
          </cell>
          <cell r="M913">
            <v>2004</v>
          </cell>
        </row>
        <row r="914">
          <cell r="H914" t="str">
            <v>Emilee</v>
          </cell>
          <cell r="J914" t="str">
            <v>lip gloss</v>
          </cell>
          <cell r="L914">
            <v>283.56226306241973</v>
          </cell>
          <cell r="M914">
            <v>2005</v>
          </cell>
        </row>
        <row r="915">
          <cell r="H915" t="str">
            <v>Zaret</v>
          </cell>
          <cell r="J915" t="str">
            <v>foundation</v>
          </cell>
          <cell r="L915">
            <v>44.2457022640235</v>
          </cell>
          <cell r="M915">
            <v>2004</v>
          </cell>
        </row>
        <row r="916">
          <cell r="H916" t="str">
            <v>Emilee</v>
          </cell>
          <cell r="J916" t="str">
            <v>mascara</v>
          </cell>
          <cell r="L916">
            <v>172.69724242963656</v>
          </cell>
          <cell r="M916">
            <v>2006</v>
          </cell>
        </row>
        <row r="917">
          <cell r="H917" t="str">
            <v>Jen</v>
          </cell>
          <cell r="J917" t="str">
            <v>lip gloss</v>
          </cell>
          <cell r="L917">
            <v>11.082849552887902</v>
          </cell>
          <cell r="M917">
            <v>2005</v>
          </cell>
        </row>
        <row r="918">
          <cell r="H918" t="str">
            <v>Cici</v>
          </cell>
          <cell r="J918" t="str">
            <v>lip gloss</v>
          </cell>
          <cell r="L918">
            <v>151.95954978745411</v>
          </cell>
          <cell r="M918">
            <v>2006</v>
          </cell>
        </row>
        <row r="919">
          <cell r="H919" t="str">
            <v>Ashley</v>
          </cell>
          <cell r="J919" t="str">
            <v>eye liner</v>
          </cell>
          <cell r="L919">
            <v>76.624560231864265</v>
          </cell>
          <cell r="M919">
            <v>2006</v>
          </cell>
        </row>
        <row r="920">
          <cell r="H920" t="str">
            <v>Cristina</v>
          </cell>
          <cell r="J920" t="str">
            <v>foundation</v>
          </cell>
          <cell r="L920">
            <v>140.2736912488281</v>
          </cell>
          <cell r="M920">
            <v>2005</v>
          </cell>
        </row>
        <row r="921">
          <cell r="H921" t="str">
            <v>Zaret</v>
          </cell>
          <cell r="J921" t="str">
            <v>lip gloss</v>
          </cell>
          <cell r="L921">
            <v>58.735580557472737</v>
          </cell>
          <cell r="M921">
            <v>2006</v>
          </cell>
        </row>
        <row r="922">
          <cell r="H922" t="str">
            <v>Emilee</v>
          </cell>
          <cell r="J922" t="str">
            <v>eye liner</v>
          </cell>
          <cell r="L922">
            <v>20.099629096975125</v>
          </cell>
          <cell r="M922">
            <v>2006</v>
          </cell>
        </row>
        <row r="923">
          <cell r="H923" t="str">
            <v>Jen</v>
          </cell>
          <cell r="J923" t="str">
            <v>lipstick</v>
          </cell>
          <cell r="L923">
            <v>26.084862644671222</v>
          </cell>
          <cell r="M923">
            <v>2006</v>
          </cell>
        </row>
        <row r="924">
          <cell r="H924" t="str">
            <v>Emilee</v>
          </cell>
          <cell r="J924" t="str">
            <v>mascara</v>
          </cell>
          <cell r="L924">
            <v>-3.7309676865630421</v>
          </cell>
          <cell r="M924">
            <v>2006</v>
          </cell>
        </row>
        <row r="925">
          <cell r="H925" t="str">
            <v>Zaret</v>
          </cell>
          <cell r="J925" t="str">
            <v>lip gloss</v>
          </cell>
          <cell r="L925">
            <v>240.69010526776344</v>
          </cell>
          <cell r="M925">
            <v>2005</v>
          </cell>
        </row>
        <row r="926">
          <cell r="H926" t="str">
            <v>Jen</v>
          </cell>
          <cell r="J926" t="str">
            <v>foundation</v>
          </cell>
          <cell r="L926">
            <v>58.904121420487954</v>
          </cell>
          <cell r="M926">
            <v>2005</v>
          </cell>
        </row>
        <row r="927">
          <cell r="H927" t="str">
            <v>Betsy</v>
          </cell>
          <cell r="J927" t="str">
            <v>lipstick</v>
          </cell>
          <cell r="L927">
            <v>82.994094545634482</v>
          </cell>
          <cell r="M927">
            <v>2005</v>
          </cell>
        </row>
        <row r="928">
          <cell r="H928" t="str">
            <v>Ashley</v>
          </cell>
          <cell r="J928" t="str">
            <v>mascara</v>
          </cell>
          <cell r="L928">
            <v>239.44869651132598</v>
          </cell>
          <cell r="M928">
            <v>2004</v>
          </cell>
        </row>
        <row r="929">
          <cell r="H929" t="str">
            <v>Jen</v>
          </cell>
          <cell r="J929" t="str">
            <v>foundation</v>
          </cell>
          <cell r="L929">
            <v>173.32970466821706</v>
          </cell>
          <cell r="M929">
            <v>2006</v>
          </cell>
        </row>
        <row r="930">
          <cell r="H930" t="str">
            <v>Cici</v>
          </cell>
          <cell r="J930" t="str">
            <v>lip gloss</v>
          </cell>
          <cell r="L930">
            <v>143.60165141540284</v>
          </cell>
          <cell r="M930">
            <v>2005</v>
          </cell>
        </row>
        <row r="931">
          <cell r="H931" t="str">
            <v>Cici</v>
          </cell>
          <cell r="J931" t="str">
            <v>lip gloss</v>
          </cell>
          <cell r="L931">
            <v>28.827091013525987</v>
          </cell>
          <cell r="M931">
            <v>2004</v>
          </cell>
        </row>
        <row r="932">
          <cell r="H932" t="str">
            <v>Jen</v>
          </cell>
          <cell r="J932" t="str">
            <v>lip gloss</v>
          </cell>
          <cell r="L932">
            <v>196.85925384860963</v>
          </cell>
          <cell r="M932">
            <v>2005</v>
          </cell>
        </row>
        <row r="933">
          <cell r="H933" t="str">
            <v>Zaret</v>
          </cell>
          <cell r="J933" t="str">
            <v>foundation</v>
          </cell>
          <cell r="L933">
            <v>175.22266670553387</v>
          </cell>
          <cell r="M933">
            <v>2004</v>
          </cell>
        </row>
        <row r="934">
          <cell r="H934" t="str">
            <v>Cici</v>
          </cell>
          <cell r="J934" t="str">
            <v>mascara</v>
          </cell>
          <cell r="L934">
            <v>145.9379301268051</v>
          </cell>
          <cell r="M934">
            <v>2004</v>
          </cell>
        </row>
        <row r="935">
          <cell r="H935" t="str">
            <v>Zaret</v>
          </cell>
          <cell r="J935" t="str">
            <v>foundation</v>
          </cell>
          <cell r="L935">
            <v>226.61201635446793</v>
          </cell>
          <cell r="M935">
            <v>2005</v>
          </cell>
        </row>
        <row r="936">
          <cell r="H936" t="str">
            <v>Cici</v>
          </cell>
          <cell r="J936" t="str">
            <v>foundation</v>
          </cell>
          <cell r="L936">
            <v>179.37483712712185</v>
          </cell>
          <cell r="M936">
            <v>2006</v>
          </cell>
        </row>
        <row r="937">
          <cell r="H937" t="str">
            <v>Jen</v>
          </cell>
          <cell r="J937" t="str">
            <v>mascara</v>
          </cell>
          <cell r="L937">
            <v>104.445032643001</v>
          </cell>
          <cell r="M937">
            <v>2005</v>
          </cell>
        </row>
        <row r="938">
          <cell r="H938" t="str">
            <v>Zaret</v>
          </cell>
          <cell r="J938" t="str">
            <v>lipstick</v>
          </cell>
          <cell r="L938">
            <v>173.06756590039018</v>
          </cell>
          <cell r="M938">
            <v>2004</v>
          </cell>
        </row>
        <row r="939">
          <cell r="H939" t="str">
            <v>Emilee</v>
          </cell>
          <cell r="J939" t="str">
            <v>lip gloss</v>
          </cell>
          <cell r="L939">
            <v>187.88584432496489</v>
          </cell>
          <cell r="M939">
            <v>2006</v>
          </cell>
        </row>
        <row r="940">
          <cell r="H940" t="str">
            <v>Cristina</v>
          </cell>
          <cell r="J940" t="str">
            <v>lipstick</v>
          </cell>
          <cell r="L940">
            <v>53.048677008733435</v>
          </cell>
          <cell r="M940">
            <v>2006</v>
          </cell>
        </row>
        <row r="941">
          <cell r="H941" t="str">
            <v>Ashley</v>
          </cell>
          <cell r="J941" t="str">
            <v>foundation</v>
          </cell>
          <cell r="L941">
            <v>250.82439492521385</v>
          </cell>
          <cell r="M941">
            <v>2005</v>
          </cell>
        </row>
        <row r="942">
          <cell r="H942" t="str">
            <v>Ashley</v>
          </cell>
          <cell r="J942" t="str">
            <v>lip gloss</v>
          </cell>
          <cell r="L942">
            <v>169.84037281505195</v>
          </cell>
          <cell r="M942">
            <v>2004</v>
          </cell>
        </row>
        <row r="943">
          <cell r="H943" t="str">
            <v>Hallagan</v>
          </cell>
          <cell r="J943" t="str">
            <v>lip gloss</v>
          </cell>
          <cell r="L943">
            <v>44.194328055358937</v>
          </cell>
          <cell r="M943">
            <v>2004</v>
          </cell>
        </row>
        <row r="944">
          <cell r="H944" t="str">
            <v>Colleen</v>
          </cell>
          <cell r="J944" t="str">
            <v>lipstick</v>
          </cell>
          <cell r="L944">
            <v>-24.562782237120555</v>
          </cell>
          <cell r="M944">
            <v>2005</v>
          </cell>
        </row>
        <row r="945">
          <cell r="H945" t="str">
            <v>Betsy</v>
          </cell>
          <cell r="J945" t="str">
            <v>foundation</v>
          </cell>
          <cell r="L945">
            <v>134.50349016705422</v>
          </cell>
          <cell r="M945">
            <v>2005</v>
          </cell>
        </row>
        <row r="946">
          <cell r="H946" t="str">
            <v>Zaret</v>
          </cell>
          <cell r="J946" t="str">
            <v>eye liner</v>
          </cell>
          <cell r="L946">
            <v>97.6497815079464</v>
          </cell>
          <cell r="M946">
            <v>2004</v>
          </cell>
        </row>
        <row r="947">
          <cell r="H947" t="str">
            <v>Jen</v>
          </cell>
          <cell r="J947" t="str">
            <v>eye liner</v>
          </cell>
          <cell r="L947">
            <v>256.97037064610868</v>
          </cell>
          <cell r="M947">
            <v>2005</v>
          </cell>
        </row>
        <row r="948">
          <cell r="H948" t="str">
            <v>Betsy</v>
          </cell>
          <cell r="J948" t="str">
            <v>lip gloss</v>
          </cell>
          <cell r="L948">
            <v>-3.7233562380367276</v>
          </cell>
          <cell r="M948">
            <v>2004</v>
          </cell>
        </row>
        <row r="949">
          <cell r="H949" t="str">
            <v>Emilee</v>
          </cell>
          <cell r="J949" t="str">
            <v>lipstick</v>
          </cell>
          <cell r="L949">
            <v>94.439645321373334</v>
          </cell>
          <cell r="M949">
            <v>2005</v>
          </cell>
        </row>
        <row r="950">
          <cell r="H950" t="str">
            <v>Cici</v>
          </cell>
          <cell r="J950" t="str">
            <v>eye liner</v>
          </cell>
          <cell r="L950">
            <v>-19.822062355825821</v>
          </cell>
          <cell r="M950">
            <v>2004</v>
          </cell>
        </row>
        <row r="951">
          <cell r="H951" t="str">
            <v>Colleen</v>
          </cell>
          <cell r="J951" t="str">
            <v>lipstick</v>
          </cell>
          <cell r="L951">
            <v>-0.28735784707427747</v>
          </cell>
          <cell r="M951">
            <v>2004</v>
          </cell>
        </row>
        <row r="952">
          <cell r="H952" t="str">
            <v>Ashley</v>
          </cell>
          <cell r="J952" t="str">
            <v>lip gloss</v>
          </cell>
          <cell r="L952">
            <v>20.397135812092845</v>
          </cell>
          <cell r="M952">
            <v>2006</v>
          </cell>
        </row>
        <row r="953">
          <cell r="H953" t="str">
            <v>Cristina</v>
          </cell>
          <cell r="J953" t="str">
            <v>foundation</v>
          </cell>
          <cell r="L953">
            <v>41.830169969209855</v>
          </cell>
          <cell r="M953">
            <v>2004</v>
          </cell>
        </row>
        <row r="954">
          <cell r="H954" t="str">
            <v>Ashley</v>
          </cell>
          <cell r="J954" t="str">
            <v>lip gloss</v>
          </cell>
          <cell r="L954">
            <v>212.45510789670757</v>
          </cell>
          <cell r="M954">
            <v>2004</v>
          </cell>
        </row>
        <row r="955">
          <cell r="H955" t="str">
            <v>Colleen</v>
          </cell>
          <cell r="J955" t="str">
            <v>foundation</v>
          </cell>
          <cell r="L955">
            <v>47.749438891041251</v>
          </cell>
          <cell r="M955">
            <v>2004</v>
          </cell>
        </row>
        <row r="956">
          <cell r="H956" t="str">
            <v>Cristina</v>
          </cell>
          <cell r="J956" t="str">
            <v>mascara</v>
          </cell>
          <cell r="L956">
            <v>56.257832632332345</v>
          </cell>
          <cell r="M956">
            <v>2006</v>
          </cell>
        </row>
        <row r="957">
          <cell r="H957" t="str">
            <v>Cristina</v>
          </cell>
          <cell r="J957" t="str">
            <v>eye liner</v>
          </cell>
          <cell r="L957">
            <v>92.196479665554932</v>
          </cell>
          <cell r="M957">
            <v>2006</v>
          </cell>
        </row>
        <row r="958">
          <cell r="H958" t="str">
            <v>Zaret</v>
          </cell>
          <cell r="J958" t="str">
            <v>mascara</v>
          </cell>
          <cell r="L958">
            <v>53.067953295003726</v>
          </cell>
          <cell r="M958">
            <v>2006</v>
          </cell>
        </row>
        <row r="959">
          <cell r="H959" t="str">
            <v>Zaret</v>
          </cell>
          <cell r="J959" t="str">
            <v>eye liner</v>
          </cell>
          <cell r="L959">
            <v>-1.4540693559294799</v>
          </cell>
          <cell r="M959">
            <v>2005</v>
          </cell>
        </row>
        <row r="960">
          <cell r="H960" t="str">
            <v>Jen</v>
          </cell>
          <cell r="J960" t="str">
            <v>foundation</v>
          </cell>
          <cell r="L960">
            <v>152.31719787311525</v>
          </cell>
          <cell r="M960">
            <v>2005</v>
          </cell>
        </row>
        <row r="961">
          <cell r="H961" t="str">
            <v>Ashley</v>
          </cell>
          <cell r="J961" t="str">
            <v>lip gloss</v>
          </cell>
          <cell r="L961">
            <v>251.0948967308864</v>
          </cell>
          <cell r="M961">
            <v>2005</v>
          </cell>
        </row>
        <row r="962">
          <cell r="H962" t="str">
            <v>Emilee</v>
          </cell>
          <cell r="J962" t="str">
            <v>mascara</v>
          </cell>
          <cell r="L962">
            <v>164.08170340636366</v>
          </cell>
          <cell r="M962">
            <v>2004</v>
          </cell>
        </row>
        <row r="963">
          <cell r="H963" t="str">
            <v>Ashley</v>
          </cell>
          <cell r="J963" t="str">
            <v>lip gloss</v>
          </cell>
          <cell r="L963">
            <v>49.968087631431565</v>
          </cell>
          <cell r="M963">
            <v>2005</v>
          </cell>
        </row>
        <row r="964">
          <cell r="H964" t="str">
            <v>Emilee</v>
          </cell>
          <cell r="J964" t="str">
            <v>lip gloss</v>
          </cell>
          <cell r="L964">
            <v>160.95914621811275</v>
          </cell>
          <cell r="M964">
            <v>2006</v>
          </cell>
        </row>
        <row r="965">
          <cell r="H965" t="str">
            <v>Cristina</v>
          </cell>
          <cell r="J965" t="str">
            <v>eye liner</v>
          </cell>
          <cell r="L965">
            <v>286.71922939024518</v>
          </cell>
          <cell r="M965">
            <v>2006</v>
          </cell>
        </row>
        <row r="966">
          <cell r="H966" t="str">
            <v>Ashley</v>
          </cell>
          <cell r="J966" t="str">
            <v>mascara</v>
          </cell>
          <cell r="L966">
            <v>224.1344883418044</v>
          </cell>
          <cell r="M966">
            <v>2004</v>
          </cell>
        </row>
        <row r="967">
          <cell r="H967" t="str">
            <v>Colleen</v>
          </cell>
          <cell r="J967" t="str">
            <v>mascara</v>
          </cell>
          <cell r="L967">
            <v>35.126507167926178</v>
          </cell>
          <cell r="M967">
            <v>2005</v>
          </cell>
        </row>
        <row r="968">
          <cell r="H968" t="str">
            <v>Hallagan</v>
          </cell>
          <cell r="J968" t="str">
            <v>foundation</v>
          </cell>
          <cell r="L968">
            <v>191.00092010309442</v>
          </cell>
          <cell r="M968">
            <v>2006</v>
          </cell>
        </row>
        <row r="969">
          <cell r="H969" t="str">
            <v>Betsy</v>
          </cell>
          <cell r="J969" t="str">
            <v>eye liner</v>
          </cell>
          <cell r="L969">
            <v>161.23768017364921</v>
          </cell>
          <cell r="M969">
            <v>2005</v>
          </cell>
        </row>
        <row r="970">
          <cell r="H970" t="str">
            <v>Zaret</v>
          </cell>
          <cell r="J970" t="str">
            <v>lip gloss</v>
          </cell>
          <cell r="L970">
            <v>5.2816840348822387</v>
          </cell>
          <cell r="M970">
            <v>2006</v>
          </cell>
        </row>
        <row r="971">
          <cell r="H971" t="str">
            <v>Cristina</v>
          </cell>
          <cell r="J971" t="str">
            <v>foundation</v>
          </cell>
          <cell r="L971">
            <v>74.30729541001925</v>
          </cell>
          <cell r="M971">
            <v>2004</v>
          </cell>
        </row>
        <row r="972">
          <cell r="H972" t="str">
            <v>Zaret</v>
          </cell>
          <cell r="J972" t="str">
            <v>lipstick</v>
          </cell>
          <cell r="L972">
            <v>16.422750032809695</v>
          </cell>
          <cell r="M972">
            <v>2006</v>
          </cell>
        </row>
        <row r="973">
          <cell r="H973" t="str">
            <v>Betsy</v>
          </cell>
          <cell r="J973" t="str">
            <v>lip gloss</v>
          </cell>
          <cell r="L973">
            <v>107.34237990295979</v>
          </cell>
          <cell r="M973">
            <v>2005</v>
          </cell>
        </row>
        <row r="974">
          <cell r="H974" t="str">
            <v>Betsy</v>
          </cell>
          <cell r="J974" t="str">
            <v>eye liner</v>
          </cell>
          <cell r="L974">
            <v>100.6187200673516</v>
          </cell>
          <cell r="M974">
            <v>2006</v>
          </cell>
        </row>
        <row r="975">
          <cell r="H975" t="str">
            <v>Emilee</v>
          </cell>
          <cell r="J975" t="str">
            <v>mascara</v>
          </cell>
          <cell r="L975">
            <v>196.63630077143569</v>
          </cell>
          <cell r="M975">
            <v>2006</v>
          </cell>
        </row>
        <row r="976">
          <cell r="H976" t="str">
            <v>Cici</v>
          </cell>
          <cell r="J976" t="str">
            <v>mascara</v>
          </cell>
          <cell r="L976">
            <v>158.33506008490392</v>
          </cell>
          <cell r="M976">
            <v>2006</v>
          </cell>
        </row>
        <row r="977">
          <cell r="H977" t="str">
            <v>Cici</v>
          </cell>
          <cell r="J977" t="str">
            <v>mascara</v>
          </cell>
          <cell r="L977">
            <v>133.42498328468113</v>
          </cell>
          <cell r="M977">
            <v>2006</v>
          </cell>
        </row>
        <row r="978">
          <cell r="H978" t="str">
            <v>Ashley</v>
          </cell>
          <cell r="J978" t="str">
            <v>lipstick</v>
          </cell>
          <cell r="L978">
            <v>218.057153790916</v>
          </cell>
          <cell r="M978">
            <v>2006</v>
          </cell>
        </row>
        <row r="979">
          <cell r="H979" t="str">
            <v>Emilee</v>
          </cell>
          <cell r="J979" t="str">
            <v>mascara</v>
          </cell>
          <cell r="L979">
            <v>41.138712352864658</v>
          </cell>
          <cell r="M979">
            <v>2004</v>
          </cell>
        </row>
        <row r="980">
          <cell r="H980" t="str">
            <v>Zaret</v>
          </cell>
          <cell r="J980" t="str">
            <v>foundation</v>
          </cell>
          <cell r="L980">
            <v>50.15918619514666</v>
          </cell>
          <cell r="M980">
            <v>2006</v>
          </cell>
        </row>
        <row r="981">
          <cell r="H981" t="str">
            <v>Cici</v>
          </cell>
          <cell r="J981" t="str">
            <v>foundation</v>
          </cell>
          <cell r="L981">
            <v>59.265314003350476</v>
          </cell>
          <cell r="M981">
            <v>2006</v>
          </cell>
        </row>
        <row r="982">
          <cell r="H982" t="str">
            <v>Zaret</v>
          </cell>
          <cell r="J982" t="str">
            <v>mascara</v>
          </cell>
          <cell r="L982">
            <v>203.43497713652508</v>
          </cell>
          <cell r="M982">
            <v>2005</v>
          </cell>
        </row>
        <row r="983">
          <cell r="H983" t="str">
            <v>Emilee</v>
          </cell>
          <cell r="J983" t="str">
            <v>lip gloss</v>
          </cell>
          <cell r="L983">
            <v>8.3122868755040553</v>
          </cell>
          <cell r="M983">
            <v>2006</v>
          </cell>
        </row>
        <row r="984">
          <cell r="H984" t="str">
            <v>Zaret</v>
          </cell>
          <cell r="J984" t="str">
            <v>mascara</v>
          </cell>
          <cell r="L984">
            <v>85.787320991735939</v>
          </cell>
          <cell r="M984">
            <v>2006</v>
          </cell>
        </row>
        <row r="985">
          <cell r="H985" t="str">
            <v>Colleen</v>
          </cell>
          <cell r="J985" t="str">
            <v>foundation</v>
          </cell>
          <cell r="L985">
            <v>-15.854559071603056</v>
          </cell>
          <cell r="M985">
            <v>2005</v>
          </cell>
        </row>
        <row r="986">
          <cell r="H986" t="str">
            <v>Ashley</v>
          </cell>
          <cell r="J986" t="str">
            <v>mascara</v>
          </cell>
          <cell r="L986">
            <v>212.03178089307775</v>
          </cell>
          <cell r="M986">
            <v>2005</v>
          </cell>
        </row>
        <row r="987">
          <cell r="H987" t="str">
            <v>Hallagan</v>
          </cell>
          <cell r="J987" t="str">
            <v>lip gloss</v>
          </cell>
          <cell r="L987">
            <v>197.18663086835969</v>
          </cell>
          <cell r="M987">
            <v>2006</v>
          </cell>
        </row>
        <row r="988">
          <cell r="H988" t="str">
            <v>Emilee</v>
          </cell>
          <cell r="J988" t="str">
            <v>foundation</v>
          </cell>
          <cell r="L988">
            <v>119.05118285965317</v>
          </cell>
          <cell r="M988">
            <v>2006</v>
          </cell>
        </row>
        <row r="989">
          <cell r="H989" t="str">
            <v>Hallagan</v>
          </cell>
          <cell r="J989" t="str">
            <v>foundation</v>
          </cell>
          <cell r="L989">
            <v>218.19229267045282</v>
          </cell>
          <cell r="M989">
            <v>2006</v>
          </cell>
        </row>
        <row r="990">
          <cell r="H990" t="str">
            <v>Betsy</v>
          </cell>
          <cell r="J990" t="str">
            <v>lipstick</v>
          </cell>
          <cell r="L990">
            <v>142.53694145811323</v>
          </cell>
          <cell r="M990">
            <v>2005</v>
          </cell>
        </row>
        <row r="991">
          <cell r="H991" t="str">
            <v>Emilee</v>
          </cell>
          <cell r="J991" t="str">
            <v>lip gloss</v>
          </cell>
          <cell r="L991">
            <v>283.57943523104291</v>
          </cell>
          <cell r="M991">
            <v>2006</v>
          </cell>
        </row>
        <row r="992">
          <cell r="H992" t="str">
            <v>Betsy</v>
          </cell>
          <cell r="J992" t="str">
            <v>lip gloss</v>
          </cell>
          <cell r="L992">
            <v>175.8230061159172</v>
          </cell>
          <cell r="M992">
            <v>2005</v>
          </cell>
        </row>
        <row r="993">
          <cell r="H993" t="str">
            <v>Jen</v>
          </cell>
          <cell r="J993" t="str">
            <v>eye liner</v>
          </cell>
          <cell r="L993">
            <v>-17.288821571122082</v>
          </cell>
          <cell r="M993">
            <v>2004</v>
          </cell>
        </row>
        <row r="994">
          <cell r="H994" t="str">
            <v>Colleen</v>
          </cell>
          <cell r="J994" t="str">
            <v>eye liner</v>
          </cell>
          <cell r="L994">
            <v>115.96163338782357</v>
          </cell>
          <cell r="M994">
            <v>2004</v>
          </cell>
        </row>
        <row r="995">
          <cell r="H995" t="str">
            <v>Cristina</v>
          </cell>
          <cell r="J995" t="str">
            <v>eye liner</v>
          </cell>
          <cell r="L995">
            <v>-1.0160108133922805</v>
          </cell>
          <cell r="M995">
            <v>2004</v>
          </cell>
        </row>
        <row r="996">
          <cell r="H996" t="str">
            <v>Jen</v>
          </cell>
          <cell r="J996" t="str">
            <v>eye liner</v>
          </cell>
          <cell r="L996">
            <v>104.57917159926555</v>
          </cell>
          <cell r="M996">
            <v>2005</v>
          </cell>
        </row>
        <row r="997">
          <cell r="H997" t="str">
            <v>Zaret</v>
          </cell>
          <cell r="J997" t="str">
            <v>lip gloss</v>
          </cell>
          <cell r="L997">
            <v>91.71732531853138</v>
          </cell>
          <cell r="M997">
            <v>2004</v>
          </cell>
        </row>
        <row r="998">
          <cell r="H998" t="str">
            <v>Colleen</v>
          </cell>
          <cell r="J998" t="str">
            <v>foundation</v>
          </cell>
          <cell r="L998">
            <v>187.43238539805822</v>
          </cell>
          <cell r="M998">
            <v>2004</v>
          </cell>
        </row>
        <row r="999">
          <cell r="H999" t="str">
            <v>Betsy</v>
          </cell>
          <cell r="J999" t="str">
            <v>lip gloss</v>
          </cell>
          <cell r="L999">
            <v>74.211669903196139</v>
          </cell>
          <cell r="M999">
            <v>2006</v>
          </cell>
        </row>
        <row r="1000">
          <cell r="H1000" t="str">
            <v>Colleen</v>
          </cell>
          <cell r="J1000" t="str">
            <v>eye liner</v>
          </cell>
          <cell r="L1000">
            <v>13.654188955553082</v>
          </cell>
          <cell r="M1000">
            <v>2004</v>
          </cell>
        </row>
        <row r="1001">
          <cell r="H1001" t="str">
            <v>Emilee</v>
          </cell>
          <cell r="J1001" t="str">
            <v>lip gloss</v>
          </cell>
          <cell r="L1001">
            <v>265.2916292071763</v>
          </cell>
          <cell r="M1001">
            <v>2004</v>
          </cell>
        </row>
        <row r="1002">
          <cell r="H1002" t="str">
            <v>Emilee</v>
          </cell>
          <cell r="J1002" t="str">
            <v>eye liner</v>
          </cell>
          <cell r="L1002">
            <v>235.69356375172592</v>
          </cell>
          <cell r="M1002">
            <v>2005</v>
          </cell>
        </row>
        <row r="1003">
          <cell r="H1003" t="str">
            <v>Ashley</v>
          </cell>
          <cell r="J1003" t="str">
            <v>eye liner</v>
          </cell>
          <cell r="L1003">
            <v>248.12045570070282</v>
          </cell>
          <cell r="M1003">
            <v>2005</v>
          </cell>
        </row>
        <row r="1004">
          <cell r="H1004" t="str">
            <v>Cristina</v>
          </cell>
          <cell r="J1004" t="str">
            <v>lip gloss</v>
          </cell>
          <cell r="L1004">
            <v>206.8704837754205</v>
          </cell>
          <cell r="M1004">
            <v>2005</v>
          </cell>
        </row>
        <row r="1005">
          <cell r="H1005" t="str">
            <v>Cristina</v>
          </cell>
          <cell r="J1005" t="str">
            <v>foundation</v>
          </cell>
          <cell r="L1005">
            <v>61.598286646601295</v>
          </cell>
          <cell r="M1005">
            <v>2004</v>
          </cell>
        </row>
        <row r="1006">
          <cell r="H1006" t="str">
            <v>Colleen</v>
          </cell>
          <cell r="J1006" t="str">
            <v>lip gloss</v>
          </cell>
          <cell r="L1006">
            <v>-28.326133240637468</v>
          </cell>
          <cell r="M1006">
            <v>2004</v>
          </cell>
        </row>
        <row r="1007">
          <cell r="H1007" t="str">
            <v>Zaret</v>
          </cell>
          <cell r="J1007" t="str">
            <v>eye liner</v>
          </cell>
          <cell r="L1007">
            <v>283.987112843305</v>
          </cell>
          <cell r="M1007">
            <v>2004</v>
          </cell>
        </row>
        <row r="1008">
          <cell r="H1008" t="str">
            <v>Zaret</v>
          </cell>
          <cell r="J1008" t="str">
            <v>foundation</v>
          </cell>
          <cell r="L1008">
            <v>188.00253303300292</v>
          </cell>
          <cell r="M1008">
            <v>2006</v>
          </cell>
        </row>
        <row r="1009">
          <cell r="H1009" t="str">
            <v>Emilee</v>
          </cell>
          <cell r="J1009" t="str">
            <v>mascara</v>
          </cell>
          <cell r="L1009">
            <v>215.02251352159234</v>
          </cell>
          <cell r="M1009">
            <v>2004</v>
          </cell>
        </row>
        <row r="1010">
          <cell r="H1010" t="str">
            <v>Ashley</v>
          </cell>
          <cell r="J1010" t="str">
            <v>lipstick</v>
          </cell>
          <cell r="L1010">
            <v>211.5224440500217</v>
          </cell>
          <cell r="M1010">
            <v>2004</v>
          </cell>
        </row>
        <row r="1011">
          <cell r="H1011" t="str">
            <v>Cici</v>
          </cell>
          <cell r="J1011" t="str">
            <v>foundation</v>
          </cell>
          <cell r="L1011">
            <v>52.007206372460615</v>
          </cell>
          <cell r="M1011">
            <v>2004</v>
          </cell>
        </row>
        <row r="1012">
          <cell r="H1012" t="str">
            <v>Ashley</v>
          </cell>
          <cell r="J1012" t="str">
            <v>eye liner</v>
          </cell>
          <cell r="L1012">
            <v>154.86582287521293</v>
          </cell>
          <cell r="M1012">
            <v>2005</v>
          </cell>
        </row>
        <row r="1013">
          <cell r="H1013" t="str">
            <v>Betsy</v>
          </cell>
          <cell r="J1013" t="str">
            <v>mascara</v>
          </cell>
          <cell r="L1013">
            <v>212.18684363818184</v>
          </cell>
          <cell r="M1013">
            <v>2006</v>
          </cell>
        </row>
        <row r="1014">
          <cell r="H1014" t="str">
            <v>Zaret</v>
          </cell>
          <cell r="J1014" t="str">
            <v>eye liner</v>
          </cell>
          <cell r="L1014">
            <v>283.91906780587465</v>
          </cell>
          <cell r="M1014">
            <v>2006</v>
          </cell>
        </row>
        <row r="1015">
          <cell r="H1015" t="str">
            <v>Colleen</v>
          </cell>
          <cell r="J1015" t="str">
            <v>mascara</v>
          </cell>
          <cell r="L1015">
            <v>211.85016457637715</v>
          </cell>
          <cell r="M1015">
            <v>2004</v>
          </cell>
        </row>
        <row r="1016">
          <cell r="H1016" t="str">
            <v>Ashley</v>
          </cell>
          <cell r="J1016" t="str">
            <v>lip gloss</v>
          </cell>
          <cell r="L1016">
            <v>269.18851021987467</v>
          </cell>
          <cell r="M1016">
            <v>2005</v>
          </cell>
        </row>
        <row r="1017">
          <cell r="H1017" t="str">
            <v>Colleen</v>
          </cell>
          <cell r="J1017" t="str">
            <v>lip gloss</v>
          </cell>
          <cell r="L1017">
            <v>79.311492307621293</v>
          </cell>
          <cell r="M1017">
            <v>2005</v>
          </cell>
        </row>
        <row r="1018">
          <cell r="H1018" t="str">
            <v>Cici</v>
          </cell>
          <cell r="J1018" t="str">
            <v>eye liner</v>
          </cell>
          <cell r="L1018">
            <v>26.096472599703908</v>
          </cell>
          <cell r="M1018">
            <v>2005</v>
          </cell>
        </row>
        <row r="1019">
          <cell r="H1019" t="str">
            <v>Ashley</v>
          </cell>
          <cell r="J1019" t="str">
            <v>foundation</v>
          </cell>
          <cell r="L1019">
            <v>26.08199028619465</v>
          </cell>
          <cell r="M1019">
            <v>2006</v>
          </cell>
        </row>
        <row r="1020">
          <cell r="H1020" t="str">
            <v>Cici</v>
          </cell>
          <cell r="J1020" t="str">
            <v>eye liner</v>
          </cell>
          <cell r="L1020">
            <v>187.69110116385426</v>
          </cell>
          <cell r="M1020">
            <v>2006</v>
          </cell>
        </row>
        <row r="1021">
          <cell r="H1021" t="str">
            <v>Jen</v>
          </cell>
          <cell r="J1021" t="str">
            <v>eye liner</v>
          </cell>
          <cell r="L1021">
            <v>-24.819632815121537</v>
          </cell>
          <cell r="M1021">
            <v>2006</v>
          </cell>
        </row>
        <row r="1022">
          <cell r="H1022" t="str">
            <v>Zaret</v>
          </cell>
          <cell r="J1022" t="str">
            <v>foundation</v>
          </cell>
          <cell r="L1022">
            <v>166.81971361139639</v>
          </cell>
          <cell r="M1022">
            <v>2004</v>
          </cell>
        </row>
        <row r="1023">
          <cell r="H1023" t="str">
            <v>Hallagan</v>
          </cell>
          <cell r="J1023" t="str">
            <v>lipstick</v>
          </cell>
          <cell r="L1023">
            <v>215.35336056441088</v>
          </cell>
          <cell r="M1023">
            <v>2004</v>
          </cell>
        </row>
        <row r="1024">
          <cell r="H1024" t="str">
            <v>Emilee</v>
          </cell>
          <cell r="J1024" t="str">
            <v>mascara</v>
          </cell>
          <cell r="L1024">
            <v>17.428217544434208</v>
          </cell>
          <cell r="M1024">
            <v>2006</v>
          </cell>
        </row>
        <row r="1025">
          <cell r="H1025" t="str">
            <v>Colleen</v>
          </cell>
          <cell r="J1025" t="str">
            <v>foundation</v>
          </cell>
          <cell r="L1025">
            <v>86.322091823923344</v>
          </cell>
          <cell r="M1025">
            <v>2005</v>
          </cell>
        </row>
        <row r="1026">
          <cell r="H1026" t="str">
            <v>Emilee</v>
          </cell>
          <cell r="J1026" t="str">
            <v>lipstick</v>
          </cell>
          <cell r="L1026">
            <v>286.92674877229024</v>
          </cell>
          <cell r="M1026">
            <v>2006</v>
          </cell>
        </row>
        <row r="1027">
          <cell r="H1027" t="str">
            <v>Betsy</v>
          </cell>
          <cell r="J1027" t="str">
            <v>eye liner</v>
          </cell>
          <cell r="L1027">
            <v>169.66853559743345</v>
          </cell>
          <cell r="M1027">
            <v>2005</v>
          </cell>
        </row>
        <row r="1028">
          <cell r="H1028" t="str">
            <v>Cici</v>
          </cell>
          <cell r="J1028" t="str">
            <v>foundation</v>
          </cell>
          <cell r="L1028">
            <v>238.71622982310416</v>
          </cell>
          <cell r="M1028">
            <v>2005</v>
          </cell>
        </row>
        <row r="1029">
          <cell r="H1029" t="str">
            <v>Cici</v>
          </cell>
          <cell r="J1029" t="str">
            <v>eye liner</v>
          </cell>
          <cell r="L1029">
            <v>32.241149527753471</v>
          </cell>
          <cell r="M1029">
            <v>2005</v>
          </cell>
        </row>
        <row r="1030">
          <cell r="H1030" t="str">
            <v>Hallagan</v>
          </cell>
          <cell r="J1030" t="str">
            <v>lipstick</v>
          </cell>
          <cell r="L1030">
            <v>208.61631773052886</v>
          </cell>
          <cell r="M1030">
            <v>2004</v>
          </cell>
        </row>
        <row r="1031">
          <cell r="H1031" t="str">
            <v>Colleen</v>
          </cell>
          <cell r="J1031" t="str">
            <v>lip gloss</v>
          </cell>
          <cell r="L1031">
            <v>46.772430431730463</v>
          </cell>
          <cell r="M1031">
            <v>2006</v>
          </cell>
        </row>
        <row r="1032">
          <cell r="H1032" t="str">
            <v>Cici</v>
          </cell>
          <cell r="J1032" t="str">
            <v>eye liner</v>
          </cell>
          <cell r="L1032">
            <v>1.7760594332285693</v>
          </cell>
          <cell r="M1032">
            <v>2006</v>
          </cell>
        </row>
        <row r="1033">
          <cell r="H1033" t="str">
            <v>Cici</v>
          </cell>
          <cell r="J1033" t="str">
            <v>lipstick</v>
          </cell>
          <cell r="L1033">
            <v>236.10178950758817</v>
          </cell>
          <cell r="M1033">
            <v>2005</v>
          </cell>
        </row>
        <row r="1034">
          <cell r="H1034" t="str">
            <v>Hallagan</v>
          </cell>
          <cell r="J1034" t="str">
            <v>mascara</v>
          </cell>
          <cell r="L1034">
            <v>268.45127891867156</v>
          </cell>
          <cell r="M1034">
            <v>2005</v>
          </cell>
        </row>
        <row r="1035">
          <cell r="H1035" t="str">
            <v>Cici</v>
          </cell>
          <cell r="J1035" t="str">
            <v>mascara</v>
          </cell>
          <cell r="L1035">
            <v>284.11176896611153</v>
          </cell>
          <cell r="M1035">
            <v>2005</v>
          </cell>
        </row>
        <row r="1036">
          <cell r="H1036" t="str">
            <v>Betsy</v>
          </cell>
          <cell r="J1036" t="str">
            <v>mascara</v>
          </cell>
          <cell r="L1036">
            <v>-13.090742445919402</v>
          </cell>
          <cell r="M1036">
            <v>2004</v>
          </cell>
        </row>
        <row r="1037">
          <cell r="H1037" t="str">
            <v>Hallagan</v>
          </cell>
          <cell r="J1037" t="str">
            <v>lip gloss</v>
          </cell>
          <cell r="L1037">
            <v>127.95167625422781</v>
          </cell>
          <cell r="M1037">
            <v>2006</v>
          </cell>
        </row>
        <row r="1038">
          <cell r="H1038" t="str">
            <v>Emilee</v>
          </cell>
          <cell r="J1038" t="str">
            <v>eye liner</v>
          </cell>
          <cell r="L1038">
            <v>29.027293052396654</v>
          </cell>
          <cell r="M1038">
            <v>2006</v>
          </cell>
        </row>
        <row r="1039">
          <cell r="H1039" t="str">
            <v>Emilee</v>
          </cell>
          <cell r="J1039" t="str">
            <v>foundation</v>
          </cell>
          <cell r="L1039">
            <v>26.399425452966565</v>
          </cell>
          <cell r="M1039">
            <v>2005</v>
          </cell>
        </row>
        <row r="1040">
          <cell r="H1040" t="str">
            <v>Betsy</v>
          </cell>
          <cell r="J1040" t="str">
            <v>foundation</v>
          </cell>
          <cell r="L1040">
            <v>209.14573718458519</v>
          </cell>
          <cell r="M1040">
            <v>2004</v>
          </cell>
        </row>
        <row r="1041">
          <cell r="H1041" t="str">
            <v>Cristina</v>
          </cell>
          <cell r="J1041" t="str">
            <v>mascara</v>
          </cell>
          <cell r="L1041">
            <v>7.7270735524440131</v>
          </cell>
          <cell r="M1041">
            <v>2006</v>
          </cell>
        </row>
        <row r="1042">
          <cell r="H1042" t="str">
            <v>Cici</v>
          </cell>
          <cell r="J1042" t="str">
            <v>eye liner</v>
          </cell>
          <cell r="L1042">
            <v>10.487455049777733</v>
          </cell>
          <cell r="M1042">
            <v>2004</v>
          </cell>
        </row>
        <row r="1043">
          <cell r="H1043" t="str">
            <v>Emilee</v>
          </cell>
          <cell r="J1043" t="str">
            <v>lipstick</v>
          </cell>
          <cell r="L1043">
            <v>230.14134634452847</v>
          </cell>
          <cell r="M1043">
            <v>2005</v>
          </cell>
        </row>
        <row r="1044">
          <cell r="H1044" t="str">
            <v>Cristina</v>
          </cell>
          <cell r="J1044" t="str">
            <v>eye liner</v>
          </cell>
          <cell r="L1044">
            <v>-18.434662066971001</v>
          </cell>
          <cell r="M1044">
            <v>2004</v>
          </cell>
        </row>
        <row r="1045">
          <cell r="H1045" t="str">
            <v>Colleen</v>
          </cell>
          <cell r="J1045" t="str">
            <v>mascara</v>
          </cell>
          <cell r="L1045">
            <v>74.040343042743388</v>
          </cell>
          <cell r="M1045">
            <v>2006</v>
          </cell>
        </row>
        <row r="1046">
          <cell r="H1046" t="str">
            <v>Jen</v>
          </cell>
          <cell r="J1046" t="str">
            <v>foundation</v>
          </cell>
          <cell r="L1046">
            <v>106.66944991477989</v>
          </cell>
          <cell r="M1046">
            <v>2006</v>
          </cell>
        </row>
        <row r="1047">
          <cell r="H1047" t="str">
            <v>Cici</v>
          </cell>
          <cell r="J1047" t="str">
            <v>foundation</v>
          </cell>
          <cell r="L1047">
            <v>71.099513118305453</v>
          </cell>
          <cell r="M1047">
            <v>2004</v>
          </cell>
        </row>
        <row r="1048">
          <cell r="H1048" t="str">
            <v>Zaret</v>
          </cell>
          <cell r="J1048" t="str">
            <v>eye liner</v>
          </cell>
          <cell r="L1048">
            <v>97.982599723305</v>
          </cell>
          <cell r="M1048">
            <v>2006</v>
          </cell>
        </row>
        <row r="1049">
          <cell r="H1049" t="str">
            <v>Cristina</v>
          </cell>
          <cell r="J1049" t="str">
            <v>mascara</v>
          </cell>
          <cell r="L1049">
            <v>139.82203886104327</v>
          </cell>
          <cell r="M1049">
            <v>2004</v>
          </cell>
        </row>
        <row r="1050">
          <cell r="H1050" t="str">
            <v>Cici</v>
          </cell>
          <cell r="J1050" t="str">
            <v>lip gloss</v>
          </cell>
          <cell r="L1050">
            <v>85.913586896960894</v>
          </cell>
          <cell r="M1050">
            <v>2004</v>
          </cell>
        </row>
        <row r="1051">
          <cell r="H1051" t="str">
            <v>Cici</v>
          </cell>
          <cell r="J1051" t="str">
            <v>lipstick</v>
          </cell>
          <cell r="L1051">
            <v>176.38262351251041</v>
          </cell>
          <cell r="M1051">
            <v>2005</v>
          </cell>
        </row>
        <row r="1052">
          <cell r="H1052" t="str">
            <v>Emilee</v>
          </cell>
          <cell r="J1052" t="str">
            <v>lip gloss</v>
          </cell>
          <cell r="L1052">
            <v>59.083968230358913</v>
          </cell>
          <cell r="M1052">
            <v>2005</v>
          </cell>
        </row>
        <row r="1053">
          <cell r="H1053" t="str">
            <v>Colleen</v>
          </cell>
          <cell r="J1053" t="str">
            <v>lip gloss</v>
          </cell>
          <cell r="L1053">
            <v>238.63617965265877</v>
          </cell>
          <cell r="M1053">
            <v>2004</v>
          </cell>
        </row>
        <row r="1054">
          <cell r="H1054" t="str">
            <v>Betsy</v>
          </cell>
          <cell r="J1054" t="str">
            <v>mascara</v>
          </cell>
          <cell r="L1054">
            <v>94.124548214467538</v>
          </cell>
          <cell r="M1054">
            <v>2004</v>
          </cell>
        </row>
        <row r="1055">
          <cell r="H1055" t="str">
            <v>Cici</v>
          </cell>
          <cell r="J1055" t="str">
            <v>eye liner</v>
          </cell>
          <cell r="L1055">
            <v>14.292798170188892</v>
          </cell>
          <cell r="M1055">
            <v>2005</v>
          </cell>
        </row>
        <row r="1056">
          <cell r="H1056" t="str">
            <v>Colleen</v>
          </cell>
          <cell r="J1056" t="str">
            <v>foundation</v>
          </cell>
          <cell r="L1056">
            <v>275.5094232943423</v>
          </cell>
          <cell r="M1056">
            <v>2006</v>
          </cell>
        </row>
        <row r="1057">
          <cell r="H1057" t="str">
            <v>Hallagan</v>
          </cell>
          <cell r="J1057" t="str">
            <v>lip gloss</v>
          </cell>
          <cell r="L1057">
            <v>154.74630946716462</v>
          </cell>
          <cell r="M1057">
            <v>2005</v>
          </cell>
        </row>
        <row r="1058">
          <cell r="H1058" t="str">
            <v>Emilee</v>
          </cell>
          <cell r="J1058" t="str">
            <v>eye liner</v>
          </cell>
          <cell r="L1058">
            <v>8.3443048208269879</v>
          </cell>
          <cell r="M1058">
            <v>2004</v>
          </cell>
        </row>
        <row r="1059">
          <cell r="H1059" t="str">
            <v>Jen</v>
          </cell>
          <cell r="J1059" t="str">
            <v>lipstick</v>
          </cell>
          <cell r="L1059">
            <v>127.68402675435583</v>
          </cell>
          <cell r="M1059">
            <v>2005</v>
          </cell>
        </row>
        <row r="1060">
          <cell r="H1060" t="str">
            <v>Betsy</v>
          </cell>
          <cell r="J1060" t="str">
            <v>lip gloss</v>
          </cell>
          <cell r="L1060">
            <v>173.09988607692904</v>
          </cell>
          <cell r="M1060">
            <v>2004</v>
          </cell>
        </row>
        <row r="1061">
          <cell r="H1061" t="str">
            <v>Colleen</v>
          </cell>
          <cell r="J1061" t="str">
            <v>foundation</v>
          </cell>
          <cell r="L1061">
            <v>190.20945346469671</v>
          </cell>
          <cell r="M1061">
            <v>2004</v>
          </cell>
        </row>
        <row r="1062">
          <cell r="H1062" t="str">
            <v>Betsy</v>
          </cell>
          <cell r="J1062" t="str">
            <v>mascara</v>
          </cell>
          <cell r="L1062">
            <v>112.97090107811077</v>
          </cell>
          <cell r="M1062">
            <v>2004</v>
          </cell>
        </row>
        <row r="1063">
          <cell r="H1063" t="str">
            <v>Betsy</v>
          </cell>
          <cell r="J1063" t="str">
            <v>lip gloss</v>
          </cell>
          <cell r="L1063">
            <v>92.612099918838155</v>
          </cell>
          <cell r="M1063">
            <v>2004</v>
          </cell>
        </row>
        <row r="1064">
          <cell r="H1064" t="str">
            <v>Hallagan</v>
          </cell>
          <cell r="J1064" t="str">
            <v>foundation</v>
          </cell>
          <cell r="L1064">
            <v>95.22083891239123</v>
          </cell>
          <cell r="M1064">
            <v>2006</v>
          </cell>
        </row>
        <row r="1065">
          <cell r="H1065" t="str">
            <v>Cristina</v>
          </cell>
          <cell r="J1065" t="str">
            <v>eye liner</v>
          </cell>
          <cell r="L1065">
            <v>167.32540465961139</v>
          </cell>
          <cell r="M1065">
            <v>2004</v>
          </cell>
        </row>
        <row r="1066">
          <cell r="H1066" t="str">
            <v>Jen</v>
          </cell>
          <cell r="J1066" t="str">
            <v>eye liner</v>
          </cell>
          <cell r="L1066">
            <v>-12.643881441117404</v>
          </cell>
          <cell r="M1066">
            <v>2005</v>
          </cell>
        </row>
        <row r="1067">
          <cell r="H1067" t="str">
            <v>Zaret</v>
          </cell>
          <cell r="J1067" t="str">
            <v>lip gloss</v>
          </cell>
          <cell r="L1067">
            <v>85.460904685258157</v>
          </cell>
          <cell r="M1067">
            <v>2004</v>
          </cell>
        </row>
        <row r="1068">
          <cell r="H1068" t="str">
            <v>Emilee</v>
          </cell>
          <cell r="J1068" t="str">
            <v>eye liner</v>
          </cell>
          <cell r="L1068">
            <v>280.15032356040319</v>
          </cell>
          <cell r="M1068">
            <v>2005</v>
          </cell>
        </row>
        <row r="1069">
          <cell r="H1069" t="str">
            <v>Jen</v>
          </cell>
          <cell r="J1069" t="str">
            <v>lipstick</v>
          </cell>
          <cell r="L1069">
            <v>40.969412971677201</v>
          </cell>
          <cell r="M1069">
            <v>2005</v>
          </cell>
        </row>
        <row r="1070">
          <cell r="H1070" t="str">
            <v>Betsy</v>
          </cell>
          <cell r="J1070" t="str">
            <v>foundation</v>
          </cell>
          <cell r="L1070">
            <v>283.90021520553751</v>
          </cell>
          <cell r="M1070">
            <v>2006</v>
          </cell>
        </row>
        <row r="1071">
          <cell r="H1071" t="str">
            <v>Jen</v>
          </cell>
          <cell r="J1071" t="str">
            <v>foundation</v>
          </cell>
          <cell r="L1071">
            <v>4.8568701800652914</v>
          </cell>
          <cell r="M1071">
            <v>2005</v>
          </cell>
        </row>
        <row r="1072">
          <cell r="H1072" t="str">
            <v>Cici</v>
          </cell>
          <cell r="J1072" t="str">
            <v>foundation</v>
          </cell>
          <cell r="L1072">
            <v>16.493067805841463</v>
          </cell>
          <cell r="M1072">
            <v>2005</v>
          </cell>
        </row>
        <row r="1073">
          <cell r="H1073" t="str">
            <v>Colleen</v>
          </cell>
          <cell r="J1073" t="str">
            <v>mascara</v>
          </cell>
          <cell r="L1073">
            <v>181.32960345577825</v>
          </cell>
          <cell r="M1073">
            <v>2006</v>
          </cell>
        </row>
        <row r="1074">
          <cell r="H1074" t="str">
            <v>Hallagan</v>
          </cell>
          <cell r="J1074" t="str">
            <v>lip gloss</v>
          </cell>
          <cell r="L1074">
            <v>203.02085582320817</v>
          </cell>
          <cell r="M1074">
            <v>2004</v>
          </cell>
        </row>
        <row r="1075">
          <cell r="H1075" t="str">
            <v>Hallagan</v>
          </cell>
          <cell r="J1075" t="str">
            <v>foundation</v>
          </cell>
          <cell r="L1075">
            <v>263.51929625786306</v>
          </cell>
          <cell r="M1075">
            <v>2004</v>
          </cell>
        </row>
        <row r="1076">
          <cell r="H1076" t="str">
            <v>Hallagan</v>
          </cell>
          <cell r="J1076" t="str">
            <v>mascara</v>
          </cell>
          <cell r="L1076">
            <v>161.06925467832338</v>
          </cell>
          <cell r="M1076">
            <v>2004</v>
          </cell>
        </row>
        <row r="1077">
          <cell r="H1077" t="str">
            <v>Jen</v>
          </cell>
          <cell r="J1077" t="str">
            <v>lip gloss</v>
          </cell>
          <cell r="L1077">
            <v>224.19731799549618</v>
          </cell>
          <cell r="M1077">
            <v>2005</v>
          </cell>
        </row>
        <row r="1078">
          <cell r="H1078" t="str">
            <v>Betsy</v>
          </cell>
          <cell r="J1078" t="str">
            <v>lip gloss</v>
          </cell>
          <cell r="L1078">
            <v>251.40105252927455</v>
          </cell>
          <cell r="M1078">
            <v>2006</v>
          </cell>
        </row>
        <row r="1079">
          <cell r="H1079" t="str">
            <v>Cici</v>
          </cell>
          <cell r="J1079" t="str">
            <v>mascara</v>
          </cell>
          <cell r="L1079">
            <v>136.79350682205418</v>
          </cell>
          <cell r="M1079">
            <v>2005</v>
          </cell>
        </row>
        <row r="1080">
          <cell r="H1080" t="str">
            <v>Jen</v>
          </cell>
          <cell r="J1080" t="str">
            <v>lip gloss</v>
          </cell>
          <cell r="L1080">
            <v>109.96021821591992</v>
          </cell>
          <cell r="M1080">
            <v>2004</v>
          </cell>
        </row>
        <row r="1081">
          <cell r="H1081" t="str">
            <v>Hallagan</v>
          </cell>
          <cell r="J1081" t="str">
            <v>foundation</v>
          </cell>
          <cell r="L1081">
            <v>248.19651758376037</v>
          </cell>
          <cell r="M1081">
            <v>2005</v>
          </cell>
        </row>
        <row r="1082">
          <cell r="H1082" t="str">
            <v>Ashley</v>
          </cell>
          <cell r="J1082" t="str">
            <v>foundation</v>
          </cell>
          <cell r="L1082">
            <v>56.505060708421091</v>
          </cell>
          <cell r="M1082">
            <v>2006</v>
          </cell>
        </row>
        <row r="1083">
          <cell r="H1083" t="str">
            <v>Emilee</v>
          </cell>
          <cell r="J1083" t="str">
            <v>foundation</v>
          </cell>
          <cell r="L1083">
            <v>64.56759924886002</v>
          </cell>
          <cell r="M1083">
            <v>2004</v>
          </cell>
        </row>
        <row r="1084">
          <cell r="H1084" t="str">
            <v>Colleen</v>
          </cell>
          <cell r="J1084" t="str">
            <v>foundation</v>
          </cell>
          <cell r="L1084">
            <v>170.16525129894848</v>
          </cell>
          <cell r="M1084">
            <v>2005</v>
          </cell>
        </row>
        <row r="1085">
          <cell r="H1085" t="str">
            <v>Cici</v>
          </cell>
          <cell r="J1085" t="str">
            <v>eye liner</v>
          </cell>
          <cell r="L1085">
            <v>154.96390627719521</v>
          </cell>
          <cell r="M1085">
            <v>2006</v>
          </cell>
        </row>
        <row r="1086">
          <cell r="H1086" t="str">
            <v>Cristina</v>
          </cell>
          <cell r="J1086" t="str">
            <v>foundation</v>
          </cell>
          <cell r="L1086">
            <v>266.15496391241169</v>
          </cell>
          <cell r="M1086">
            <v>2006</v>
          </cell>
        </row>
        <row r="1087">
          <cell r="H1087" t="str">
            <v>Emilee</v>
          </cell>
          <cell r="J1087" t="str">
            <v>eye liner</v>
          </cell>
          <cell r="L1087">
            <v>280.95785849203958</v>
          </cell>
          <cell r="M1087">
            <v>2005</v>
          </cell>
        </row>
        <row r="1088">
          <cell r="H1088" t="str">
            <v>Ashley</v>
          </cell>
          <cell r="J1088" t="str">
            <v>lip gloss</v>
          </cell>
          <cell r="L1088">
            <v>-9.79509378079055</v>
          </cell>
          <cell r="M1088">
            <v>2004</v>
          </cell>
        </row>
        <row r="1089">
          <cell r="H1089" t="str">
            <v>Colleen</v>
          </cell>
          <cell r="J1089" t="str">
            <v>eye liner</v>
          </cell>
          <cell r="L1089">
            <v>91.838519584417725</v>
          </cell>
          <cell r="M1089">
            <v>2005</v>
          </cell>
        </row>
        <row r="1090">
          <cell r="H1090" t="str">
            <v>Jen</v>
          </cell>
          <cell r="J1090" t="str">
            <v>foundation</v>
          </cell>
          <cell r="L1090">
            <v>245.61829415980108</v>
          </cell>
          <cell r="M1090">
            <v>2005</v>
          </cell>
        </row>
        <row r="1091">
          <cell r="H1091" t="str">
            <v>Colleen</v>
          </cell>
          <cell r="J1091" t="str">
            <v>foundation</v>
          </cell>
          <cell r="L1091">
            <v>175.7935070061545</v>
          </cell>
          <cell r="M1091">
            <v>2005</v>
          </cell>
        </row>
        <row r="1092">
          <cell r="H1092" t="str">
            <v>Ashley</v>
          </cell>
          <cell r="J1092" t="str">
            <v>mascara</v>
          </cell>
          <cell r="L1092">
            <v>151.96180824733827</v>
          </cell>
          <cell r="M1092">
            <v>2004</v>
          </cell>
        </row>
        <row r="1093">
          <cell r="H1093" t="str">
            <v>Zaret</v>
          </cell>
          <cell r="J1093" t="str">
            <v>lip gloss</v>
          </cell>
          <cell r="L1093">
            <v>277.64731000872155</v>
          </cell>
          <cell r="M1093">
            <v>2004</v>
          </cell>
        </row>
        <row r="1094">
          <cell r="H1094" t="str">
            <v>Ashley</v>
          </cell>
          <cell r="J1094" t="str">
            <v>foundation</v>
          </cell>
          <cell r="L1094">
            <v>82.124904169698794</v>
          </cell>
          <cell r="M1094">
            <v>2006</v>
          </cell>
        </row>
        <row r="1095">
          <cell r="H1095" t="str">
            <v>Zaret</v>
          </cell>
          <cell r="J1095" t="str">
            <v>foundation</v>
          </cell>
          <cell r="L1095">
            <v>184.45390394551416</v>
          </cell>
          <cell r="M1095">
            <v>2004</v>
          </cell>
        </row>
        <row r="1096">
          <cell r="H1096" t="str">
            <v>Colleen</v>
          </cell>
          <cell r="J1096" t="str">
            <v>mascara</v>
          </cell>
          <cell r="L1096">
            <v>23.198272342782062</v>
          </cell>
          <cell r="M1096">
            <v>2006</v>
          </cell>
        </row>
        <row r="1097">
          <cell r="H1097" t="str">
            <v>Betsy</v>
          </cell>
          <cell r="J1097" t="str">
            <v>lip gloss</v>
          </cell>
          <cell r="L1097">
            <v>76.517978614258837</v>
          </cell>
          <cell r="M1097">
            <v>2004</v>
          </cell>
        </row>
        <row r="1098">
          <cell r="H1098" t="str">
            <v>Ashley</v>
          </cell>
          <cell r="J1098" t="str">
            <v>lip gloss</v>
          </cell>
          <cell r="L1098">
            <v>254.21310769001889</v>
          </cell>
          <cell r="M1098">
            <v>2004</v>
          </cell>
        </row>
        <row r="1099">
          <cell r="H1099" t="str">
            <v>Betsy</v>
          </cell>
          <cell r="J1099" t="str">
            <v>eye liner</v>
          </cell>
          <cell r="L1099">
            <v>199.92451734594025</v>
          </cell>
          <cell r="M1099">
            <v>2004</v>
          </cell>
        </row>
        <row r="1100">
          <cell r="H1100" t="str">
            <v>Emilee</v>
          </cell>
          <cell r="J1100" t="str">
            <v>eye liner</v>
          </cell>
          <cell r="L1100">
            <v>269.23471780277339</v>
          </cell>
          <cell r="M1100">
            <v>2004</v>
          </cell>
        </row>
        <row r="1101">
          <cell r="H1101" t="str">
            <v>Cristina</v>
          </cell>
          <cell r="J1101" t="str">
            <v>foundation</v>
          </cell>
          <cell r="L1101">
            <v>97.883310582745409</v>
          </cell>
          <cell r="M1101">
            <v>2005</v>
          </cell>
        </row>
        <row r="1102">
          <cell r="H1102" t="str">
            <v>Cristina</v>
          </cell>
          <cell r="J1102" t="str">
            <v>lip gloss</v>
          </cell>
          <cell r="L1102">
            <v>236.26032561473036</v>
          </cell>
          <cell r="M1102">
            <v>2006</v>
          </cell>
        </row>
        <row r="1103">
          <cell r="H1103" t="str">
            <v>Emilee</v>
          </cell>
          <cell r="J1103" t="str">
            <v>lipstick</v>
          </cell>
          <cell r="L1103">
            <v>169.98666558680949</v>
          </cell>
          <cell r="M1103">
            <v>2006</v>
          </cell>
        </row>
        <row r="1104">
          <cell r="H1104" t="str">
            <v>Colleen</v>
          </cell>
          <cell r="J1104" t="str">
            <v>foundation</v>
          </cell>
          <cell r="L1104">
            <v>241.53786763068013</v>
          </cell>
          <cell r="M1104">
            <v>2006</v>
          </cell>
        </row>
        <row r="1105">
          <cell r="H1105" t="str">
            <v>Cici</v>
          </cell>
          <cell r="J1105" t="str">
            <v>mascara</v>
          </cell>
          <cell r="L1105">
            <v>218.32896513434619</v>
          </cell>
          <cell r="M1105">
            <v>2005</v>
          </cell>
        </row>
        <row r="1106">
          <cell r="H1106" t="str">
            <v>Zaret</v>
          </cell>
          <cell r="J1106" t="str">
            <v>lip gloss</v>
          </cell>
          <cell r="L1106">
            <v>71.298686579104526</v>
          </cell>
          <cell r="M1106">
            <v>2005</v>
          </cell>
        </row>
        <row r="1107">
          <cell r="H1107" t="str">
            <v>Cici</v>
          </cell>
          <cell r="J1107" t="str">
            <v>mascara</v>
          </cell>
          <cell r="L1107">
            <v>-3.6886090441469834</v>
          </cell>
          <cell r="M1107">
            <v>2006</v>
          </cell>
        </row>
        <row r="1108">
          <cell r="H1108" t="str">
            <v>Colleen</v>
          </cell>
          <cell r="J1108" t="str">
            <v>lip gloss</v>
          </cell>
          <cell r="L1108">
            <v>245.36857839567088</v>
          </cell>
          <cell r="M1108">
            <v>2004</v>
          </cell>
        </row>
        <row r="1109">
          <cell r="H1109" t="str">
            <v>Emilee</v>
          </cell>
          <cell r="J1109" t="str">
            <v>lipstick</v>
          </cell>
          <cell r="L1109">
            <v>-10.626598892969428</v>
          </cell>
          <cell r="M1109">
            <v>2005</v>
          </cell>
        </row>
        <row r="1110">
          <cell r="H1110" t="str">
            <v>Betsy</v>
          </cell>
          <cell r="J1110" t="str">
            <v>mascara</v>
          </cell>
          <cell r="L1110">
            <v>245.47079100584946</v>
          </cell>
          <cell r="M1110">
            <v>2005</v>
          </cell>
        </row>
        <row r="1111">
          <cell r="H1111" t="str">
            <v>Colleen</v>
          </cell>
          <cell r="J1111" t="str">
            <v>lipstick</v>
          </cell>
          <cell r="L1111">
            <v>-24.901607770449246</v>
          </cell>
          <cell r="M1111">
            <v>2004</v>
          </cell>
        </row>
        <row r="1112">
          <cell r="H1112" t="str">
            <v>Hallagan</v>
          </cell>
          <cell r="J1112" t="str">
            <v>eye liner</v>
          </cell>
          <cell r="L1112">
            <v>203.3886615347389</v>
          </cell>
          <cell r="M1112">
            <v>2005</v>
          </cell>
        </row>
        <row r="1113">
          <cell r="H1113" t="str">
            <v>Betsy</v>
          </cell>
          <cell r="J1113" t="str">
            <v>mascara</v>
          </cell>
          <cell r="L1113">
            <v>83.259650238493791</v>
          </cell>
          <cell r="M1113">
            <v>2005</v>
          </cell>
        </row>
        <row r="1114">
          <cell r="H1114" t="str">
            <v>Colleen</v>
          </cell>
          <cell r="J1114" t="str">
            <v>mascara</v>
          </cell>
          <cell r="L1114">
            <v>-1.4486502930593175</v>
          </cell>
          <cell r="M1114">
            <v>2006</v>
          </cell>
        </row>
        <row r="1115">
          <cell r="H1115" t="str">
            <v>Ashley</v>
          </cell>
          <cell r="J1115" t="str">
            <v>mascara</v>
          </cell>
          <cell r="L1115">
            <v>74.448442468444156</v>
          </cell>
          <cell r="M1115">
            <v>2005</v>
          </cell>
        </row>
        <row r="1116">
          <cell r="H1116" t="str">
            <v>Hallagan</v>
          </cell>
          <cell r="J1116" t="str">
            <v>eye liner</v>
          </cell>
          <cell r="L1116">
            <v>241.96811222876255</v>
          </cell>
          <cell r="M1116">
            <v>2006</v>
          </cell>
        </row>
        <row r="1117">
          <cell r="H1117" t="str">
            <v>Zaret</v>
          </cell>
          <cell r="J1117" t="str">
            <v>lip gloss</v>
          </cell>
          <cell r="L1117">
            <v>248.20917526875209</v>
          </cell>
          <cell r="M1117">
            <v>2004</v>
          </cell>
        </row>
        <row r="1118">
          <cell r="H1118" t="str">
            <v>Jen</v>
          </cell>
          <cell r="J1118" t="str">
            <v>foundation</v>
          </cell>
          <cell r="L1118">
            <v>5.5518623429739176</v>
          </cell>
          <cell r="M1118">
            <v>2005</v>
          </cell>
        </row>
        <row r="1119">
          <cell r="H1119" t="str">
            <v>Cristina</v>
          </cell>
          <cell r="J1119" t="str">
            <v>foundation</v>
          </cell>
          <cell r="L1119">
            <v>35.277547883231819</v>
          </cell>
          <cell r="M1119">
            <v>2004</v>
          </cell>
        </row>
        <row r="1120">
          <cell r="H1120" t="str">
            <v>Betsy</v>
          </cell>
          <cell r="J1120" t="str">
            <v>mascara</v>
          </cell>
          <cell r="L1120">
            <v>37.331388811713445</v>
          </cell>
          <cell r="M1120">
            <v>2006</v>
          </cell>
        </row>
        <row r="1121">
          <cell r="H1121" t="str">
            <v>Cici</v>
          </cell>
          <cell r="J1121" t="str">
            <v>eye liner</v>
          </cell>
          <cell r="L1121">
            <v>164.38171569287022</v>
          </cell>
          <cell r="M1121">
            <v>2004</v>
          </cell>
        </row>
        <row r="1122">
          <cell r="H1122" t="str">
            <v>Jen</v>
          </cell>
          <cell r="J1122" t="str">
            <v>mascara</v>
          </cell>
          <cell r="L1122">
            <v>236.65619273355256</v>
          </cell>
          <cell r="M1122">
            <v>2006</v>
          </cell>
        </row>
        <row r="1123">
          <cell r="H1123" t="str">
            <v>Cici</v>
          </cell>
          <cell r="J1123" t="str">
            <v>mascara</v>
          </cell>
          <cell r="L1123">
            <v>-21.770000035096253</v>
          </cell>
          <cell r="M1123">
            <v>2004</v>
          </cell>
        </row>
        <row r="1124">
          <cell r="H1124" t="str">
            <v>Betsy</v>
          </cell>
          <cell r="J1124" t="str">
            <v>eye liner</v>
          </cell>
          <cell r="L1124">
            <v>19.844298491399009</v>
          </cell>
          <cell r="M1124">
            <v>2004</v>
          </cell>
        </row>
        <row r="1125">
          <cell r="H1125" t="str">
            <v>Zaret</v>
          </cell>
          <cell r="J1125" t="str">
            <v>foundation</v>
          </cell>
          <cell r="L1125">
            <v>91.748243472806891</v>
          </cell>
          <cell r="M1125">
            <v>2004</v>
          </cell>
        </row>
        <row r="1126">
          <cell r="H1126" t="str">
            <v>Colleen</v>
          </cell>
          <cell r="J1126" t="str">
            <v>lip gloss</v>
          </cell>
          <cell r="L1126">
            <v>166.81449022634519</v>
          </cell>
          <cell r="M1126">
            <v>2006</v>
          </cell>
        </row>
        <row r="1127">
          <cell r="H1127" t="str">
            <v>Cici</v>
          </cell>
          <cell r="J1127" t="str">
            <v>eye liner</v>
          </cell>
          <cell r="L1127">
            <v>161.24130416457103</v>
          </cell>
          <cell r="M1127">
            <v>2006</v>
          </cell>
        </row>
        <row r="1128">
          <cell r="H1128" t="str">
            <v>Ashley</v>
          </cell>
          <cell r="J1128" t="str">
            <v>mascara</v>
          </cell>
          <cell r="L1128">
            <v>88.931035912155679</v>
          </cell>
          <cell r="M1128">
            <v>2005</v>
          </cell>
        </row>
        <row r="1129">
          <cell r="H1129" t="str">
            <v>Betsy</v>
          </cell>
          <cell r="J1129" t="str">
            <v>lip gloss</v>
          </cell>
          <cell r="L1129">
            <v>227.03788190973427</v>
          </cell>
          <cell r="M1129">
            <v>2004</v>
          </cell>
        </row>
        <row r="1130">
          <cell r="H1130" t="str">
            <v>Ashley</v>
          </cell>
          <cell r="J1130" t="str">
            <v>foundation</v>
          </cell>
          <cell r="L1130">
            <v>235.68084148847547</v>
          </cell>
          <cell r="M1130">
            <v>2004</v>
          </cell>
        </row>
        <row r="1131">
          <cell r="H1131" t="str">
            <v>Zaret</v>
          </cell>
          <cell r="J1131" t="str">
            <v>foundation</v>
          </cell>
          <cell r="L1131">
            <v>20.386126115237083</v>
          </cell>
          <cell r="M1131">
            <v>2006</v>
          </cell>
        </row>
        <row r="1132">
          <cell r="H1132" t="str">
            <v>Colleen</v>
          </cell>
          <cell r="J1132" t="str">
            <v>lip gloss</v>
          </cell>
          <cell r="L1132">
            <v>172.66966829976792</v>
          </cell>
          <cell r="M1132">
            <v>2005</v>
          </cell>
        </row>
        <row r="1133">
          <cell r="H1133" t="str">
            <v>Hallagan</v>
          </cell>
          <cell r="J1133" t="str">
            <v>eye liner</v>
          </cell>
          <cell r="L1133">
            <v>106.52782470569326</v>
          </cell>
          <cell r="M1133">
            <v>2005</v>
          </cell>
        </row>
        <row r="1134">
          <cell r="H1134" t="str">
            <v>Cici</v>
          </cell>
          <cell r="J1134" t="str">
            <v>eye liner</v>
          </cell>
          <cell r="L1134">
            <v>217.3653218325137</v>
          </cell>
          <cell r="M1134">
            <v>2006</v>
          </cell>
        </row>
        <row r="1135">
          <cell r="H1135" t="str">
            <v>Jen</v>
          </cell>
          <cell r="J1135" t="str">
            <v>mascara</v>
          </cell>
          <cell r="L1135">
            <v>238.31546571286182</v>
          </cell>
          <cell r="M1135">
            <v>2004</v>
          </cell>
        </row>
        <row r="1136">
          <cell r="H1136" t="str">
            <v>Cici</v>
          </cell>
          <cell r="J1136" t="str">
            <v>lip gloss</v>
          </cell>
          <cell r="L1136">
            <v>269.0186169961018</v>
          </cell>
          <cell r="M1136">
            <v>2005</v>
          </cell>
        </row>
        <row r="1137">
          <cell r="H1137" t="str">
            <v>Jen</v>
          </cell>
          <cell r="J1137" t="str">
            <v>eye liner</v>
          </cell>
          <cell r="L1137">
            <v>252.58494974261927</v>
          </cell>
          <cell r="M1137">
            <v>2005</v>
          </cell>
        </row>
        <row r="1138">
          <cell r="H1138" t="str">
            <v>Cristina</v>
          </cell>
          <cell r="J1138" t="str">
            <v>mascara</v>
          </cell>
          <cell r="L1138">
            <v>130.65515170314279</v>
          </cell>
          <cell r="M1138">
            <v>2006</v>
          </cell>
        </row>
        <row r="1139">
          <cell r="H1139" t="str">
            <v>Emilee</v>
          </cell>
          <cell r="J1139" t="str">
            <v>lip gloss</v>
          </cell>
          <cell r="L1139">
            <v>-9.965195042789297</v>
          </cell>
          <cell r="M1139">
            <v>2006</v>
          </cell>
        </row>
        <row r="1140">
          <cell r="H1140" t="str">
            <v>Emilee</v>
          </cell>
          <cell r="J1140" t="str">
            <v>foundation</v>
          </cell>
          <cell r="L1140">
            <v>154.66031011925435</v>
          </cell>
          <cell r="M1140">
            <v>2005</v>
          </cell>
        </row>
        <row r="1141">
          <cell r="H1141" t="str">
            <v>Betsy</v>
          </cell>
          <cell r="J1141" t="str">
            <v>lip gloss</v>
          </cell>
          <cell r="L1141">
            <v>53.072576846761372</v>
          </cell>
          <cell r="M1141">
            <v>2006</v>
          </cell>
        </row>
        <row r="1142">
          <cell r="H1142" t="str">
            <v>Hallagan</v>
          </cell>
          <cell r="J1142" t="str">
            <v>mascara</v>
          </cell>
          <cell r="L1142">
            <v>155.23584686430669</v>
          </cell>
          <cell r="M1142">
            <v>2006</v>
          </cell>
        </row>
        <row r="1143">
          <cell r="H1143" t="str">
            <v>Jen</v>
          </cell>
          <cell r="J1143" t="str">
            <v>eye liner</v>
          </cell>
          <cell r="L1143">
            <v>44.195651647644979</v>
          </cell>
          <cell r="M1143">
            <v>2006</v>
          </cell>
        </row>
        <row r="1144">
          <cell r="H1144" t="str">
            <v>Ashley</v>
          </cell>
          <cell r="J1144" t="str">
            <v>lip gloss</v>
          </cell>
          <cell r="L1144">
            <v>181.87259058007896</v>
          </cell>
          <cell r="M1144">
            <v>2006</v>
          </cell>
        </row>
        <row r="1145">
          <cell r="H1145" t="str">
            <v>Cici</v>
          </cell>
          <cell r="J1145" t="str">
            <v>mascara</v>
          </cell>
          <cell r="L1145">
            <v>-21.981669305596434</v>
          </cell>
          <cell r="M1145">
            <v>2004</v>
          </cell>
        </row>
        <row r="1146">
          <cell r="H1146" t="str">
            <v>Colleen</v>
          </cell>
          <cell r="J1146" t="str">
            <v>foundation</v>
          </cell>
          <cell r="L1146">
            <v>286.66171116702549</v>
          </cell>
          <cell r="M1146">
            <v>2005</v>
          </cell>
        </row>
        <row r="1147">
          <cell r="H1147" t="str">
            <v>Zaret</v>
          </cell>
          <cell r="J1147" t="str">
            <v>foundation</v>
          </cell>
          <cell r="L1147">
            <v>199.59386136754239</v>
          </cell>
          <cell r="M1147">
            <v>2006</v>
          </cell>
        </row>
        <row r="1148">
          <cell r="H1148" t="str">
            <v>Zaret</v>
          </cell>
          <cell r="J1148" t="str">
            <v>lip gloss</v>
          </cell>
          <cell r="L1148">
            <v>232.62615004199816</v>
          </cell>
          <cell r="M1148">
            <v>2004</v>
          </cell>
        </row>
        <row r="1149">
          <cell r="H1149" t="str">
            <v>Hallagan</v>
          </cell>
          <cell r="J1149" t="str">
            <v>eye liner</v>
          </cell>
          <cell r="L1149">
            <v>197.3309600781289</v>
          </cell>
          <cell r="M1149">
            <v>2004</v>
          </cell>
        </row>
        <row r="1150">
          <cell r="H1150" t="str">
            <v>Hallagan</v>
          </cell>
          <cell r="J1150" t="str">
            <v>mascara</v>
          </cell>
          <cell r="L1150">
            <v>89.184247826635968</v>
          </cell>
          <cell r="M1150">
            <v>2005</v>
          </cell>
        </row>
        <row r="1151">
          <cell r="H1151" t="str">
            <v>Zaret</v>
          </cell>
          <cell r="J1151" t="str">
            <v>lipstick</v>
          </cell>
          <cell r="L1151">
            <v>26.088167418036129</v>
          </cell>
          <cell r="M1151">
            <v>2004</v>
          </cell>
        </row>
        <row r="1152">
          <cell r="H1152" t="str">
            <v>Ashley</v>
          </cell>
          <cell r="J1152" t="str">
            <v>lipstick</v>
          </cell>
          <cell r="L1152">
            <v>127.86858054734927</v>
          </cell>
          <cell r="M1152">
            <v>2006</v>
          </cell>
        </row>
        <row r="1153">
          <cell r="H1153" t="str">
            <v>Betsy</v>
          </cell>
          <cell r="J1153" t="str">
            <v>foundation</v>
          </cell>
          <cell r="L1153">
            <v>280.72118754503384</v>
          </cell>
          <cell r="M1153">
            <v>2004</v>
          </cell>
        </row>
        <row r="1154">
          <cell r="H1154" t="str">
            <v>Zaret</v>
          </cell>
          <cell r="J1154" t="str">
            <v>foundation</v>
          </cell>
          <cell r="L1154">
            <v>209.153628171767</v>
          </cell>
          <cell r="M1154">
            <v>2004</v>
          </cell>
        </row>
        <row r="1155">
          <cell r="H1155" t="str">
            <v>Colleen</v>
          </cell>
          <cell r="J1155" t="str">
            <v>mascara</v>
          </cell>
          <cell r="L1155">
            <v>274.80447122686729</v>
          </cell>
          <cell r="M1155">
            <v>2006</v>
          </cell>
        </row>
        <row r="1156">
          <cell r="H1156" t="str">
            <v>Hallagan</v>
          </cell>
          <cell r="J1156" t="str">
            <v>eye liner</v>
          </cell>
          <cell r="L1156">
            <v>34.520998663564384</v>
          </cell>
          <cell r="M1156">
            <v>2005</v>
          </cell>
        </row>
        <row r="1157">
          <cell r="H1157" t="str">
            <v>Hallagan</v>
          </cell>
          <cell r="J1157" t="str">
            <v>lip gloss</v>
          </cell>
          <cell r="L1157">
            <v>-1.5629041843202898</v>
          </cell>
          <cell r="M1157">
            <v>2005</v>
          </cell>
        </row>
        <row r="1158">
          <cell r="H1158" t="str">
            <v>Jen</v>
          </cell>
          <cell r="J1158" t="str">
            <v>mascara</v>
          </cell>
          <cell r="L1158">
            <v>158.21071487768182</v>
          </cell>
          <cell r="M1158">
            <v>2004</v>
          </cell>
        </row>
        <row r="1159">
          <cell r="H1159" t="str">
            <v>Betsy</v>
          </cell>
          <cell r="J1159" t="str">
            <v>lipstick</v>
          </cell>
          <cell r="L1159">
            <v>-28.635014383965792</v>
          </cell>
          <cell r="M1159">
            <v>2006</v>
          </cell>
        </row>
        <row r="1160">
          <cell r="H1160" t="str">
            <v>Zaret</v>
          </cell>
          <cell r="J1160" t="str">
            <v>mascara</v>
          </cell>
          <cell r="L1160">
            <v>100.50696775814504</v>
          </cell>
          <cell r="M1160">
            <v>2006</v>
          </cell>
        </row>
        <row r="1161">
          <cell r="H1161" t="str">
            <v>Betsy</v>
          </cell>
          <cell r="J1161" t="str">
            <v>lipstick</v>
          </cell>
          <cell r="L1161">
            <v>-1.1155837084126869</v>
          </cell>
          <cell r="M1161">
            <v>2004</v>
          </cell>
        </row>
        <row r="1162">
          <cell r="H1162" t="str">
            <v>Colleen</v>
          </cell>
          <cell r="J1162" t="str">
            <v>mascara</v>
          </cell>
          <cell r="L1162">
            <v>73.541516730294589</v>
          </cell>
          <cell r="M1162">
            <v>2006</v>
          </cell>
        </row>
        <row r="1163">
          <cell r="H1163" t="str">
            <v>Jen</v>
          </cell>
          <cell r="J1163" t="str">
            <v>foundation</v>
          </cell>
          <cell r="L1163">
            <v>214.70316225183416</v>
          </cell>
          <cell r="M1163">
            <v>2004</v>
          </cell>
        </row>
        <row r="1164">
          <cell r="H1164" t="str">
            <v>Hallagan</v>
          </cell>
          <cell r="J1164" t="str">
            <v>lip gloss</v>
          </cell>
          <cell r="L1164">
            <v>265.86483001134803</v>
          </cell>
          <cell r="M1164">
            <v>2004</v>
          </cell>
        </row>
        <row r="1165">
          <cell r="H1165" t="str">
            <v>Betsy</v>
          </cell>
          <cell r="J1165" t="str">
            <v>lip gloss</v>
          </cell>
          <cell r="L1165">
            <v>49.990501805612737</v>
          </cell>
          <cell r="M1165">
            <v>2005</v>
          </cell>
        </row>
        <row r="1166">
          <cell r="H1166" t="str">
            <v>Cici</v>
          </cell>
          <cell r="J1166" t="str">
            <v>foundation</v>
          </cell>
          <cell r="L1166">
            <v>23.192150694784473</v>
          </cell>
          <cell r="M1166">
            <v>2005</v>
          </cell>
        </row>
        <row r="1167">
          <cell r="H1167" t="str">
            <v>Emilee</v>
          </cell>
          <cell r="J1167" t="str">
            <v>mascara</v>
          </cell>
          <cell r="L1167">
            <v>140.4791075192903</v>
          </cell>
          <cell r="M1167">
            <v>2004</v>
          </cell>
        </row>
        <row r="1168">
          <cell r="H1168" t="str">
            <v>Ashley</v>
          </cell>
          <cell r="J1168" t="str">
            <v>foundation</v>
          </cell>
          <cell r="L1168">
            <v>-27.584277375696701</v>
          </cell>
          <cell r="M1168">
            <v>2004</v>
          </cell>
        </row>
        <row r="1169">
          <cell r="H1169" t="str">
            <v>Hallagan</v>
          </cell>
          <cell r="J1169" t="str">
            <v>lip gloss</v>
          </cell>
          <cell r="L1169">
            <v>251.13323611062162</v>
          </cell>
          <cell r="M1169">
            <v>2006</v>
          </cell>
        </row>
        <row r="1170">
          <cell r="H1170" t="str">
            <v>Jen</v>
          </cell>
          <cell r="J1170" t="str">
            <v>lip gloss</v>
          </cell>
          <cell r="L1170">
            <v>256.22552874700915</v>
          </cell>
          <cell r="M1170">
            <v>2006</v>
          </cell>
        </row>
        <row r="1171">
          <cell r="H1171" t="str">
            <v>Zaret</v>
          </cell>
          <cell r="J1171" t="str">
            <v>eye liner</v>
          </cell>
          <cell r="L1171">
            <v>56.221796879126835</v>
          </cell>
          <cell r="M1171">
            <v>2005</v>
          </cell>
        </row>
        <row r="1172">
          <cell r="H1172" t="str">
            <v>Cristina</v>
          </cell>
          <cell r="J1172" t="str">
            <v>lipstick</v>
          </cell>
          <cell r="L1172">
            <v>251.40375169999851</v>
          </cell>
          <cell r="M1172">
            <v>2004</v>
          </cell>
        </row>
        <row r="1173">
          <cell r="H1173" t="str">
            <v>Cici</v>
          </cell>
          <cell r="J1173" t="str">
            <v>lip gloss</v>
          </cell>
          <cell r="L1173">
            <v>214.72037779298833</v>
          </cell>
          <cell r="M1173">
            <v>2006</v>
          </cell>
        </row>
        <row r="1174">
          <cell r="H1174" t="str">
            <v>Emilee</v>
          </cell>
          <cell r="J1174" t="str">
            <v>eye liner</v>
          </cell>
          <cell r="L1174">
            <v>7.9324854406454115</v>
          </cell>
          <cell r="M1174">
            <v>2004</v>
          </cell>
        </row>
        <row r="1175">
          <cell r="H1175" t="str">
            <v>Betsy</v>
          </cell>
          <cell r="J1175" t="str">
            <v>foundation</v>
          </cell>
          <cell r="L1175">
            <v>215.03086098171244</v>
          </cell>
          <cell r="M1175">
            <v>2006</v>
          </cell>
        </row>
        <row r="1176">
          <cell r="H1176" t="str">
            <v>Zaret</v>
          </cell>
          <cell r="J1176" t="str">
            <v>lipstick</v>
          </cell>
          <cell r="L1176">
            <v>206.20589088795145</v>
          </cell>
          <cell r="M1176">
            <v>2005</v>
          </cell>
        </row>
        <row r="1177">
          <cell r="H1177" t="str">
            <v>Emilee</v>
          </cell>
          <cell r="J1177" t="str">
            <v>eye liner</v>
          </cell>
          <cell r="L1177">
            <v>92.33205932019861</v>
          </cell>
          <cell r="M1177">
            <v>2004</v>
          </cell>
        </row>
        <row r="1178">
          <cell r="H1178" t="str">
            <v>Hallagan</v>
          </cell>
          <cell r="J1178" t="str">
            <v>lipstick</v>
          </cell>
          <cell r="L1178">
            <v>217.8071938981364</v>
          </cell>
          <cell r="M1178">
            <v>2006</v>
          </cell>
        </row>
        <row r="1179">
          <cell r="H1179" t="str">
            <v>Jen</v>
          </cell>
          <cell r="J1179" t="str">
            <v>eye liner</v>
          </cell>
          <cell r="L1179">
            <v>221.36652611293488</v>
          </cell>
          <cell r="M1179">
            <v>2004</v>
          </cell>
        </row>
        <row r="1180">
          <cell r="H1180" t="str">
            <v>Betsy</v>
          </cell>
          <cell r="J1180" t="str">
            <v>lip gloss</v>
          </cell>
          <cell r="L1180">
            <v>86.468421123864729</v>
          </cell>
          <cell r="M1180">
            <v>2006</v>
          </cell>
        </row>
        <row r="1181">
          <cell r="H1181" t="str">
            <v>Cici</v>
          </cell>
          <cell r="J1181" t="str">
            <v>mascara</v>
          </cell>
          <cell r="L1181">
            <v>122.63642805944112</v>
          </cell>
          <cell r="M1181">
            <v>2006</v>
          </cell>
        </row>
        <row r="1182">
          <cell r="H1182" t="str">
            <v>Emilee</v>
          </cell>
          <cell r="J1182" t="str">
            <v>foundation</v>
          </cell>
          <cell r="L1182">
            <v>-22.295514644563095</v>
          </cell>
          <cell r="M1182">
            <v>2006</v>
          </cell>
        </row>
        <row r="1183">
          <cell r="H1183" t="str">
            <v>Ashley</v>
          </cell>
          <cell r="J1183" t="str">
            <v>lipstick</v>
          </cell>
          <cell r="L1183">
            <v>211.69145448851842</v>
          </cell>
          <cell r="M1183">
            <v>2005</v>
          </cell>
        </row>
        <row r="1184">
          <cell r="H1184" t="str">
            <v>Betsy</v>
          </cell>
          <cell r="J1184" t="str">
            <v>eye liner</v>
          </cell>
          <cell r="L1184">
            <v>10.721781338210716</v>
          </cell>
          <cell r="M1184">
            <v>2005</v>
          </cell>
        </row>
        <row r="1185">
          <cell r="H1185" t="str">
            <v>Betsy</v>
          </cell>
          <cell r="J1185" t="str">
            <v>eye liner</v>
          </cell>
          <cell r="L1185">
            <v>100.68258329871269</v>
          </cell>
          <cell r="M1185">
            <v>2004</v>
          </cell>
        </row>
        <row r="1186">
          <cell r="H1186" t="str">
            <v>Colleen</v>
          </cell>
          <cell r="J1186" t="str">
            <v>lip gloss</v>
          </cell>
          <cell r="L1186">
            <v>265.74766319973446</v>
          </cell>
          <cell r="M1186">
            <v>2004</v>
          </cell>
        </row>
        <row r="1187">
          <cell r="H1187" t="str">
            <v>Emilee</v>
          </cell>
          <cell r="J1187" t="str">
            <v>mascara</v>
          </cell>
          <cell r="L1187">
            <v>119.1661098521913</v>
          </cell>
          <cell r="M1187">
            <v>2005</v>
          </cell>
        </row>
        <row r="1188">
          <cell r="H1188" t="str">
            <v>Cici</v>
          </cell>
          <cell r="J1188" t="str">
            <v>lipstick</v>
          </cell>
          <cell r="L1188">
            <v>193.63735378454803</v>
          </cell>
          <cell r="M1188">
            <v>2005</v>
          </cell>
        </row>
        <row r="1189">
          <cell r="H1189" t="str">
            <v>Jen</v>
          </cell>
          <cell r="J1189" t="str">
            <v>lip gloss</v>
          </cell>
          <cell r="L1189">
            <v>2.1318123006760317</v>
          </cell>
          <cell r="M1189">
            <v>2006</v>
          </cell>
        </row>
        <row r="1190">
          <cell r="H1190" t="str">
            <v>Cristina</v>
          </cell>
          <cell r="J1190" t="str">
            <v>lipstick</v>
          </cell>
          <cell r="L1190">
            <v>80.373766797749937</v>
          </cell>
          <cell r="M1190">
            <v>2004</v>
          </cell>
        </row>
        <row r="1191">
          <cell r="H1191" t="str">
            <v>Ashley</v>
          </cell>
          <cell r="J1191" t="str">
            <v>lip gloss</v>
          </cell>
          <cell r="L1191">
            <v>1.4880685060494558</v>
          </cell>
          <cell r="M1191">
            <v>2004</v>
          </cell>
        </row>
        <row r="1192">
          <cell r="H1192" t="str">
            <v>Betsy</v>
          </cell>
          <cell r="J1192" t="str">
            <v>foundation</v>
          </cell>
          <cell r="L1192">
            <v>229.77238860248113</v>
          </cell>
          <cell r="M1192">
            <v>2006</v>
          </cell>
        </row>
        <row r="1193">
          <cell r="H1193" t="str">
            <v>Emilee</v>
          </cell>
          <cell r="J1193" t="str">
            <v>eye liner</v>
          </cell>
          <cell r="L1193">
            <v>227.61957571703351</v>
          </cell>
          <cell r="M1193">
            <v>2004</v>
          </cell>
        </row>
        <row r="1194">
          <cell r="H1194" t="str">
            <v>Emilee</v>
          </cell>
          <cell r="J1194" t="str">
            <v>lip gloss</v>
          </cell>
          <cell r="L1194">
            <v>184.47481128177199</v>
          </cell>
          <cell r="M1194">
            <v>2004</v>
          </cell>
        </row>
        <row r="1195">
          <cell r="H1195" t="str">
            <v>Cici</v>
          </cell>
          <cell r="J1195" t="str">
            <v>eye liner</v>
          </cell>
          <cell r="L1195">
            <v>-4.2806028749734537</v>
          </cell>
          <cell r="M1195">
            <v>2005</v>
          </cell>
        </row>
        <row r="1196">
          <cell r="H1196" t="str">
            <v>Hallagan</v>
          </cell>
          <cell r="J1196" t="str">
            <v>lipstick</v>
          </cell>
          <cell r="L1196">
            <v>122.55161793559111</v>
          </cell>
          <cell r="M1196">
            <v>2004</v>
          </cell>
        </row>
        <row r="1197">
          <cell r="H1197" t="str">
            <v>Colleen</v>
          </cell>
          <cell r="J1197" t="str">
            <v>eye liner</v>
          </cell>
          <cell r="L1197">
            <v>17.384002396298932</v>
          </cell>
          <cell r="M1197">
            <v>2005</v>
          </cell>
        </row>
        <row r="1198">
          <cell r="H1198" t="str">
            <v>Colleen</v>
          </cell>
          <cell r="J1198" t="str">
            <v>eye liner</v>
          </cell>
          <cell r="L1198">
            <v>172.52313391180516</v>
          </cell>
          <cell r="M1198">
            <v>2006</v>
          </cell>
        </row>
        <row r="1199">
          <cell r="H1199" t="str">
            <v>Jen</v>
          </cell>
          <cell r="J1199" t="str">
            <v>eye liner</v>
          </cell>
          <cell r="L1199">
            <v>259.81646524411644</v>
          </cell>
          <cell r="M1199">
            <v>2006</v>
          </cell>
        </row>
        <row r="1200">
          <cell r="H1200" t="str">
            <v>Betsy</v>
          </cell>
          <cell r="J1200" t="str">
            <v>lipstick</v>
          </cell>
          <cell r="L1200">
            <v>46.529110883082438</v>
          </cell>
          <cell r="M1200">
            <v>2004</v>
          </cell>
        </row>
        <row r="1201">
          <cell r="H1201" t="str">
            <v>Cici</v>
          </cell>
          <cell r="J1201" t="str">
            <v>eye liner</v>
          </cell>
          <cell r="L1201">
            <v>118.84027043467471</v>
          </cell>
          <cell r="M1201">
            <v>2006</v>
          </cell>
        </row>
        <row r="1202">
          <cell r="H1202" t="str">
            <v>Betsy</v>
          </cell>
          <cell r="J1202" t="str">
            <v>foundation</v>
          </cell>
          <cell r="L1202">
            <v>284.28308169489765</v>
          </cell>
          <cell r="M1202">
            <v>2004</v>
          </cell>
        </row>
        <row r="1203">
          <cell r="H1203" t="str">
            <v>Betsy</v>
          </cell>
          <cell r="J1203" t="str">
            <v>lip gloss</v>
          </cell>
          <cell r="L1203">
            <v>235.94909602444432</v>
          </cell>
          <cell r="M1203">
            <v>2006</v>
          </cell>
        </row>
        <row r="1204">
          <cell r="H1204" t="str">
            <v>Cici</v>
          </cell>
          <cell r="J1204" t="str">
            <v>eye liner</v>
          </cell>
          <cell r="L1204">
            <v>196.94723752480948</v>
          </cell>
          <cell r="M1204">
            <v>2006</v>
          </cell>
        </row>
        <row r="1205">
          <cell r="H1205" t="str">
            <v>Ashley</v>
          </cell>
          <cell r="J1205" t="str">
            <v>eye liner</v>
          </cell>
          <cell r="L1205">
            <v>199.89422548511391</v>
          </cell>
          <cell r="M1205">
            <v>2006</v>
          </cell>
        </row>
        <row r="1206">
          <cell r="H1206" t="str">
            <v>Emilee</v>
          </cell>
          <cell r="J1206" t="str">
            <v>mascara</v>
          </cell>
          <cell r="L1206">
            <v>254.09765790734036</v>
          </cell>
          <cell r="M1206">
            <v>2005</v>
          </cell>
        </row>
        <row r="1207">
          <cell r="H1207" t="str">
            <v>Betsy</v>
          </cell>
          <cell r="J1207" t="str">
            <v>mascara</v>
          </cell>
          <cell r="L1207">
            <v>107.42230334811192</v>
          </cell>
          <cell r="M1207">
            <v>2006</v>
          </cell>
        </row>
        <row r="1208">
          <cell r="H1208" t="str">
            <v>Cristina</v>
          </cell>
          <cell r="J1208" t="str">
            <v>mascara</v>
          </cell>
          <cell r="L1208">
            <v>284.44960047674812</v>
          </cell>
          <cell r="M1208">
            <v>2004</v>
          </cell>
        </row>
        <row r="1209">
          <cell r="H1209" t="str">
            <v>Colleen</v>
          </cell>
          <cell r="J1209" t="str">
            <v>lip gloss</v>
          </cell>
          <cell r="L1209">
            <v>80.008907895331433</v>
          </cell>
          <cell r="M1209">
            <v>2005</v>
          </cell>
        </row>
        <row r="1210">
          <cell r="H1210" t="str">
            <v>Jen</v>
          </cell>
          <cell r="J1210" t="str">
            <v>eye liner</v>
          </cell>
          <cell r="L1210">
            <v>242.68960514739433</v>
          </cell>
          <cell r="M1210">
            <v>2006</v>
          </cell>
        </row>
        <row r="1211">
          <cell r="H1211" t="str">
            <v>Cristina</v>
          </cell>
          <cell r="J1211" t="str">
            <v>lip gloss</v>
          </cell>
          <cell r="L1211">
            <v>22.749084769262449</v>
          </cell>
          <cell r="M1211">
            <v>2004</v>
          </cell>
        </row>
        <row r="1212">
          <cell r="H1212" t="str">
            <v>Hallagan</v>
          </cell>
          <cell r="J1212" t="str">
            <v>mascara</v>
          </cell>
          <cell r="L1212">
            <v>142.45293344391169</v>
          </cell>
          <cell r="M1212">
            <v>2006</v>
          </cell>
        </row>
        <row r="1213">
          <cell r="H1213" t="str">
            <v>Colleen</v>
          </cell>
          <cell r="J1213" t="str">
            <v>lip gloss</v>
          </cell>
          <cell r="L1213">
            <v>98.66880662051085</v>
          </cell>
          <cell r="M1213">
            <v>2004</v>
          </cell>
        </row>
        <row r="1214">
          <cell r="H1214" t="str">
            <v>Hallagan</v>
          </cell>
          <cell r="J1214" t="str">
            <v>lip gloss</v>
          </cell>
          <cell r="L1214">
            <v>25.397181435002494</v>
          </cell>
          <cell r="M1214">
            <v>2005</v>
          </cell>
        </row>
        <row r="1215">
          <cell r="H1215" t="str">
            <v>Ashley</v>
          </cell>
          <cell r="J1215" t="str">
            <v>mascara</v>
          </cell>
          <cell r="L1215">
            <v>100.90835792644413</v>
          </cell>
          <cell r="M1215">
            <v>2004</v>
          </cell>
        </row>
        <row r="1216">
          <cell r="H1216" t="str">
            <v>Jen</v>
          </cell>
          <cell r="J1216" t="str">
            <v>eye liner</v>
          </cell>
          <cell r="L1216">
            <v>68.443266596535878</v>
          </cell>
          <cell r="M1216">
            <v>2004</v>
          </cell>
        </row>
        <row r="1217">
          <cell r="H1217" t="str">
            <v>Cici</v>
          </cell>
          <cell r="J1217" t="str">
            <v>lip gloss</v>
          </cell>
          <cell r="L1217">
            <v>244.7024907032648</v>
          </cell>
          <cell r="M1217">
            <v>2005</v>
          </cell>
        </row>
        <row r="1218">
          <cell r="H1218" t="str">
            <v>Cici</v>
          </cell>
          <cell r="J1218" t="str">
            <v>lipstick</v>
          </cell>
          <cell r="L1218">
            <v>244.87385074051761</v>
          </cell>
          <cell r="M1218">
            <v>2006</v>
          </cell>
        </row>
        <row r="1219">
          <cell r="H1219" t="str">
            <v>Ashley</v>
          </cell>
          <cell r="J1219" t="str">
            <v>foundation</v>
          </cell>
          <cell r="L1219">
            <v>91.738843901415805</v>
          </cell>
          <cell r="M1219">
            <v>2004</v>
          </cell>
        </row>
        <row r="1220">
          <cell r="H1220" t="str">
            <v>Zaret</v>
          </cell>
          <cell r="J1220" t="str">
            <v>lip gloss</v>
          </cell>
          <cell r="L1220">
            <v>-1.145171893891844</v>
          </cell>
          <cell r="M1220">
            <v>2004</v>
          </cell>
        </row>
        <row r="1221">
          <cell r="H1221" t="str">
            <v>Hallagan</v>
          </cell>
          <cell r="J1221" t="str">
            <v>mascara</v>
          </cell>
          <cell r="L1221">
            <v>106.85440305953027</v>
          </cell>
          <cell r="M1221">
            <v>2006</v>
          </cell>
        </row>
        <row r="1222">
          <cell r="H1222" t="str">
            <v>Cici</v>
          </cell>
          <cell r="J1222" t="str">
            <v>mascara</v>
          </cell>
          <cell r="L1222">
            <v>235.96052865922752</v>
          </cell>
          <cell r="M1222">
            <v>2006</v>
          </cell>
        </row>
        <row r="1223">
          <cell r="H1223" t="str">
            <v>Betsy</v>
          </cell>
          <cell r="J1223" t="str">
            <v>lip gloss</v>
          </cell>
          <cell r="L1223">
            <v>47.22639965086119</v>
          </cell>
          <cell r="M1223">
            <v>2006</v>
          </cell>
        </row>
        <row r="1224">
          <cell r="H1224" t="str">
            <v>Jen</v>
          </cell>
          <cell r="J1224" t="str">
            <v>mascara</v>
          </cell>
          <cell r="L1224">
            <v>226.87742764461669</v>
          </cell>
          <cell r="M1224">
            <v>2005</v>
          </cell>
        </row>
        <row r="1225">
          <cell r="H1225" t="str">
            <v>Emilee</v>
          </cell>
          <cell r="J1225" t="str">
            <v>eye liner</v>
          </cell>
          <cell r="L1225">
            <v>38.143038750044731</v>
          </cell>
          <cell r="M1225">
            <v>2006</v>
          </cell>
        </row>
        <row r="1226">
          <cell r="H1226" t="str">
            <v>Cristina</v>
          </cell>
          <cell r="J1226" t="str">
            <v>mascara</v>
          </cell>
          <cell r="L1226">
            <v>91.983337200833716</v>
          </cell>
          <cell r="M1226">
            <v>2005</v>
          </cell>
        </row>
        <row r="1227">
          <cell r="H1227" t="str">
            <v>Cristina</v>
          </cell>
          <cell r="J1227" t="str">
            <v>eye liner</v>
          </cell>
          <cell r="L1227">
            <v>128.0454928316145</v>
          </cell>
          <cell r="M1227">
            <v>2005</v>
          </cell>
        </row>
        <row r="1228">
          <cell r="H1228" t="str">
            <v>Emilee</v>
          </cell>
          <cell r="J1228" t="str">
            <v>eye liner</v>
          </cell>
          <cell r="L1228">
            <v>-22.146929145267091</v>
          </cell>
          <cell r="M1228">
            <v>2004</v>
          </cell>
        </row>
        <row r="1229">
          <cell r="H1229" t="str">
            <v>Jen</v>
          </cell>
          <cell r="J1229" t="str">
            <v>lipstick</v>
          </cell>
          <cell r="L1229">
            <v>280.73714428830147</v>
          </cell>
          <cell r="M1229">
            <v>2004</v>
          </cell>
        </row>
        <row r="1230">
          <cell r="H1230" t="str">
            <v>Hallagan</v>
          </cell>
          <cell r="J1230" t="str">
            <v>eye liner</v>
          </cell>
          <cell r="L1230">
            <v>167.57524533229733</v>
          </cell>
          <cell r="M1230">
            <v>2006</v>
          </cell>
        </row>
        <row r="1231">
          <cell r="H1231" t="str">
            <v>Ashley</v>
          </cell>
          <cell r="J1231" t="str">
            <v>lip gloss</v>
          </cell>
          <cell r="L1231">
            <v>161.16756896250922</v>
          </cell>
          <cell r="M1231">
            <v>2005</v>
          </cell>
        </row>
        <row r="1232">
          <cell r="H1232" t="str">
            <v>Emilee</v>
          </cell>
          <cell r="J1232" t="str">
            <v>eye liner</v>
          </cell>
          <cell r="L1232">
            <v>61.771223708788817</v>
          </cell>
          <cell r="M1232">
            <v>2006</v>
          </cell>
        </row>
        <row r="1233">
          <cell r="H1233" t="str">
            <v>Zaret</v>
          </cell>
          <cell r="J1233" t="str">
            <v>lipstick</v>
          </cell>
          <cell r="L1233">
            <v>58.720890783599678</v>
          </cell>
          <cell r="M1233">
            <v>2005</v>
          </cell>
        </row>
        <row r="1234">
          <cell r="H1234" t="str">
            <v>Cici</v>
          </cell>
          <cell r="J1234" t="str">
            <v>mascara</v>
          </cell>
          <cell r="L1234">
            <v>70.867520556192943</v>
          </cell>
          <cell r="M1234">
            <v>2005</v>
          </cell>
        </row>
        <row r="1235">
          <cell r="H1235" t="str">
            <v>Betsy</v>
          </cell>
          <cell r="J1235" t="str">
            <v>foundation</v>
          </cell>
          <cell r="L1235">
            <v>205.90903893366013</v>
          </cell>
          <cell r="M1235">
            <v>2006</v>
          </cell>
        </row>
        <row r="1236">
          <cell r="H1236" t="str">
            <v>Colleen</v>
          </cell>
          <cell r="J1236" t="str">
            <v>lipstick</v>
          </cell>
          <cell r="L1236">
            <v>157.86201256059277</v>
          </cell>
          <cell r="M1236">
            <v>2006</v>
          </cell>
        </row>
        <row r="1237">
          <cell r="H1237" t="str">
            <v>Ashley</v>
          </cell>
          <cell r="J1237" t="str">
            <v>eye liner</v>
          </cell>
          <cell r="L1237">
            <v>121.95606531866419</v>
          </cell>
          <cell r="M1237">
            <v>2005</v>
          </cell>
        </row>
        <row r="1238">
          <cell r="H1238" t="str">
            <v>Colleen</v>
          </cell>
          <cell r="J1238" t="str">
            <v>mascara</v>
          </cell>
          <cell r="L1238">
            <v>67.708397118863431</v>
          </cell>
          <cell r="M1238">
            <v>2006</v>
          </cell>
        </row>
        <row r="1239">
          <cell r="H1239" t="str">
            <v>Colleen</v>
          </cell>
          <cell r="J1239" t="str">
            <v>lipstick</v>
          </cell>
          <cell r="L1239">
            <v>16.990101124103898</v>
          </cell>
          <cell r="M1239">
            <v>2005</v>
          </cell>
        </row>
        <row r="1240">
          <cell r="H1240" t="str">
            <v>Colleen</v>
          </cell>
          <cell r="J1240" t="str">
            <v>mascara</v>
          </cell>
          <cell r="L1240">
            <v>92.283774629578076</v>
          </cell>
          <cell r="M1240">
            <v>2006</v>
          </cell>
        </row>
        <row r="1241">
          <cell r="H1241" t="str">
            <v>Colleen</v>
          </cell>
          <cell r="J1241" t="str">
            <v>eye liner</v>
          </cell>
          <cell r="L1241">
            <v>20.244957158318631</v>
          </cell>
          <cell r="M1241">
            <v>2004</v>
          </cell>
        </row>
        <row r="1242">
          <cell r="H1242" t="str">
            <v>Jen</v>
          </cell>
          <cell r="J1242" t="str">
            <v>lipstick</v>
          </cell>
          <cell r="L1242">
            <v>277.63010190908926</v>
          </cell>
          <cell r="M1242">
            <v>2004</v>
          </cell>
        </row>
        <row r="1243">
          <cell r="H1243" t="str">
            <v>Zaret</v>
          </cell>
          <cell r="J1243" t="str">
            <v>mascara</v>
          </cell>
          <cell r="L1243">
            <v>-12.432490366118355</v>
          </cell>
          <cell r="M1243">
            <v>2006</v>
          </cell>
        </row>
        <row r="1244">
          <cell r="H1244" t="str">
            <v>Cristina</v>
          </cell>
          <cell r="J1244" t="str">
            <v>lip gloss</v>
          </cell>
          <cell r="L1244">
            <v>61.840740307042338</v>
          </cell>
          <cell r="M1244">
            <v>2006</v>
          </cell>
        </row>
        <row r="1245">
          <cell r="H1245" t="str">
            <v>Emilee</v>
          </cell>
          <cell r="J1245" t="str">
            <v>mascara</v>
          </cell>
          <cell r="L1245">
            <v>163.08588736802977</v>
          </cell>
          <cell r="M1245">
            <v>2006</v>
          </cell>
        </row>
        <row r="1246">
          <cell r="H1246" t="str">
            <v>Colleen</v>
          </cell>
          <cell r="J1246" t="str">
            <v>eye liner</v>
          </cell>
          <cell r="L1246">
            <v>29.206434361888643</v>
          </cell>
          <cell r="M1246">
            <v>2005</v>
          </cell>
        </row>
        <row r="1247">
          <cell r="H1247" t="str">
            <v>Zaret</v>
          </cell>
          <cell r="J1247" t="str">
            <v>eye liner</v>
          </cell>
          <cell r="L1247">
            <v>19.957821441994636</v>
          </cell>
          <cell r="M1247">
            <v>2005</v>
          </cell>
        </row>
        <row r="1248">
          <cell r="H1248" t="str">
            <v>Emilee</v>
          </cell>
          <cell r="J1248" t="str">
            <v>lip gloss</v>
          </cell>
          <cell r="L1248">
            <v>142.82940012407209</v>
          </cell>
          <cell r="M1248">
            <v>2004</v>
          </cell>
        </row>
        <row r="1249">
          <cell r="H1249" t="str">
            <v>Ashley</v>
          </cell>
          <cell r="J1249" t="str">
            <v>mascara</v>
          </cell>
          <cell r="L1249">
            <v>-27.091257616513943</v>
          </cell>
          <cell r="M1249">
            <v>2005</v>
          </cell>
        </row>
        <row r="1250">
          <cell r="H1250" t="str">
            <v>Cici</v>
          </cell>
          <cell r="J1250" t="str">
            <v>mascara</v>
          </cell>
          <cell r="L1250">
            <v>272.34042411677569</v>
          </cell>
          <cell r="M1250">
            <v>2004</v>
          </cell>
        </row>
        <row r="1251">
          <cell r="H1251" t="str">
            <v>Betsy</v>
          </cell>
          <cell r="J1251" t="str">
            <v>foundation</v>
          </cell>
          <cell r="L1251">
            <v>146.4346102431829</v>
          </cell>
          <cell r="M1251">
            <v>2004</v>
          </cell>
        </row>
        <row r="1252">
          <cell r="H1252" t="str">
            <v>Emilee</v>
          </cell>
          <cell r="J1252" t="str">
            <v>foundation</v>
          </cell>
          <cell r="L1252">
            <v>167.32527262577906</v>
          </cell>
          <cell r="M1252">
            <v>2005</v>
          </cell>
        </row>
        <row r="1253">
          <cell r="H1253" t="str">
            <v>Betsy</v>
          </cell>
          <cell r="J1253" t="str">
            <v>mascara</v>
          </cell>
          <cell r="L1253">
            <v>128.47869059837046</v>
          </cell>
          <cell r="M1253">
            <v>2006</v>
          </cell>
        </row>
        <row r="1254">
          <cell r="H1254" t="str">
            <v>Cici</v>
          </cell>
          <cell r="J1254" t="str">
            <v>eye liner</v>
          </cell>
          <cell r="L1254">
            <v>119.42558225930649</v>
          </cell>
          <cell r="M1254">
            <v>2006</v>
          </cell>
        </row>
        <row r="1255">
          <cell r="H1255" t="str">
            <v>Colleen</v>
          </cell>
          <cell r="J1255" t="str">
            <v>mascara</v>
          </cell>
          <cell r="L1255">
            <v>79.641106811056247</v>
          </cell>
          <cell r="M1255">
            <v>2005</v>
          </cell>
        </row>
        <row r="1256">
          <cell r="H1256" t="str">
            <v>Betsy</v>
          </cell>
          <cell r="J1256" t="str">
            <v>mascara</v>
          </cell>
          <cell r="L1256">
            <v>79.499321772308136</v>
          </cell>
          <cell r="M1256">
            <v>2006</v>
          </cell>
        </row>
        <row r="1257">
          <cell r="H1257" t="str">
            <v>Betsy</v>
          </cell>
          <cell r="J1257" t="str">
            <v>eye liner</v>
          </cell>
          <cell r="L1257">
            <v>158.28266649648856</v>
          </cell>
          <cell r="M1257">
            <v>2005</v>
          </cell>
        </row>
        <row r="1258">
          <cell r="H1258" t="str">
            <v>Colleen</v>
          </cell>
          <cell r="J1258" t="str">
            <v>foundation</v>
          </cell>
          <cell r="L1258">
            <v>58.769535018680784</v>
          </cell>
          <cell r="M1258">
            <v>2004</v>
          </cell>
        </row>
        <row r="1259">
          <cell r="H1259" t="str">
            <v>Ashley</v>
          </cell>
          <cell r="J1259" t="str">
            <v>mascara</v>
          </cell>
          <cell r="L1259">
            <v>55.683739721262491</v>
          </cell>
          <cell r="M1259">
            <v>2004</v>
          </cell>
        </row>
        <row r="1260">
          <cell r="H1260" t="str">
            <v>Hallagan</v>
          </cell>
          <cell r="J1260" t="str">
            <v>mascara</v>
          </cell>
          <cell r="L1260">
            <v>263.04139351081579</v>
          </cell>
          <cell r="M1260">
            <v>2006</v>
          </cell>
        </row>
        <row r="1261">
          <cell r="H1261" t="str">
            <v>Colleen</v>
          </cell>
          <cell r="J1261" t="str">
            <v>eye liner</v>
          </cell>
          <cell r="L1261">
            <v>139.93969189998913</v>
          </cell>
          <cell r="M1261">
            <v>2004</v>
          </cell>
        </row>
        <row r="1262">
          <cell r="H1262" t="str">
            <v>Betsy</v>
          </cell>
          <cell r="J1262" t="str">
            <v>mascara</v>
          </cell>
          <cell r="L1262">
            <v>163.69364721145854</v>
          </cell>
          <cell r="M1262">
            <v>2006</v>
          </cell>
        </row>
        <row r="1263">
          <cell r="H1263" t="str">
            <v>Zaret</v>
          </cell>
          <cell r="J1263" t="str">
            <v>mascara</v>
          </cell>
          <cell r="L1263">
            <v>64.701803739735197</v>
          </cell>
          <cell r="M1263">
            <v>2004</v>
          </cell>
        </row>
        <row r="1264">
          <cell r="H1264" t="str">
            <v>Colleen</v>
          </cell>
          <cell r="J1264" t="str">
            <v>foundation</v>
          </cell>
          <cell r="L1264">
            <v>-16.23714349589131</v>
          </cell>
          <cell r="M1264">
            <v>2004</v>
          </cell>
        </row>
        <row r="1265">
          <cell r="H1265" t="str">
            <v>Cristina</v>
          </cell>
          <cell r="J1265" t="str">
            <v>foundation</v>
          </cell>
          <cell r="L1265">
            <v>142.41301237194139</v>
          </cell>
          <cell r="M1265">
            <v>2004</v>
          </cell>
        </row>
        <row r="1266">
          <cell r="H1266" t="str">
            <v>Jen</v>
          </cell>
          <cell r="J1266" t="str">
            <v>foundation</v>
          </cell>
          <cell r="L1266">
            <v>44.23662693928393</v>
          </cell>
          <cell r="M1266">
            <v>2004</v>
          </cell>
        </row>
        <row r="1267">
          <cell r="H1267" t="str">
            <v>Jen</v>
          </cell>
          <cell r="J1267" t="str">
            <v>foundation</v>
          </cell>
          <cell r="L1267">
            <v>220.5000128058029</v>
          </cell>
          <cell r="M1267">
            <v>2006</v>
          </cell>
        </row>
        <row r="1268">
          <cell r="H1268" t="str">
            <v>Jen</v>
          </cell>
          <cell r="J1268" t="str">
            <v>lip gloss</v>
          </cell>
          <cell r="L1268">
            <v>44.424699895790788</v>
          </cell>
          <cell r="M1268">
            <v>2006</v>
          </cell>
        </row>
        <row r="1269">
          <cell r="H1269" t="str">
            <v>Hallagan</v>
          </cell>
          <cell r="J1269" t="str">
            <v>lip gloss</v>
          </cell>
          <cell r="L1269">
            <v>286.75698716058628</v>
          </cell>
          <cell r="M1269">
            <v>2006</v>
          </cell>
        </row>
        <row r="1270">
          <cell r="H1270" t="str">
            <v>Cristina</v>
          </cell>
          <cell r="J1270" t="str">
            <v>eye liner</v>
          </cell>
          <cell r="L1270">
            <v>193.36768203630285</v>
          </cell>
          <cell r="M1270">
            <v>2004</v>
          </cell>
        </row>
        <row r="1271">
          <cell r="H1271" t="str">
            <v>Cici</v>
          </cell>
          <cell r="J1271" t="str">
            <v>eye liner</v>
          </cell>
          <cell r="L1271">
            <v>143.14314267064674</v>
          </cell>
          <cell r="M1271">
            <v>2004</v>
          </cell>
        </row>
        <row r="1272">
          <cell r="H1272" t="str">
            <v>Cristina</v>
          </cell>
          <cell r="J1272" t="str">
            <v>foundation</v>
          </cell>
          <cell r="L1272">
            <v>61.937788372758583</v>
          </cell>
          <cell r="M1272">
            <v>2004</v>
          </cell>
        </row>
        <row r="1273">
          <cell r="H1273" t="str">
            <v>Zaret</v>
          </cell>
          <cell r="J1273" t="str">
            <v>lip gloss</v>
          </cell>
          <cell r="L1273">
            <v>215.32844026172367</v>
          </cell>
          <cell r="M1273">
            <v>2004</v>
          </cell>
        </row>
        <row r="1274">
          <cell r="H1274" t="str">
            <v>Cristina</v>
          </cell>
          <cell r="J1274" t="str">
            <v>eye liner</v>
          </cell>
          <cell r="L1274">
            <v>199.49732716580834</v>
          </cell>
          <cell r="M1274">
            <v>2005</v>
          </cell>
        </row>
        <row r="1275">
          <cell r="H1275" t="str">
            <v>Hallagan</v>
          </cell>
          <cell r="J1275" t="str">
            <v>foundation</v>
          </cell>
          <cell r="L1275">
            <v>239.43592811272299</v>
          </cell>
          <cell r="M1275">
            <v>2004</v>
          </cell>
        </row>
        <row r="1276">
          <cell r="H1276" t="str">
            <v>Hallagan</v>
          </cell>
          <cell r="J1276" t="str">
            <v>mascara</v>
          </cell>
          <cell r="L1276">
            <v>-18.401268878071164</v>
          </cell>
          <cell r="M1276">
            <v>2005</v>
          </cell>
        </row>
        <row r="1277">
          <cell r="H1277" t="str">
            <v>Betsy</v>
          </cell>
          <cell r="J1277" t="str">
            <v>foundation</v>
          </cell>
          <cell r="L1277">
            <v>217.35308480664631</v>
          </cell>
          <cell r="M1277">
            <v>2005</v>
          </cell>
        </row>
        <row r="1278">
          <cell r="H1278" t="str">
            <v>Hallagan</v>
          </cell>
          <cell r="J1278" t="str">
            <v>lipstick</v>
          </cell>
          <cell r="L1278">
            <v>275.36823907836589</v>
          </cell>
          <cell r="M1278">
            <v>2004</v>
          </cell>
        </row>
        <row r="1279">
          <cell r="H1279" t="str">
            <v>Colleen</v>
          </cell>
          <cell r="J1279" t="str">
            <v>mascara</v>
          </cell>
          <cell r="L1279">
            <v>173.47781647307619</v>
          </cell>
          <cell r="M1279">
            <v>2004</v>
          </cell>
        </row>
        <row r="1280">
          <cell r="H1280" t="str">
            <v>Cici</v>
          </cell>
          <cell r="J1280" t="str">
            <v>foundation</v>
          </cell>
          <cell r="L1280">
            <v>-21.82749489869385</v>
          </cell>
          <cell r="M1280">
            <v>2004</v>
          </cell>
        </row>
        <row r="1281">
          <cell r="H1281" t="str">
            <v>Cristina</v>
          </cell>
          <cell r="J1281" t="str">
            <v>foundation</v>
          </cell>
          <cell r="L1281">
            <v>136.95599465560394</v>
          </cell>
          <cell r="M1281">
            <v>2005</v>
          </cell>
        </row>
        <row r="1282">
          <cell r="H1282" t="str">
            <v>Zaret</v>
          </cell>
          <cell r="J1282" t="str">
            <v>eye liner</v>
          </cell>
          <cell r="L1282">
            <v>278.04523769732305</v>
          </cell>
          <cell r="M1282">
            <v>2004</v>
          </cell>
        </row>
        <row r="1283">
          <cell r="H1283" t="str">
            <v>Colleen</v>
          </cell>
          <cell r="J1283" t="str">
            <v>mascara</v>
          </cell>
          <cell r="L1283">
            <v>86.457557586126669</v>
          </cell>
          <cell r="M1283">
            <v>2004</v>
          </cell>
        </row>
        <row r="1284">
          <cell r="H1284" t="str">
            <v>Betsy</v>
          </cell>
          <cell r="J1284" t="str">
            <v>lipstick</v>
          </cell>
          <cell r="L1284">
            <v>238.98646128992934</v>
          </cell>
          <cell r="M1284">
            <v>2005</v>
          </cell>
        </row>
        <row r="1285">
          <cell r="H1285" t="str">
            <v>Jen</v>
          </cell>
          <cell r="J1285" t="str">
            <v>foundation</v>
          </cell>
          <cell r="L1285">
            <v>277.53792590877345</v>
          </cell>
          <cell r="M1285">
            <v>2005</v>
          </cell>
        </row>
        <row r="1286">
          <cell r="H1286" t="str">
            <v>Cristina</v>
          </cell>
          <cell r="J1286" t="str">
            <v>mascara</v>
          </cell>
          <cell r="L1286">
            <v>34.457391966440007</v>
          </cell>
          <cell r="M1286">
            <v>2004</v>
          </cell>
        </row>
        <row r="1287">
          <cell r="H1287" t="str">
            <v>Colleen</v>
          </cell>
          <cell r="J1287" t="str">
            <v>eye liner</v>
          </cell>
          <cell r="L1287">
            <v>70.69661605650883</v>
          </cell>
          <cell r="M1287">
            <v>2005</v>
          </cell>
        </row>
        <row r="1288">
          <cell r="H1288" t="str">
            <v>Betsy</v>
          </cell>
          <cell r="J1288" t="str">
            <v>eye liner</v>
          </cell>
          <cell r="L1288">
            <v>8.8023773142157893</v>
          </cell>
          <cell r="M1288">
            <v>2006</v>
          </cell>
        </row>
        <row r="1289">
          <cell r="H1289" t="str">
            <v>Emilee</v>
          </cell>
          <cell r="J1289" t="str">
            <v>eye liner</v>
          </cell>
          <cell r="L1289">
            <v>-3.4493356628035219</v>
          </cell>
          <cell r="M1289">
            <v>2005</v>
          </cell>
        </row>
        <row r="1290">
          <cell r="H1290" t="str">
            <v>Hallagan</v>
          </cell>
          <cell r="J1290" t="str">
            <v>lip gloss</v>
          </cell>
          <cell r="L1290">
            <v>100.68617590777907</v>
          </cell>
          <cell r="M1290">
            <v>2005</v>
          </cell>
        </row>
        <row r="1291">
          <cell r="H1291" t="str">
            <v>Emilee</v>
          </cell>
          <cell r="J1291" t="str">
            <v>mascara</v>
          </cell>
          <cell r="L1291">
            <v>31.300935347132732</v>
          </cell>
          <cell r="M1291">
            <v>2006</v>
          </cell>
        </row>
        <row r="1292">
          <cell r="H1292" t="str">
            <v>Ashley</v>
          </cell>
          <cell r="J1292" t="str">
            <v>lipstick</v>
          </cell>
          <cell r="L1292">
            <v>254.11937205363179</v>
          </cell>
          <cell r="M1292">
            <v>2004</v>
          </cell>
        </row>
        <row r="1293">
          <cell r="H1293" t="str">
            <v>Hallagan</v>
          </cell>
          <cell r="J1293" t="str">
            <v>mascara</v>
          </cell>
          <cell r="L1293">
            <v>266.39334034313327</v>
          </cell>
          <cell r="M1293">
            <v>2004</v>
          </cell>
        </row>
        <row r="1294">
          <cell r="H1294" t="str">
            <v>Betsy</v>
          </cell>
          <cell r="J1294" t="str">
            <v>eye liner</v>
          </cell>
          <cell r="L1294">
            <v>286.60843219410157</v>
          </cell>
          <cell r="M1294">
            <v>2005</v>
          </cell>
        </row>
        <row r="1295">
          <cell r="H1295" t="str">
            <v>Zaret</v>
          </cell>
          <cell r="J1295" t="str">
            <v>mascara</v>
          </cell>
          <cell r="L1295">
            <v>11.903882144888168</v>
          </cell>
          <cell r="M1295">
            <v>2005</v>
          </cell>
        </row>
        <row r="1296">
          <cell r="H1296" t="str">
            <v>Betsy</v>
          </cell>
          <cell r="J1296" t="str">
            <v>lip gloss</v>
          </cell>
          <cell r="L1296">
            <v>217.58131494729014</v>
          </cell>
          <cell r="M1296">
            <v>2006</v>
          </cell>
        </row>
        <row r="1297">
          <cell r="H1297" t="str">
            <v>Cici</v>
          </cell>
          <cell r="J1297" t="str">
            <v>eye liner</v>
          </cell>
          <cell r="L1297">
            <v>176.65394036929425</v>
          </cell>
          <cell r="M1297">
            <v>2005</v>
          </cell>
        </row>
        <row r="1298">
          <cell r="H1298" t="str">
            <v>Ashley</v>
          </cell>
          <cell r="J1298" t="str">
            <v>eye liner</v>
          </cell>
          <cell r="L1298">
            <v>59.643357077362239</v>
          </cell>
          <cell r="M1298">
            <v>2004</v>
          </cell>
        </row>
        <row r="1299">
          <cell r="H1299" t="str">
            <v>Betsy</v>
          </cell>
          <cell r="J1299" t="str">
            <v>mascara</v>
          </cell>
          <cell r="L1299">
            <v>106.5070892872302</v>
          </cell>
          <cell r="M1299">
            <v>2005</v>
          </cell>
        </row>
        <row r="1300">
          <cell r="H1300" t="str">
            <v>Hallagan</v>
          </cell>
          <cell r="J1300" t="str">
            <v>foundation</v>
          </cell>
          <cell r="L1300">
            <v>242.63330478636408</v>
          </cell>
          <cell r="M1300">
            <v>2004</v>
          </cell>
        </row>
        <row r="1301">
          <cell r="H1301" t="str">
            <v>Cristina</v>
          </cell>
          <cell r="J1301" t="str">
            <v>eye liner</v>
          </cell>
          <cell r="L1301">
            <v>80.048584690277565</v>
          </cell>
          <cell r="M1301">
            <v>2004</v>
          </cell>
        </row>
        <row r="1302">
          <cell r="H1302" t="str">
            <v>Zaret</v>
          </cell>
          <cell r="J1302" t="str">
            <v>lip gloss</v>
          </cell>
          <cell r="L1302">
            <v>280.93222292224493</v>
          </cell>
          <cell r="M1302">
            <v>2005</v>
          </cell>
        </row>
        <row r="1303">
          <cell r="H1303" t="str">
            <v>Colleen</v>
          </cell>
          <cell r="J1303" t="str">
            <v>eye liner</v>
          </cell>
          <cell r="L1303">
            <v>90.05707639133125</v>
          </cell>
          <cell r="M1303">
            <v>2005</v>
          </cell>
        </row>
        <row r="1304">
          <cell r="H1304" t="str">
            <v>Colleen</v>
          </cell>
          <cell r="J1304" t="str">
            <v>foundation</v>
          </cell>
          <cell r="L1304">
            <v>266.36925289616937</v>
          </cell>
          <cell r="M1304">
            <v>2004</v>
          </cell>
        </row>
        <row r="1305">
          <cell r="H1305" t="str">
            <v>Jen</v>
          </cell>
          <cell r="J1305" t="str">
            <v>eye liner</v>
          </cell>
          <cell r="L1305">
            <v>16.874201572948834</v>
          </cell>
          <cell r="M1305">
            <v>2006</v>
          </cell>
        </row>
        <row r="1306">
          <cell r="H1306" t="str">
            <v>Colleen</v>
          </cell>
          <cell r="J1306" t="str">
            <v>mascara</v>
          </cell>
          <cell r="L1306">
            <v>194.02715866543952</v>
          </cell>
          <cell r="M1306">
            <v>2005</v>
          </cell>
        </row>
        <row r="1307">
          <cell r="H1307" t="str">
            <v>Emilee</v>
          </cell>
          <cell r="J1307" t="str">
            <v>lip gloss</v>
          </cell>
          <cell r="L1307">
            <v>116.02781429818391</v>
          </cell>
          <cell r="M1307">
            <v>2005</v>
          </cell>
        </row>
        <row r="1308">
          <cell r="H1308" t="str">
            <v>Jen</v>
          </cell>
          <cell r="J1308" t="str">
            <v>foundation</v>
          </cell>
          <cell r="L1308">
            <v>65.60411466769294</v>
          </cell>
          <cell r="M1308">
            <v>2004</v>
          </cell>
        </row>
        <row r="1309">
          <cell r="H1309" t="str">
            <v>Hallagan</v>
          </cell>
          <cell r="J1309" t="str">
            <v>eye liner</v>
          </cell>
          <cell r="L1309">
            <v>184.44189289759726</v>
          </cell>
          <cell r="M1309">
            <v>2005</v>
          </cell>
        </row>
        <row r="1310">
          <cell r="H1310" t="str">
            <v>Zaret</v>
          </cell>
          <cell r="J1310" t="str">
            <v>eye liner</v>
          </cell>
          <cell r="L1310">
            <v>160.79564195236946</v>
          </cell>
          <cell r="M1310">
            <v>2004</v>
          </cell>
        </row>
        <row r="1311">
          <cell r="H1311" t="str">
            <v>Betsy</v>
          </cell>
          <cell r="J1311" t="str">
            <v>mascara</v>
          </cell>
          <cell r="L1311">
            <v>86.322863736189788</v>
          </cell>
          <cell r="M1311">
            <v>2006</v>
          </cell>
        </row>
        <row r="1312">
          <cell r="H1312" t="str">
            <v>Zaret</v>
          </cell>
          <cell r="J1312" t="str">
            <v>mascara</v>
          </cell>
          <cell r="L1312">
            <v>119.49155300741148</v>
          </cell>
          <cell r="M1312">
            <v>2006</v>
          </cell>
        </row>
        <row r="1313">
          <cell r="H1313" t="str">
            <v>Zaret</v>
          </cell>
          <cell r="J1313" t="str">
            <v>lip gloss</v>
          </cell>
          <cell r="L1313">
            <v>268.72040652792879</v>
          </cell>
          <cell r="M1313">
            <v>2006</v>
          </cell>
        </row>
        <row r="1314">
          <cell r="H1314" t="str">
            <v>Betsy</v>
          </cell>
          <cell r="J1314" t="str">
            <v>foundation</v>
          </cell>
          <cell r="L1314">
            <v>218.15784251474992</v>
          </cell>
          <cell r="M1314">
            <v>2004</v>
          </cell>
        </row>
        <row r="1315">
          <cell r="H1315" t="str">
            <v>Colleen</v>
          </cell>
          <cell r="J1315" t="str">
            <v>lip gloss</v>
          </cell>
          <cell r="L1315">
            <v>191.07967670509865</v>
          </cell>
          <cell r="M1315">
            <v>2004</v>
          </cell>
        </row>
        <row r="1316">
          <cell r="H1316" t="str">
            <v>Cristina</v>
          </cell>
          <cell r="J1316" t="str">
            <v>foundation</v>
          </cell>
          <cell r="L1316">
            <v>142.1470812441363</v>
          </cell>
          <cell r="M1316">
            <v>2006</v>
          </cell>
        </row>
        <row r="1317">
          <cell r="H1317" t="str">
            <v>Ashley</v>
          </cell>
          <cell r="J1317" t="str">
            <v>mascara</v>
          </cell>
          <cell r="L1317">
            <v>25.619997788473359</v>
          </cell>
          <cell r="M1317">
            <v>2005</v>
          </cell>
        </row>
        <row r="1318">
          <cell r="H1318" t="str">
            <v>Betsy</v>
          </cell>
          <cell r="J1318" t="str">
            <v>lip gloss</v>
          </cell>
          <cell r="L1318">
            <v>265.56717139256853</v>
          </cell>
          <cell r="M1318">
            <v>2004</v>
          </cell>
        </row>
        <row r="1319">
          <cell r="H1319" t="str">
            <v>Ashley</v>
          </cell>
          <cell r="J1319" t="str">
            <v>lip gloss</v>
          </cell>
          <cell r="L1319">
            <v>37.818679875987904</v>
          </cell>
          <cell r="M1319">
            <v>2004</v>
          </cell>
        </row>
        <row r="1320">
          <cell r="H1320" t="str">
            <v>Jen</v>
          </cell>
          <cell r="J1320" t="str">
            <v>mascara</v>
          </cell>
          <cell r="L1320">
            <v>239.17519679611866</v>
          </cell>
          <cell r="M1320">
            <v>2005</v>
          </cell>
        </row>
        <row r="1321">
          <cell r="H1321" t="str">
            <v>Colleen</v>
          </cell>
          <cell r="J1321" t="str">
            <v>lipstick</v>
          </cell>
          <cell r="L1321">
            <v>118.94488443291594</v>
          </cell>
          <cell r="M1321">
            <v>2004</v>
          </cell>
        </row>
        <row r="1322">
          <cell r="H1322" t="str">
            <v>Jen</v>
          </cell>
          <cell r="J1322" t="str">
            <v>mascara</v>
          </cell>
          <cell r="L1322">
            <v>185.05613481266943</v>
          </cell>
          <cell r="M1322">
            <v>2006</v>
          </cell>
        </row>
        <row r="1323">
          <cell r="H1323" t="str">
            <v>Jen</v>
          </cell>
          <cell r="J1323" t="str">
            <v>lip gloss</v>
          </cell>
          <cell r="L1323">
            <v>38.275233428944262</v>
          </cell>
          <cell r="M1323">
            <v>2006</v>
          </cell>
        </row>
        <row r="1324">
          <cell r="H1324" t="str">
            <v>Zaret</v>
          </cell>
          <cell r="J1324" t="str">
            <v>mascara</v>
          </cell>
          <cell r="L1324">
            <v>76.651168243814681</v>
          </cell>
          <cell r="M1324">
            <v>2004</v>
          </cell>
        </row>
        <row r="1325">
          <cell r="H1325" t="str">
            <v>Cici</v>
          </cell>
          <cell r="J1325" t="str">
            <v>foundation</v>
          </cell>
          <cell r="L1325">
            <v>248.26100726872076</v>
          </cell>
          <cell r="M1325">
            <v>2005</v>
          </cell>
        </row>
        <row r="1326">
          <cell r="H1326" t="str">
            <v>Ashley</v>
          </cell>
          <cell r="J1326" t="str">
            <v>mascara</v>
          </cell>
          <cell r="L1326">
            <v>14.48265398333678</v>
          </cell>
          <cell r="M1326">
            <v>2004</v>
          </cell>
        </row>
        <row r="1327">
          <cell r="H1327" t="str">
            <v>Ashley</v>
          </cell>
          <cell r="J1327" t="str">
            <v>lipstick</v>
          </cell>
          <cell r="L1327">
            <v>68.226854446694333</v>
          </cell>
          <cell r="M1327">
            <v>2006</v>
          </cell>
        </row>
        <row r="1328">
          <cell r="H1328" t="str">
            <v>Ashley</v>
          </cell>
          <cell r="J1328" t="str">
            <v>mascara</v>
          </cell>
          <cell r="L1328">
            <v>244.6243385117169</v>
          </cell>
          <cell r="M1328">
            <v>2006</v>
          </cell>
        </row>
        <row r="1329">
          <cell r="H1329" t="str">
            <v>Zaret</v>
          </cell>
          <cell r="J1329" t="str">
            <v>eye liner</v>
          </cell>
          <cell r="L1329">
            <v>103.85172808433745</v>
          </cell>
          <cell r="M1329">
            <v>2005</v>
          </cell>
        </row>
        <row r="1330">
          <cell r="H1330" t="str">
            <v>Ashley</v>
          </cell>
          <cell r="J1330" t="str">
            <v>mascara</v>
          </cell>
          <cell r="L1330">
            <v>269.74478909487721</v>
          </cell>
          <cell r="M1330">
            <v>2004</v>
          </cell>
        </row>
        <row r="1331">
          <cell r="H1331" t="str">
            <v>Zaret</v>
          </cell>
          <cell r="J1331" t="str">
            <v>mascara</v>
          </cell>
          <cell r="L1331">
            <v>20.30969002976488</v>
          </cell>
          <cell r="M1331">
            <v>2005</v>
          </cell>
        </row>
        <row r="1332">
          <cell r="H1332" t="str">
            <v>Jen</v>
          </cell>
          <cell r="J1332" t="str">
            <v>eye liner</v>
          </cell>
          <cell r="L1332">
            <v>235.99588000674026</v>
          </cell>
          <cell r="M1332">
            <v>2005</v>
          </cell>
        </row>
        <row r="1333">
          <cell r="H1333" t="str">
            <v>Cici</v>
          </cell>
          <cell r="J1333" t="str">
            <v>lip gloss</v>
          </cell>
          <cell r="L1333">
            <v>28.852711267429889</v>
          </cell>
          <cell r="M1333">
            <v>2005</v>
          </cell>
        </row>
        <row r="1334">
          <cell r="H1334" t="str">
            <v>Cristina</v>
          </cell>
          <cell r="J1334" t="str">
            <v>mascara</v>
          </cell>
          <cell r="L1334">
            <v>29.718118103947955</v>
          </cell>
          <cell r="M1334">
            <v>2006</v>
          </cell>
        </row>
        <row r="1335">
          <cell r="H1335" t="str">
            <v>Cristina</v>
          </cell>
          <cell r="J1335" t="str">
            <v>foundation</v>
          </cell>
          <cell r="L1335">
            <v>221.1834991910803</v>
          </cell>
          <cell r="M1335">
            <v>2006</v>
          </cell>
        </row>
        <row r="1336">
          <cell r="H1336" t="str">
            <v>Betsy</v>
          </cell>
          <cell r="J1336" t="str">
            <v>lip gloss</v>
          </cell>
          <cell r="L1336">
            <v>41.92379193182763</v>
          </cell>
          <cell r="M1336">
            <v>2004</v>
          </cell>
        </row>
        <row r="1337">
          <cell r="H1337" t="str">
            <v>Colleen</v>
          </cell>
          <cell r="J1337" t="str">
            <v>eye liner</v>
          </cell>
          <cell r="L1337">
            <v>43.998808725631548</v>
          </cell>
          <cell r="M1337">
            <v>2005</v>
          </cell>
        </row>
        <row r="1338">
          <cell r="H1338" t="str">
            <v>Betsy</v>
          </cell>
          <cell r="J1338" t="str">
            <v>lipstick</v>
          </cell>
          <cell r="L1338">
            <v>100.31195245129152</v>
          </cell>
          <cell r="M1338">
            <v>2005</v>
          </cell>
        </row>
        <row r="1339">
          <cell r="H1339" t="str">
            <v>Betsy</v>
          </cell>
          <cell r="J1339" t="str">
            <v>foundation</v>
          </cell>
          <cell r="L1339">
            <v>53.123119444085049</v>
          </cell>
          <cell r="M1339">
            <v>2004</v>
          </cell>
        </row>
        <row r="1340">
          <cell r="H1340" t="str">
            <v>Hallagan</v>
          </cell>
          <cell r="J1340" t="str">
            <v>lip gloss</v>
          </cell>
          <cell r="L1340">
            <v>29.501152192037068</v>
          </cell>
          <cell r="M1340">
            <v>2006</v>
          </cell>
        </row>
        <row r="1341">
          <cell r="H1341" t="str">
            <v>Jen</v>
          </cell>
          <cell r="J1341" t="str">
            <v>mascara</v>
          </cell>
          <cell r="L1341">
            <v>47.311523584864588</v>
          </cell>
          <cell r="M1341">
            <v>2006</v>
          </cell>
        </row>
        <row r="1342">
          <cell r="H1342" t="str">
            <v>Ashley</v>
          </cell>
          <cell r="J1342" t="str">
            <v>lipstick</v>
          </cell>
          <cell r="L1342">
            <v>152.31019163589909</v>
          </cell>
          <cell r="M1342">
            <v>2006</v>
          </cell>
        </row>
        <row r="1343">
          <cell r="H1343" t="str">
            <v>Jen</v>
          </cell>
          <cell r="J1343" t="str">
            <v>lipstick</v>
          </cell>
          <cell r="L1343">
            <v>40.558759872429341</v>
          </cell>
          <cell r="M1343">
            <v>2004</v>
          </cell>
        </row>
        <row r="1344">
          <cell r="H1344" t="str">
            <v>Hallagan</v>
          </cell>
          <cell r="J1344" t="str">
            <v>lip gloss</v>
          </cell>
          <cell r="L1344">
            <v>74.731137309505712</v>
          </cell>
          <cell r="M1344">
            <v>2004</v>
          </cell>
        </row>
        <row r="1345">
          <cell r="H1345" t="str">
            <v>Betsy</v>
          </cell>
          <cell r="J1345" t="str">
            <v>lip gloss</v>
          </cell>
          <cell r="L1345">
            <v>232.89275600525073</v>
          </cell>
          <cell r="M1345">
            <v>2005</v>
          </cell>
        </row>
        <row r="1346">
          <cell r="H1346" t="str">
            <v>Hallagan</v>
          </cell>
          <cell r="J1346" t="str">
            <v>mascara</v>
          </cell>
          <cell r="L1346">
            <v>65.214588826582613</v>
          </cell>
          <cell r="M1346">
            <v>2006</v>
          </cell>
        </row>
        <row r="1347">
          <cell r="H1347" t="str">
            <v>Cici</v>
          </cell>
          <cell r="J1347" t="str">
            <v>mascara</v>
          </cell>
          <cell r="L1347">
            <v>240.76226876969253</v>
          </cell>
          <cell r="M1347">
            <v>2005</v>
          </cell>
        </row>
        <row r="1348">
          <cell r="H1348" t="str">
            <v>Hallagan</v>
          </cell>
          <cell r="J1348" t="str">
            <v>mascara</v>
          </cell>
          <cell r="L1348">
            <v>170.50901918623575</v>
          </cell>
          <cell r="M1348">
            <v>2004</v>
          </cell>
        </row>
        <row r="1349">
          <cell r="H1349" t="str">
            <v>Cristina</v>
          </cell>
          <cell r="J1349" t="str">
            <v>foundation</v>
          </cell>
          <cell r="L1349">
            <v>86.002698245868487</v>
          </cell>
          <cell r="M1349">
            <v>2005</v>
          </cell>
        </row>
        <row r="1350">
          <cell r="H1350" t="str">
            <v>Jen</v>
          </cell>
          <cell r="J1350" t="str">
            <v>lipstick</v>
          </cell>
          <cell r="L1350">
            <v>151.56909496566121</v>
          </cell>
          <cell r="M1350">
            <v>2005</v>
          </cell>
        </row>
        <row r="1351">
          <cell r="H1351" t="str">
            <v>Cristina</v>
          </cell>
          <cell r="J1351" t="str">
            <v>eye liner</v>
          </cell>
          <cell r="L1351">
            <v>71.405303018372905</v>
          </cell>
          <cell r="M1351">
            <v>2005</v>
          </cell>
        </row>
        <row r="1352">
          <cell r="H1352" t="str">
            <v>Jen</v>
          </cell>
          <cell r="J1352" t="str">
            <v>lip gloss</v>
          </cell>
          <cell r="L1352">
            <v>232.85049996581651</v>
          </cell>
          <cell r="M1352">
            <v>2004</v>
          </cell>
        </row>
        <row r="1353">
          <cell r="H1353" t="str">
            <v>Betsy</v>
          </cell>
          <cell r="J1353" t="str">
            <v>mascara</v>
          </cell>
          <cell r="L1353">
            <v>170.26270071526079</v>
          </cell>
          <cell r="M1353">
            <v>2004</v>
          </cell>
        </row>
        <row r="1354">
          <cell r="H1354" t="str">
            <v>Cici</v>
          </cell>
          <cell r="J1354" t="str">
            <v>lip gloss</v>
          </cell>
          <cell r="L1354">
            <v>79.7600955182413</v>
          </cell>
          <cell r="M1354">
            <v>2006</v>
          </cell>
        </row>
        <row r="1355">
          <cell r="H1355" t="str">
            <v>Ashley</v>
          </cell>
          <cell r="J1355" t="str">
            <v>foundation</v>
          </cell>
          <cell r="L1355">
            <v>55.931706737093798</v>
          </cell>
          <cell r="M1355">
            <v>2004</v>
          </cell>
        </row>
        <row r="1356">
          <cell r="H1356" t="str">
            <v>Cristina</v>
          </cell>
          <cell r="J1356" t="str">
            <v>lip gloss</v>
          </cell>
          <cell r="L1356">
            <v>121.10292526674064</v>
          </cell>
          <cell r="M1356">
            <v>2004</v>
          </cell>
        </row>
        <row r="1357">
          <cell r="H1357" t="str">
            <v>Hallagan</v>
          </cell>
          <cell r="J1357" t="str">
            <v>mascara</v>
          </cell>
          <cell r="L1357">
            <v>227.06641475515934</v>
          </cell>
          <cell r="M1357">
            <v>2004</v>
          </cell>
        </row>
        <row r="1358">
          <cell r="H1358" t="str">
            <v>Colleen</v>
          </cell>
          <cell r="J1358" t="str">
            <v>lipstick</v>
          </cell>
          <cell r="L1358">
            <v>184.75393471553485</v>
          </cell>
          <cell r="M1358">
            <v>2005</v>
          </cell>
        </row>
        <row r="1359">
          <cell r="H1359" t="str">
            <v>Ashley</v>
          </cell>
          <cell r="J1359" t="str">
            <v>lipstick</v>
          </cell>
          <cell r="L1359">
            <v>106.73579162164692</v>
          </cell>
          <cell r="M1359">
            <v>2004</v>
          </cell>
        </row>
        <row r="1360">
          <cell r="H1360" t="str">
            <v>Cici</v>
          </cell>
          <cell r="J1360" t="str">
            <v>foundation</v>
          </cell>
          <cell r="L1360">
            <v>127.74297314827389</v>
          </cell>
          <cell r="M1360">
            <v>2005</v>
          </cell>
        </row>
        <row r="1361">
          <cell r="H1361" t="str">
            <v>Hallagan</v>
          </cell>
          <cell r="J1361" t="str">
            <v>eye liner</v>
          </cell>
          <cell r="L1361">
            <v>142.58640939942609</v>
          </cell>
          <cell r="M1361">
            <v>2004</v>
          </cell>
        </row>
        <row r="1362">
          <cell r="H1362" t="str">
            <v>Ashley</v>
          </cell>
          <cell r="J1362" t="str">
            <v>mascara</v>
          </cell>
          <cell r="L1362">
            <v>225.01925553650543</v>
          </cell>
          <cell r="M1362">
            <v>2004</v>
          </cell>
        </row>
        <row r="1363">
          <cell r="H1363" t="str">
            <v>Ashley</v>
          </cell>
          <cell r="J1363" t="str">
            <v>mascara</v>
          </cell>
          <cell r="L1363">
            <v>166.25169597348713</v>
          </cell>
          <cell r="M1363">
            <v>2005</v>
          </cell>
        </row>
        <row r="1364">
          <cell r="H1364" t="str">
            <v>Zaret</v>
          </cell>
          <cell r="J1364" t="str">
            <v>lip gloss</v>
          </cell>
          <cell r="L1364">
            <v>263.11074857106775</v>
          </cell>
          <cell r="M1364">
            <v>2005</v>
          </cell>
        </row>
        <row r="1365">
          <cell r="H1365" t="str">
            <v>Ashley</v>
          </cell>
          <cell r="J1365" t="str">
            <v>foundation</v>
          </cell>
          <cell r="L1365">
            <v>227.32916430473495</v>
          </cell>
          <cell r="M1365">
            <v>2004</v>
          </cell>
        </row>
        <row r="1366">
          <cell r="H1366" t="str">
            <v>Emilee</v>
          </cell>
          <cell r="J1366" t="str">
            <v>foundation</v>
          </cell>
          <cell r="L1366">
            <v>274.60744776638205</v>
          </cell>
          <cell r="M1366">
            <v>2006</v>
          </cell>
        </row>
        <row r="1367">
          <cell r="H1367" t="str">
            <v>Ashley</v>
          </cell>
          <cell r="J1367" t="str">
            <v>lip gloss</v>
          </cell>
          <cell r="L1367">
            <v>238.20578213903983</v>
          </cell>
          <cell r="M1367">
            <v>2005</v>
          </cell>
        </row>
        <row r="1368">
          <cell r="H1368" t="str">
            <v>Cici</v>
          </cell>
          <cell r="J1368" t="str">
            <v>mascara</v>
          </cell>
          <cell r="L1368">
            <v>94.915314626942674</v>
          </cell>
          <cell r="M1368">
            <v>2004</v>
          </cell>
        </row>
        <row r="1369">
          <cell r="H1369" t="str">
            <v>Hallagan</v>
          </cell>
          <cell r="J1369" t="str">
            <v>eye liner</v>
          </cell>
          <cell r="L1369">
            <v>109.8683994875889</v>
          </cell>
          <cell r="M1369">
            <v>2004</v>
          </cell>
        </row>
        <row r="1370">
          <cell r="H1370" t="str">
            <v>Jen</v>
          </cell>
          <cell r="J1370" t="str">
            <v>mascara</v>
          </cell>
          <cell r="L1370">
            <v>242.06313932235889</v>
          </cell>
          <cell r="M1370">
            <v>2004</v>
          </cell>
        </row>
        <row r="1371">
          <cell r="H1371" t="str">
            <v>Betsy</v>
          </cell>
          <cell r="J1371" t="str">
            <v>lip gloss</v>
          </cell>
          <cell r="L1371">
            <v>98.105863423861408</v>
          </cell>
          <cell r="M1371">
            <v>2006</v>
          </cell>
        </row>
        <row r="1372">
          <cell r="H1372" t="str">
            <v>Zaret</v>
          </cell>
          <cell r="J1372" t="str">
            <v>lipstick</v>
          </cell>
          <cell r="L1372">
            <v>89.172802878693929</v>
          </cell>
          <cell r="M1372">
            <v>2004</v>
          </cell>
        </row>
        <row r="1373">
          <cell r="H1373" t="str">
            <v>Hallagan</v>
          </cell>
          <cell r="J1373" t="str">
            <v>foundation</v>
          </cell>
          <cell r="L1373">
            <v>193.51676296767636</v>
          </cell>
          <cell r="M1373">
            <v>2005</v>
          </cell>
        </row>
        <row r="1374">
          <cell r="H1374" t="str">
            <v>Cristina</v>
          </cell>
          <cell r="J1374" t="str">
            <v>lip gloss</v>
          </cell>
          <cell r="L1374">
            <v>83.668497347720773</v>
          </cell>
          <cell r="M1374">
            <v>2004</v>
          </cell>
        </row>
        <row r="1375">
          <cell r="H1375" t="str">
            <v>Cici</v>
          </cell>
          <cell r="J1375" t="str">
            <v>lip gloss</v>
          </cell>
          <cell r="L1375">
            <v>109.80928591136637</v>
          </cell>
          <cell r="M1375">
            <v>2004</v>
          </cell>
        </row>
        <row r="1376">
          <cell r="H1376" t="str">
            <v>Betsy</v>
          </cell>
          <cell r="J1376" t="str">
            <v>mascara</v>
          </cell>
          <cell r="L1376">
            <v>109.45657773500436</v>
          </cell>
          <cell r="M1376">
            <v>2006</v>
          </cell>
        </row>
        <row r="1377">
          <cell r="H1377" t="str">
            <v>Jen</v>
          </cell>
          <cell r="J1377" t="str">
            <v>mascara</v>
          </cell>
          <cell r="L1377">
            <v>97.343399963409695</v>
          </cell>
          <cell r="M1377">
            <v>2006</v>
          </cell>
        </row>
        <row r="1378">
          <cell r="H1378" t="str">
            <v>Cristina</v>
          </cell>
          <cell r="J1378" t="str">
            <v>mascara</v>
          </cell>
          <cell r="L1378">
            <v>29.173034652532433</v>
          </cell>
          <cell r="M1378">
            <v>2006</v>
          </cell>
        </row>
        <row r="1379">
          <cell r="H1379" t="str">
            <v>Zaret</v>
          </cell>
          <cell r="J1379" t="str">
            <v>foundation</v>
          </cell>
          <cell r="L1379">
            <v>235.63570757894917</v>
          </cell>
          <cell r="M1379">
            <v>2006</v>
          </cell>
        </row>
        <row r="1380">
          <cell r="H1380" t="str">
            <v>Zaret</v>
          </cell>
          <cell r="J1380" t="str">
            <v>lipstick</v>
          </cell>
          <cell r="L1380">
            <v>167.69300314757166</v>
          </cell>
          <cell r="M1380">
            <v>2005</v>
          </cell>
        </row>
        <row r="1381">
          <cell r="H1381" t="str">
            <v>Hallagan</v>
          </cell>
          <cell r="J1381" t="str">
            <v>mascara</v>
          </cell>
          <cell r="L1381">
            <v>239.25822655633112</v>
          </cell>
          <cell r="M1381">
            <v>2004</v>
          </cell>
        </row>
        <row r="1382">
          <cell r="H1382" t="str">
            <v>Hallagan</v>
          </cell>
          <cell r="J1382" t="str">
            <v>eye liner</v>
          </cell>
          <cell r="L1382">
            <v>29.36931208514244</v>
          </cell>
          <cell r="M1382">
            <v>2004</v>
          </cell>
        </row>
        <row r="1383">
          <cell r="H1383" t="str">
            <v>Betsy</v>
          </cell>
          <cell r="J1383" t="str">
            <v>foundation</v>
          </cell>
          <cell r="L1383">
            <v>14.276329980408619</v>
          </cell>
          <cell r="M1383">
            <v>2006</v>
          </cell>
        </row>
        <row r="1384">
          <cell r="H1384" t="str">
            <v>Hallagan</v>
          </cell>
          <cell r="J1384" t="str">
            <v>mascara</v>
          </cell>
          <cell r="L1384">
            <v>20.165246376870389</v>
          </cell>
          <cell r="M1384">
            <v>2006</v>
          </cell>
        </row>
        <row r="1385">
          <cell r="H1385" t="str">
            <v>Cici</v>
          </cell>
          <cell r="J1385" t="str">
            <v>eye liner</v>
          </cell>
          <cell r="L1385">
            <v>55.91901948813328</v>
          </cell>
          <cell r="M1385">
            <v>2005</v>
          </cell>
        </row>
        <row r="1386">
          <cell r="H1386" t="str">
            <v>Zaret</v>
          </cell>
          <cell r="J1386" t="str">
            <v>eye liner</v>
          </cell>
          <cell r="L1386">
            <v>44.491260768813873</v>
          </cell>
          <cell r="M1386">
            <v>2005</v>
          </cell>
        </row>
        <row r="1387">
          <cell r="H1387" t="str">
            <v>Cristina</v>
          </cell>
          <cell r="J1387" t="str">
            <v>lip gloss</v>
          </cell>
          <cell r="L1387">
            <v>275.50447930379551</v>
          </cell>
          <cell r="M1387">
            <v>2006</v>
          </cell>
        </row>
        <row r="1388">
          <cell r="H1388" t="str">
            <v>Zaret</v>
          </cell>
          <cell r="J1388" t="str">
            <v>eye liner</v>
          </cell>
          <cell r="L1388">
            <v>224.07187760825997</v>
          </cell>
          <cell r="M1388">
            <v>2005</v>
          </cell>
        </row>
        <row r="1389">
          <cell r="H1389" t="str">
            <v>Betsy</v>
          </cell>
          <cell r="J1389" t="str">
            <v>lip gloss</v>
          </cell>
          <cell r="L1389">
            <v>143.8575641603407</v>
          </cell>
          <cell r="M1389">
            <v>2004</v>
          </cell>
        </row>
        <row r="1390">
          <cell r="H1390" t="str">
            <v>Colleen</v>
          </cell>
          <cell r="J1390" t="str">
            <v>foundation</v>
          </cell>
          <cell r="L1390">
            <v>86.468289532216389</v>
          </cell>
          <cell r="M1390">
            <v>2006</v>
          </cell>
        </row>
        <row r="1391">
          <cell r="H1391" t="str">
            <v>Colleen</v>
          </cell>
          <cell r="J1391" t="str">
            <v>eye liner</v>
          </cell>
          <cell r="L1391">
            <v>64.784207766072953</v>
          </cell>
          <cell r="M1391">
            <v>2006</v>
          </cell>
        </row>
        <row r="1392">
          <cell r="H1392" t="str">
            <v>Cristina</v>
          </cell>
          <cell r="J1392" t="str">
            <v>foundation</v>
          </cell>
          <cell r="L1392">
            <v>157.69424365413772</v>
          </cell>
          <cell r="M1392">
            <v>2005</v>
          </cell>
        </row>
        <row r="1393">
          <cell r="H1393" t="str">
            <v>Zaret</v>
          </cell>
          <cell r="J1393" t="str">
            <v>lipstick</v>
          </cell>
          <cell r="L1393">
            <v>101.08856134949143</v>
          </cell>
          <cell r="M1393">
            <v>2004</v>
          </cell>
        </row>
        <row r="1394">
          <cell r="H1394" t="str">
            <v>Colleen</v>
          </cell>
          <cell r="J1394" t="str">
            <v>mascara</v>
          </cell>
          <cell r="L1394">
            <v>-19.437923961194201</v>
          </cell>
          <cell r="M1394">
            <v>2004</v>
          </cell>
        </row>
        <row r="1395">
          <cell r="H1395" t="str">
            <v>Cristina</v>
          </cell>
          <cell r="J1395" t="str">
            <v>lip gloss</v>
          </cell>
          <cell r="L1395">
            <v>38.2380881700618</v>
          </cell>
          <cell r="M1395">
            <v>2004</v>
          </cell>
        </row>
        <row r="1396">
          <cell r="H1396" t="str">
            <v>Zaret</v>
          </cell>
          <cell r="J1396" t="str">
            <v>eye liner</v>
          </cell>
          <cell r="L1396">
            <v>4.5049727728030682</v>
          </cell>
          <cell r="M1396">
            <v>2004</v>
          </cell>
        </row>
        <row r="1397">
          <cell r="H1397" t="str">
            <v>Betsy</v>
          </cell>
          <cell r="J1397" t="str">
            <v>mascara</v>
          </cell>
          <cell r="L1397">
            <v>169.75770217815491</v>
          </cell>
          <cell r="M1397">
            <v>2004</v>
          </cell>
        </row>
        <row r="1398">
          <cell r="H1398" t="str">
            <v>Cristina</v>
          </cell>
          <cell r="J1398" t="str">
            <v>foundation</v>
          </cell>
          <cell r="L1398">
            <v>104.47706646910852</v>
          </cell>
          <cell r="M1398">
            <v>2005</v>
          </cell>
        </row>
        <row r="1399">
          <cell r="H1399" t="str">
            <v>Cici</v>
          </cell>
          <cell r="J1399" t="str">
            <v>foundation</v>
          </cell>
          <cell r="L1399">
            <v>250.38974883045833</v>
          </cell>
          <cell r="M1399">
            <v>2005</v>
          </cell>
        </row>
        <row r="1400">
          <cell r="H1400" t="str">
            <v>Colleen</v>
          </cell>
          <cell r="J1400" t="str">
            <v>eye liner</v>
          </cell>
          <cell r="L1400">
            <v>-10.155624843092607</v>
          </cell>
          <cell r="M1400">
            <v>2005</v>
          </cell>
        </row>
        <row r="1401">
          <cell r="H1401" t="str">
            <v>Cristina</v>
          </cell>
          <cell r="J1401" t="str">
            <v>foundation</v>
          </cell>
          <cell r="L1401">
            <v>29.703664221901175</v>
          </cell>
          <cell r="M1401">
            <v>2005</v>
          </cell>
        </row>
        <row r="1402">
          <cell r="H1402" t="str">
            <v>Hallagan</v>
          </cell>
          <cell r="J1402" t="str">
            <v>eye liner</v>
          </cell>
          <cell r="L1402">
            <v>193.99078398349641</v>
          </cell>
          <cell r="M1402">
            <v>2004</v>
          </cell>
        </row>
        <row r="1403">
          <cell r="H1403" t="str">
            <v>Cici</v>
          </cell>
          <cell r="J1403" t="str">
            <v>lip gloss</v>
          </cell>
          <cell r="L1403">
            <v>40.947424828889474</v>
          </cell>
          <cell r="M1403">
            <v>2004</v>
          </cell>
        </row>
        <row r="1404">
          <cell r="H1404" t="str">
            <v>Zaret</v>
          </cell>
          <cell r="J1404" t="str">
            <v>lip gloss</v>
          </cell>
          <cell r="L1404">
            <v>28.683682099948655</v>
          </cell>
          <cell r="M1404">
            <v>2004</v>
          </cell>
        </row>
        <row r="1405">
          <cell r="H1405" t="str">
            <v>Emilee</v>
          </cell>
          <cell r="J1405" t="str">
            <v>lip gloss</v>
          </cell>
          <cell r="L1405">
            <v>19.546281446888681</v>
          </cell>
          <cell r="M1405">
            <v>2006</v>
          </cell>
        </row>
        <row r="1406">
          <cell r="H1406" t="str">
            <v>Ashley</v>
          </cell>
          <cell r="J1406" t="str">
            <v>foundation</v>
          </cell>
          <cell r="L1406">
            <v>167.0921059108752</v>
          </cell>
          <cell r="M1406">
            <v>2006</v>
          </cell>
        </row>
        <row r="1407">
          <cell r="H1407" t="str">
            <v>Jen</v>
          </cell>
          <cell r="J1407" t="str">
            <v>lipstick</v>
          </cell>
          <cell r="L1407">
            <v>194.83490930195086</v>
          </cell>
          <cell r="M1407">
            <v>2006</v>
          </cell>
        </row>
        <row r="1408">
          <cell r="H1408" t="str">
            <v>Betsy</v>
          </cell>
          <cell r="J1408" t="str">
            <v>lip gloss</v>
          </cell>
          <cell r="L1408">
            <v>82.654748876430304</v>
          </cell>
          <cell r="M1408">
            <v>2005</v>
          </cell>
        </row>
        <row r="1409">
          <cell r="H1409" t="str">
            <v>Jen</v>
          </cell>
          <cell r="J1409" t="str">
            <v>lip gloss</v>
          </cell>
          <cell r="L1409">
            <v>14.358367110038117</v>
          </cell>
          <cell r="M1409">
            <v>2004</v>
          </cell>
        </row>
        <row r="1410">
          <cell r="H1410" t="str">
            <v>Cici</v>
          </cell>
          <cell r="J1410" t="str">
            <v>lip gloss</v>
          </cell>
          <cell r="L1410">
            <v>53.450226015325889</v>
          </cell>
          <cell r="M1410">
            <v>2005</v>
          </cell>
        </row>
        <row r="1411">
          <cell r="H1411" t="str">
            <v>Ashley</v>
          </cell>
          <cell r="J1411" t="str">
            <v>lip gloss</v>
          </cell>
          <cell r="L1411">
            <v>74.287417398883491</v>
          </cell>
          <cell r="M1411">
            <v>2006</v>
          </cell>
        </row>
        <row r="1412">
          <cell r="H1412" t="str">
            <v>Emilee</v>
          </cell>
          <cell r="J1412" t="str">
            <v>lip gloss</v>
          </cell>
          <cell r="L1412">
            <v>262.8805946680697</v>
          </cell>
          <cell r="M1412">
            <v>2005</v>
          </cell>
        </row>
        <row r="1413">
          <cell r="H1413" t="str">
            <v>Zaret</v>
          </cell>
          <cell r="J1413" t="str">
            <v>mascara</v>
          </cell>
          <cell r="L1413">
            <v>31.759227784320323</v>
          </cell>
          <cell r="M1413">
            <v>2004</v>
          </cell>
        </row>
        <row r="1414">
          <cell r="H1414" t="str">
            <v>Cristina</v>
          </cell>
          <cell r="J1414" t="str">
            <v>mascara</v>
          </cell>
          <cell r="L1414">
            <v>1.8311339455634805</v>
          </cell>
          <cell r="M1414">
            <v>2004</v>
          </cell>
        </row>
        <row r="1415">
          <cell r="H1415" t="str">
            <v>Cristina</v>
          </cell>
          <cell r="J1415" t="str">
            <v>lip gloss</v>
          </cell>
          <cell r="L1415">
            <v>221.0091797499388</v>
          </cell>
          <cell r="M1415">
            <v>2005</v>
          </cell>
        </row>
        <row r="1416">
          <cell r="H1416" t="str">
            <v>Hallagan</v>
          </cell>
          <cell r="J1416" t="str">
            <v>lip gloss</v>
          </cell>
          <cell r="L1416">
            <v>200.12198246327054</v>
          </cell>
          <cell r="M1416">
            <v>2004</v>
          </cell>
        </row>
        <row r="1417">
          <cell r="H1417" t="str">
            <v>Betsy</v>
          </cell>
          <cell r="J1417" t="str">
            <v>lip gloss</v>
          </cell>
          <cell r="L1417">
            <v>211.75333647455852</v>
          </cell>
          <cell r="M1417">
            <v>2006</v>
          </cell>
        </row>
        <row r="1418">
          <cell r="H1418" t="str">
            <v>Zaret</v>
          </cell>
          <cell r="J1418" t="str">
            <v>foundation</v>
          </cell>
          <cell r="L1418">
            <v>235.90596023209099</v>
          </cell>
          <cell r="M1418">
            <v>2004</v>
          </cell>
        </row>
        <row r="1419">
          <cell r="H1419" t="str">
            <v>Jen</v>
          </cell>
          <cell r="J1419" t="str">
            <v>mascara</v>
          </cell>
          <cell r="L1419">
            <v>66.965065793990505</v>
          </cell>
          <cell r="M1419">
            <v>2005</v>
          </cell>
        </row>
        <row r="1420">
          <cell r="H1420" t="str">
            <v>Emilee</v>
          </cell>
          <cell r="J1420" t="str">
            <v>mascara</v>
          </cell>
          <cell r="L1420">
            <v>65.217462708012192</v>
          </cell>
          <cell r="M1420">
            <v>2004</v>
          </cell>
        </row>
        <row r="1421">
          <cell r="H1421" t="str">
            <v>Betsy</v>
          </cell>
          <cell r="J1421" t="str">
            <v>lip gloss</v>
          </cell>
          <cell r="L1421">
            <v>25.824952877477109</v>
          </cell>
          <cell r="M1421">
            <v>2004</v>
          </cell>
        </row>
        <row r="1422">
          <cell r="H1422" t="str">
            <v>Ashley</v>
          </cell>
          <cell r="J1422" t="str">
            <v>mascara</v>
          </cell>
          <cell r="L1422">
            <v>187.80112722106594</v>
          </cell>
          <cell r="M1422">
            <v>2004</v>
          </cell>
        </row>
        <row r="1423">
          <cell r="H1423" t="str">
            <v>Colleen</v>
          </cell>
          <cell r="J1423" t="str">
            <v>mascara</v>
          </cell>
          <cell r="L1423">
            <v>244.50746507200088</v>
          </cell>
          <cell r="M1423">
            <v>2006</v>
          </cell>
        </row>
        <row r="1424">
          <cell r="H1424" t="str">
            <v>Zaret</v>
          </cell>
          <cell r="J1424" t="str">
            <v>lip gloss</v>
          </cell>
          <cell r="L1424">
            <v>218.17265722795503</v>
          </cell>
          <cell r="M1424">
            <v>2004</v>
          </cell>
        </row>
        <row r="1425">
          <cell r="H1425" t="str">
            <v>Hallagan</v>
          </cell>
          <cell r="J1425" t="str">
            <v>eye liner</v>
          </cell>
          <cell r="L1425">
            <v>41.356875522020459</v>
          </cell>
          <cell r="M1425">
            <v>2006</v>
          </cell>
        </row>
        <row r="1426">
          <cell r="H1426" t="str">
            <v>Betsy</v>
          </cell>
          <cell r="J1426" t="str">
            <v>lipstick</v>
          </cell>
          <cell r="L1426">
            <v>157.41873231061072</v>
          </cell>
          <cell r="M1426">
            <v>2005</v>
          </cell>
        </row>
        <row r="1427">
          <cell r="H1427" t="str">
            <v>Cristina</v>
          </cell>
          <cell r="J1427" t="str">
            <v>eye liner</v>
          </cell>
          <cell r="L1427">
            <v>148.10679359164916</v>
          </cell>
          <cell r="M1427">
            <v>2006</v>
          </cell>
        </row>
        <row r="1428">
          <cell r="H1428" t="str">
            <v>Cristina</v>
          </cell>
          <cell r="J1428" t="str">
            <v>eye liner</v>
          </cell>
          <cell r="L1428">
            <v>248.16915651860171</v>
          </cell>
          <cell r="M1428">
            <v>2004</v>
          </cell>
        </row>
        <row r="1429">
          <cell r="H1429" t="str">
            <v>Zaret</v>
          </cell>
          <cell r="J1429" t="str">
            <v>eye liner</v>
          </cell>
          <cell r="L1429">
            <v>17.015690322490627</v>
          </cell>
          <cell r="M1429">
            <v>2006</v>
          </cell>
        </row>
        <row r="1430">
          <cell r="H1430" t="str">
            <v>Jen</v>
          </cell>
          <cell r="J1430" t="str">
            <v>mascara</v>
          </cell>
          <cell r="L1430">
            <v>136.85630897508477</v>
          </cell>
          <cell r="M1430">
            <v>2005</v>
          </cell>
        </row>
        <row r="1431">
          <cell r="H1431" t="str">
            <v>Emilee</v>
          </cell>
          <cell r="J1431" t="str">
            <v>mascara</v>
          </cell>
          <cell r="L1431">
            <v>-27.350902782330042</v>
          </cell>
          <cell r="M1431">
            <v>2005</v>
          </cell>
        </row>
        <row r="1432">
          <cell r="H1432" t="str">
            <v>Ashley</v>
          </cell>
          <cell r="J1432" t="str">
            <v>eye liner</v>
          </cell>
          <cell r="L1432">
            <v>160.85164058435507</v>
          </cell>
          <cell r="M1432">
            <v>2006</v>
          </cell>
        </row>
        <row r="1433">
          <cell r="H1433" t="str">
            <v>Hallagan</v>
          </cell>
          <cell r="J1433" t="str">
            <v>lipstick</v>
          </cell>
          <cell r="L1433">
            <v>73.616064458141409</v>
          </cell>
          <cell r="M1433">
            <v>2005</v>
          </cell>
        </row>
        <row r="1434">
          <cell r="H1434" t="str">
            <v>Cristina</v>
          </cell>
          <cell r="J1434" t="str">
            <v>lip gloss</v>
          </cell>
          <cell r="L1434">
            <v>83.23212229417976</v>
          </cell>
          <cell r="M1434">
            <v>2006</v>
          </cell>
        </row>
        <row r="1435">
          <cell r="H1435" t="str">
            <v>Jen</v>
          </cell>
          <cell r="J1435" t="str">
            <v>foundation</v>
          </cell>
          <cell r="L1435">
            <v>158.63001694196066</v>
          </cell>
          <cell r="M1435">
            <v>2006</v>
          </cell>
        </row>
        <row r="1436">
          <cell r="H1436" t="str">
            <v>Zaret</v>
          </cell>
          <cell r="J1436" t="str">
            <v>foundation</v>
          </cell>
          <cell r="L1436">
            <v>1.7815728693963861</v>
          </cell>
          <cell r="M1436">
            <v>2006</v>
          </cell>
        </row>
        <row r="1437">
          <cell r="H1437" t="str">
            <v>Cristina</v>
          </cell>
          <cell r="J1437" t="str">
            <v>mascara</v>
          </cell>
          <cell r="L1437">
            <v>278.65173044503393</v>
          </cell>
          <cell r="M1437">
            <v>2004</v>
          </cell>
        </row>
        <row r="1438">
          <cell r="H1438" t="str">
            <v>Emilee</v>
          </cell>
          <cell r="J1438" t="str">
            <v>mascara</v>
          </cell>
          <cell r="L1438">
            <v>67.706785390101601</v>
          </cell>
          <cell r="M1438">
            <v>2006</v>
          </cell>
        </row>
        <row r="1439">
          <cell r="H1439" t="str">
            <v>Cici</v>
          </cell>
          <cell r="J1439" t="str">
            <v>eye liner</v>
          </cell>
          <cell r="L1439">
            <v>202.90370530776514</v>
          </cell>
          <cell r="M1439">
            <v>2006</v>
          </cell>
        </row>
        <row r="1440">
          <cell r="H1440" t="str">
            <v>Zaret</v>
          </cell>
          <cell r="J1440" t="str">
            <v>mascara</v>
          </cell>
          <cell r="L1440">
            <v>23.034327347174614</v>
          </cell>
          <cell r="M1440">
            <v>2005</v>
          </cell>
        </row>
        <row r="1441">
          <cell r="H1441" t="str">
            <v>Cici</v>
          </cell>
          <cell r="J1441" t="str">
            <v>eye liner</v>
          </cell>
          <cell r="L1441">
            <v>-27.962734354764166</v>
          </cell>
          <cell r="M1441">
            <v>2004</v>
          </cell>
        </row>
        <row r="1442">
          <cell r="H1442" t="str">
            <v>Colleen</v>
          </cell>
          <cell r="J1442" t="str">
            <v>mascara</v>
          </cell>
          <cell r="L1442">
            <v>31.667217946817743</v>
          </cell>
          <cell r="M1442">
            <v>2006</v>
          </cell>
        </row>
        <row r="1443">
          <cell r="H1443" t="str">
            <v>Cristina</v>
          </cell>
          <cell r="J1443" t="str">
            <v>foundation</v>
          </cell>
          <cell r="L1443">
            <v>46.477551483409364</v>
          </cell>
          <cell r="M1443">
            <v>2005</v>
          </cell>
        </row>
        <row r="1444">
          <cell r="H1444" t="str">
            <v>Ashley</v>
          </cell>
          <cell r="J1444" t="str">
            <v>lipstick</v>
          </cell>
          <cell r="L1444">
            <v>2.1309055922780948</v>
          </cell>
          <cell r="M1444">
            <v>2005</v>
          </cell>
        </row>
        <row r="1445">
          <cell r="H1445" t="str">
            <v>Zaret</v>
          </cell>
          <cell r="J1445" t="str">
            <v>foundation</v>
          </cell>
          <cell r="L1445">
            <v>280.90891395594838</v>
          </cell>
          <cell r="M1445">
            <v>2006</v>
          </cell>
        </row>
        <row r="1446">
          <cell r="H1446" t="str">
            <v>Hallagan</v>
          </cell>
          <cell r="J1446" t="str">
            <v>foundation</v>
          </cell>
          <cell r="L1446">
            <v>172.62177980113168</v>
          </cell>
          <cell r="M1446">
            <v>2006</v>
          </cell>
        </row>
        <row r="1447">
          <cell r="H1447" t="str">
            <v>Cristina</v>
          </cell>
          <cell r="J1447" t="str">
            <v>lip gloss</v>
          </cell>
          <cell r="L1447">
            <v>208.76551379204989</v>
          </cell>
          <cell r="M1447">
            <v>2004</v>
          </cell>
        </row>
        <row r="1448">
          <cell r="H1448" t="str">
            <v>Cici</v>
          </cell>
          <cell r="J1448" t="str">
            <v>foundation</v>
          </cell>
          <cell r="L1448">
            <v>161.64817183248223</v>
          </cell>
          <cell r="M1448">
            <v>2005</v>
          </cell>
        </row>
        <row r="1449">
          <cell r="H1449" t="str">
            <v>Ashley</v>
          </cell>
          <cell r="J1449" t="str">
            <v>lipstick</v>
          </cell>
          <cell r="L1449">
            <v>203.5655299819017</v>
          </cell>
          <cell r="M1449">
            <v>2006</v>
          </cell>
        </row>
        <row r="1450">
          <cell r="H1450" t="str">
            <v>Cici</v>
          </cell>
          <cell r="J1450" t="str">
            <v>eye liner</v>
          </cell>
          <cell r="L1450">
            <v>70.708152765050201</v>
          </cell>
          <cell r="M1450">
            <v>2004</v>
          </cell>
        </row>
        <row r="1451">
          <cell r="H1451" t="str">
            <v>Colleen</v>
          </cell>
          <cell r="J1451" t="str">
            <v>mascara</v>
          </cell>
          <cell r="L1451">
            <v>131.16019141346013</v>
          </cell>
          <cell r="M1451">
            <v>2004</v>
          </cell>
        </row>
        <row r="1452">
          <cell r="H1452" t="str">
            <v>Jen</v>
          </cell>
          <cell r="J1452" t="str">
            <v>lip gloss</v>
          </cell>
          <cell r="L1452">
            <v>209.39515625574666</v>
          </cell>
          <cell r="M1452">
            <v>2006</v>
          </cell>
        </row>
        <row r="1453">
          <cell r="H1453" t="str">
            <v>Hallagan</v>
          </cell>
          <cell r="J1453" t="str">
            <v>lipstick</v>
          </cell>
          <cell r="L1453">
            <v>136.50342219375273</v>
          </cell>
          <cell r="M1453">
            <v>2006</v>
          </cell>
        </row>
        <row r="1454">
          <cell r="H1454" t="str">
            <v>Zaret</v>
          </cell>
          <cell r="J1454" t="str">
            <v>eye liner</v>
          </cell>
          <cell r="L1454">
            <v>211.70097135907523</v>
          </cell>
          <cell r="M1454">
            <v>2005</v>
          </cell>
        </row>
        <row r="1455">
          <cell r="H1455" t="str">
            <v>Colleen</v>
          </cell>
          <cell r="J1455" t="str">
            <v>mascara</v>
          </cell>
          <cell r="L1455">
            <v>274.50140154950032</v>
          </cell>
          <cell r="M1455">
            <v>2006</v>
          </cell>
        </row>
        <row r="1456">
          <cell r="H1456" t="str">
            <v>Emilee</v>
          </cell>
          <cell r="J1456" t="str">
            <v>mascara</v>
          </cell>
          <cell r="L1456">
            <v>100.48140496751634</v>
          </cell>
          <cell r="M1456">
            <v>2006</v>
          </cell>
        </row>
        <row r="1457">
          <cell r="H1457" t="str">
            <v>Colleen</v>
          </cell>
          <cell r="J1457" t="str">
            <v>foundation</v>
          </cell>
          <cell r="L1457">
            <v>272.35779457225038</v>
          </cell>
          <cell r="M1457">
            <v>2006</v>
          </cell>
        </row>
        <row r="1458">
          <cell r="H1458" t="str">
            <v>Colleen</v>
          </cell>
          <cell r="J1458" t="str">
            <v>mascara</v>
          </cell>
          <cell r="L1458">
            <v>52.516260583580817</v>
          </cell>
          <cell r="M1458">
            <v>2004</v>
          </cell>
        </row>
        <row r="1459">
          <cell r="H1459" t="str">
            <v>Zaret</v>
          </cell>
          <cell r="J1459" t="str">
            <v>eye liner</v>
          </cell>
          <cell r="L1459">
            <v>-18.916737992903691</v>
          </cell>
          <cell r="M1459">
            <v>2004</v>
          </cell>
        </row>
        <row r="1460">
          <cell r="H1460" t="str">
            <v>Ashley</v>
          </cell>
          <cell r="J1460" t="str">
            <v>mascara</v>
          </cell>
          <cell r="L1460">
            <v>64.912642276982112</v>
          </cell>
          <cell r="M1460">
            <v>2004</v>
          </cell>
        </row>
        <row r="1461">
          <cell r="H1461" t="str">
            <v>Jen</v>
          </cell>
          <cell r="J1461" t="str">
            <v>foundation</v>
          </cell>
          <cell r="L1461">
            <v>44.327818174178198</v>
          </cell>
          <cell r="M1461">
            <v>2005</v>
          </cell>
        </row>
        <row r="1462">
          <cell r="H1462" t="str">
            <v>Zaret</v>
          </cell>
          <cell r="J1462" t="str">
            <v>lipstick</v>
          </cell>
          <cell r="L1462">
            <v>254.27232164491826</v>
          </cell>
          <cell r="M1462">
            <v>2006</v>
          </cell>
        </row>
        <row r="1463">
          <cell r="H1463" t="str">
            <v>Cristina</v>
          </cell>
          <cell r="J1463" t="str">
            <v>lipstick</v>
          </cell>
          <cell r="L1463">
            <v>278.12892270091868</v>
          </cell>
          <cell r="M1463">
            <v>2006</v>
          </cell>
        </row>
        <row r="1464">
          <cell r="H1464" t="str">
            <v>Zaret</v>
          </cell>
          <cell r="J1464" t="str">
            <v>lip gloss</v>
          </cell>
          <cell r="L1464">
            <v>-0.12859943512322669</v>
          </cell>
          <cell r="M1464">
            <v>2006</v>
          </cell>
        </row>
        <row r="1465">
          <cell r="H1465" t="str">
            <v>Zaret</v>
          </cell>
          <cell r="J1465" t="str">
            <v>lip gloss</v>
          </cell>
          <cell r="L1465">
            <v>222.08676582590357</v>
          </cell>
          <cell r="M1465">
            <v>2005</v>
          </cell>
        </row>
        <row r="1466">
          <cell r="H1466" t="str">
            <v>Cici</v>
          </cell>
          <cell r="J1466" t="str">
            <v>foundation</v>
          </cell>
          <cell r="L1466">
            <v>146.42108275927566</v>
          </cell>
          <cell r="M1466">
            <v>2006</v>
          </cell>
        </row>
        <row r="1467">
          <cell r="H1467" t="str">
            <v>Cici</v>
          </cell>
          <cell r="J1467" t="str">
            <v>eye liner</v>
          </cell>
          <cell r="L1467">
            <v>217.08233008534265</v>
          </cell>
          <cell r="M1467">
            <v>2004</v>
          </cell>
        </row>
        <row r="1468">
          <cell r="H1468" t="str">
            <v>Betsy</v>
          </cell>
          <cell r="J1468" t="str">
            <v>foundation</v>
          </cell>
          <cell r="L1468">
            <v>127.6087139856683</v>
          </cell>
          <cell r="M1468">
            <v>2006</v>
          </cell>
        </row>
        <row r="1469">
          <cell r="H1469" t="str">
            <v>Zaret</v>
          </cell>
          <cell r="J1469" t="str">
            <v>foundation</v>
          </cell>
          <cell r="L1469">
            <v>242.20754620036109</v>
          </cell>
          <cell r="M1469">
            <v>2004</v>
          </cell>
        </row>
        <row r="1470">
          <cell r="H1470" t="str">
            <v>Zaret</v>
          </cell>
          <cell r="J1470" t="str">
            <v>foundation</v>
          </cell>
          <cell r="L1470">
            <v>170.85558875726406</v>
          </cell>
          <cell r="M1470">
            <v>2005</v>
          </cell>
        </row>
        <row r="1471">
          <cell r="H1471" t="str">
            <v>Jen</v>
          </cell>
          <cell r="J1471" t="str">
            <v>mascara</v>
          </cell>
          <cell r="L1471">
            <v>140.57686436306247</v>
          </cell>
          <cell r="M1471">
            <v>2004</v>
          </cell>
        </row>
        <row r="1472">
          <cell r="H1472" t="str">
            <v>Betsy</v>
          </cell>
          <cell r="J1472" t="str">
            <v>eye liner</v>
          </cell>
          <cell r="L1472">
            <v>136.77216386728932</v>
          </cell>
          <cell r="M1472">
            <v>2006</v>
          </cell>
        </row>
        <row r="1473">
          <cell r="H1473" t="str">
            <v>Ashley</v>
          </cell>
          <cell r="J1473" t="str">
            <v>foundation</v>
          </cell>
          <cell r="L1473">
            <v>160.40163840433979</v>
          </cell>
          <cell r="M1473">
            <v>2005</v>
          </cell>
        </row>
        <row r="1474">
          <cell r="H1474" t="str">
            <v>Ashley</v>
          </cell>
          <cell r="J1474" t="str">
            <v>eye liner</v>
          </cell>
          <cell r="L1474">
            <v>155.05152823672236</v>
          </cell>
          <cell r="M1474">
            <v>2005</v>
          </cell>
        </row>
        <row r="1475">
          <cell r="H1475" t="str">
            <v>Cristina</v>
          </cell>
          <cell r="J1475" t="str">
            <v>mascara</v>
          </cell>
          <cell r="L1475">
            <v>193.29903203964747</v>
          </cell>
          <cell r="M1475">
            <v>2005</v>
          </cell>
        </row>
        <row r="1476">
          <cell r="H1476" t="str">
            <v>Betsy</v>
          </cell>
          <cell r="J1476" t="str">
            <v>eye liner</v>
          </cell>
          <cell r="L1476">
            <v>47.086660569111189</v>
          </cell>
          <cell r="M1476">
            <v>2004</v>
          </cell>
        </row>
        <row r="1477">
          <cell r="H1477" t="str">
            <v>Zaret</v>
          </cell>
          <cell r="J1477" t="str">
            <v>lipstick</v>
          </cell>
          <cell r="L1477">
            <v>101.69988655484008</v>
          </cell>
          <cell r="M1477">
            <v>2004</v>
          </cell>
        </row>
        <row r="1478">
          <cell r="H1478" t="str">
            <v>Emilee</v>
          </cell>
          <cell r="J1478" t="str">
            <v>eye liner</v>
          </cell>
          <cell r="L1478">
            <v>95.050667546988379</v>
          </cell>
          <cell r="M1478">
            <v>2006</v>
          </cell>
        </row>
        <row r="1479">
          <cell r="H1479" t="str">
            <v>Ashley</v>
          </cell>
          <cell r="J1479" t="str">
            <v>lipstick</v>
          </cell>
          <cell r="L1479">
            <v>155.18472828999515</v>
          </cell>
          <cell r="M1479">
            <v>2005</v>
          </cell>
        </row>
        <row r="1480">
          <cell r="H1480" t="str">
            <v>Cristina</v>
          </cell>
          <cell r="J1480" t="str">
            <v>foundation</v>
          </cell>
          <cell r="L1480">
            <v>-18.636086701073594</v>
          </cell>
          <cell r="M1480">
            <v>2006</v>
          </cell>
        </row>
        <row r="1481">
          <cell r="H1481" t="str">
            <v>Ashley</v>
          </cell>
          <cell r="J1481" t="str">
            <v>eye liner</v>
          </cell>
          <cell r="L1481">
            <v>112.07406400171799</v>
          </cell>
          <cell r="M1481">
            <v>2005</v>
          </cell>
        </row>
        <row r="1482">
          <cell r="H1482" t="str">
            <v>Betsy</v>
          </cell>
          <cell r="J1482" t="str">
            <v>foundation</v>
          </cell>
          <cell r="L1482">
            <v>130.97379554914517</v>
          </cell>
          <cell r="M1482">
            <v>2005</v>
          </cell>
        </row>
        <row r="1483">
          <cell r="H1483" t="str">
            <v>Cici</v>
          </cell>
          <cell r="J1483" t="str">
            <v>mascara</v>
          </cell>
          <cell r="L1483">
            <v>190.69209828626822</v>
          </cell>
          <cell r="M1483">
            <v>2006</v>
          </cell>
        </row>
        <row r="1484">
          <cell r="H1484" t="str">
            <v>Colleen</v>
          </cell>
          <cell r="J1484" t="str">
            <v>eye liner</v>
          </cell>
          <cell r="L1484">
            <v>89.589016206328608</v>
          </cell>
          <cell r="M1484">
            <v>2004</v>
          </cell>
        </row>
        <row r="1485">
          <cell r="H1485" t="str">
            <v>Cici</v>
          </cell>
          <cell r="J1485" t="str">
            <v>mascara</v>
          </cell>
          <cell r="L1485">
            <v>61.944091716082518</v>
          </cell>
          <cell r="M1485">
            <v>2005</v>
          </cell>
        </row>
        <row r="1486">
          <cell r="H1486" t="str">
            <v>Emilee</v>
          </cell>
          <cell r="J1486" t="str">
            <v>eye liner</v>
          </cell>
          <cell r="L1486">
            <v>146.44223986116381</v>
          </cell>
          <cell r="M1486">
            <v>2006</v>
          </cell>
        </row>
        <row r="1487">
          <cell r="H1487" t="str">
            <v>Betsy</v>
          </cell>
          <cell r="J1487" t="str">
            <v>eye liner</v>
          </cell>
          <cell r="L1487">
            <v>284.30651580761617</v>
          </cell>
          <cell r="M1487">
            <v>2005</v>
          </cell>
        </row>
        <row r="1488">
          <cell r="H1488" t="str">
            <v>Betsy</v>
          </cell>
          <cell r="J1488" t="str">
            <v>foundation</v>
          </cell>
          <cell r="L1488">
            <v>124.88343538167078</v>
          </cell>
          <cell r="M1488">
            <v>2006</v>
          </cell>
        </row>
        <row r="1489">
          <cell r="H1489" t="str">
            <v>Betsy</v>
          </cell>
          <cell r="J1489" t="str">
            <v>eye liner</v>
          </cell>
          <cell r="L1489">
            <v>137.54620754134569</v>
          </cell>
          <cell r="M1489">
            <v>2005</v>
          </cell>
        </row>
        <row r="1490">
          <cell r="H1490" t="str">
            <v>Jen</v>
          </cell>
          <cell r="J1490" t="str">
            <v>lip gloss</v>
          </cell>
          <cell r="L1490">
            <v>208.60656085319707</v>
          </cell>
          <cell r="M1490">
            <v>2005</v>
          </cell>
        </row>
        <row r="1491">
          <cell r="H1491" t="str">
            <v>Ashley</v>
          </cell>
          <cell r="J1491" t="str">
            <v>mascara</v>
          </cell>
          <cell r="L1491">
            <v>146.16733998853596</v>
          </cell>
          <cell r="M1491">
            <v>2004</v>
          </cell>
        </row>
        <row r="1492">
          <cell r="H1492" t="str">
            <v>Cristina</v>
          </cell>
          <cell r="J1492" t="str">
            <v>mascara</v>
          </cell>
          <cell r="L1492">
            <v>115.70319467233371</v>
          </cell>
          <cell r="M1492">
            <v>2005</v>
          </cell>
        </row>
        <row r="1493">
          <cell r="H1493" t="str">
            <v>Betsy</v>
          </cell>
          <cell r="J1493" t="str">
            <v>lip gloss</v>
          </cell>
          <cell r="L1493">
            <v>149.11052069470631</v>
          </cell>
          <cell r="M1493">
            <v>2006</v>
          </cell>
        </row>
        <row r="1494">
          <cell r="H1494" t="str">
            <v>Colleen</v>
          </cell>
          <cell r="J1494" t="str">
            <v>foundation</v>
          </cell>
          <cell r="L1494">
            <v>239.15028034352162</v>
          </cell>
          <cell r="M1494">
            <v>2004</v>
          </cell>
        </row>
        <row r="1495">
          <cell r="H1495" t="str">
            <v>Ashley</v>
          </cell>
          <cell r="J1495" t="str">
            <v>foundation</v>
          </cell>
          <cell r="L1495">
            <v>281.34133684394243</v>
          </cell>
          <cell r="M1495">
            <v>2005</v>
          </cell>
        </row>
        <row r="1496">
          <cell r="H1496" t="str">
            <v>Colleen</v>
          </cell>
          <cell r="J1496" t="str">
            <v>foundation</v>
          </cell>
          <cell r="L1496">
            <v>202.43601829550036</v>
          </cell>
          <cell r="M1496">
            <v>2004</v>
          </cell>
        </row>
        <row r="1497">
          <cell r="H1497" t="str">
            <v>Betsy</v>
          </cell>
          <cell r="J1497" t="str">
            <v>foundation</v>
          </cell>
          <cell r="L1497">
            <v>41.318769528122459</v>
          </cell>
          <cell r="M1497">
            <v>2006</v>
          </cell>
        </row>
        <row r="1498">
          <cell r="H1498" t="str">
            <v>Ashley</v>
          </cell>
          <cell r="J1498" t="str">
            <v>lip gloss</v>
          </cell>
          <cell r="L1498">
            <v>215.36222588622564</v>
          </cell>
          <cell r="M1498">
            <v>2005</v>
          </cell>
        </row>
        <row r="1499">
          <cell r="H1499" t="str">
            <v>Betsy</v>
          </cell>
          <cell r="J1499" t="str">
            <v>foundation</v>
          </cell>
          <cell r="L1499">
            <v>46.386549546936031</v>
          </cell>
          <cell r="M1499">
            <v>2006</v>
          </cell>
        </row>
        <row r="1500">
          <cell r="H1500" t="str">
            <v>Zaret</v>
          </cell>
          <cell r="J1500" t="str">
            <v>eye liner</v>
          </cell>
          <cell r="L1500">
            <v>269.12365453676284</v>
          </cell>
          <cell r="M1500">
            <v>2005</v>
          </cell>
        </row>
        <row r="1501">
          <cell r="H1501" t="str">
            <v>Zaret</v>
          </cell>
          <cell r="J1501" t="str">
            <v>mascara</v>
          </cell>
          <cell r="L1501">
            <v>197.49619907968821</v>
          </cell>
          <cell r="M1501">
            <v>2005</v>
          </cell>
        </row>
        <row r="1502">
          <cell r="H1502" t="str">
            <v>Zaret</v>
          </cell>
          <cell r="J1502" t="str">
            <v>eye liner</v>
          </cell>
          <cell r="L1502">
            <v>49.977621498939477</v>
          </cell>
          <cell r="M1502">
            <v>2004</v>
          </cell>
        </row>
        <row r="1503">
          <cell r="H1503" t="str">
            <v>Betsy</v>
          </cell>
          <cell r="J1503" t="str">
            <v>lip gloss</v>
          </cell>
          <cell r="L1503">
            <v>146.12940219412363</v>
          </cell>
          <cell r="M1503">
            <v>2006</v>
          </cell>
        </row>
        <row r="1504">
          <cell r="H1504" t="str">
            <v>Hallagan</v>
          </cell>
          <cell r="J1504" t="str">
            <v>eye liner</v>
          </cell>
          <cell r="L1504">
            <v>235.9430418370726</v>
          </cell>
          <cell r="M1504">
            <v>2005</v>
          </cell>
        </row>
        <row r="1505">
          <cell r="H1505" t="str">
            <v>Cici</v>
          </cell>
          <cell r="J1505" t="str">
            <v>lip gloss</v>
          </cell>
          <cell r="L1505">
            <v>17.19135783501677</v>
          </cell>
          <cell r="M1505">
            <v>2004</v>
          </cell>
        </row>
        <row r="1506">
          <cell r="H1506" t="str">
            <v>Emilee</v>
          </cell>
          <cell r="J1506" t="str">
            <v>lip gloss</v>
          </cell>
          <cell r="L1506">
            <v>101.70689339051272</v>
          </cell>
          <cell r="M1506">
            <v>2006</v>
          </cell>
        </row>
        <row r="1507">
          <cell r="H1507" t="str">
            <v>Ashley</v>
          </cell>
          <cell r="J1507" t="str">
            <v>foundation</v>
          </cell>
          <cell r="L1507">
            <v>220.6254493831498</v>
          </cell>
          <cell r="M1507">
            <v>2006</v>
          </cell>
        </row>
        <row r="1508">
          <cell r="H1508" t="str">
            <v>Betsy</v>
          </cell>
          <cell r="J1508" t="str">
            <v>mascara</v>
          </cell>
          <cell r="L1508">
            <v>280.86225864864616</v>
          </cell>
          <cell r="M1508">
            <v>2004</v>
          </cell>
        </row>
        <row r="1509">
          <cell r="H1509" t="str">
            <v>Betsy</v>
          </cell>
          <cell r="J1509" t="str">
            <v>foundation</v>
          </cell>
          <cell r="L1509">
            <v>113.24236035613511</v>
          </cell>
          <cell r="M1509">
            <v>2005</v>
          </cell>
        </row>
        <row r="1510">
          <cell r="H1510" t="str">
            <v>Colleen</v>
          </cell>
          <cell r="J1510" t="str">
            <v>lip gloss</v>
          </cell>
          <cell r="L1510">
            <v>70.338092994751676</v>
          </cell>
          <cell r="M1510">
            <v>2005</v>
          </cell>
        </row>
        <row r="1511">
          <cell r="H1511" t="str">
            <v>Colleen</v>
          </cell>
          <cell r="J1511" t="str">
            <v>lip gloss</v>
          </cell>
          <cell r="L1511">
            <v>-7.2085961879253206</v>
          </cell>
          <cell r="M1511">
            <v>2005</v>
          </cell>
        </row>
        <row r="1512">
          <cell r="H1512" t="str">
            <v>Jen</v>
          </cell>
          <cell r="J1512" t="str">
            <v>eye liner</v>
          </cell>
          <cell r="L1512">
            <v>118.95540899877352</v>
          </cell>
          <cell r="M1512">
            <v>2006</v>
          </cell>
        </row>
        <row r="1513">
          <cell r="H1513" t="str">
            <v>Betsy</v>
          </cell>
          <cell r="J1513" t="str">
            <v>eye liner</v>
          </cell>
          <cell r="L1513">
            <v>251.40370686680004</v>
          </cell>
          <cell r="M1513">
            <v>2006</v>
          </cell>
        </row>
        <row r="1514">
          <cell r="H1514" t="str">
            <v>Emilee</v>
          </cell>
          <cell r="J1514" t="str">
            <v>foundation</v>
          </cell>
          <cell r="L1514">
            <v>197.80862125573833</v>
          </cell>
          <cell r="M1514">
            <v>2006</v>
          </cell>
        </row>
        <row r="1515">
          <cell r="H1515" t="str">
            <v>Betsy</v>
          </cell>
          <cell r="J1515" t="str">
            <v>lip gloss</v>
          </cell>
          <cell r="L1515">
            <v>41.739412502907776</v>
          </cell>
          <cell r="M1515">
            <v>2004</v>
          </cell>
        </row>
        <row r="1516">
          <cell r="H1516" t="str">
            <v>Emilee</v>
          </cell>
          <cell r="J1516" t="str">
            <v>foundation</v>
          </cell>
          <cell r="L1516">
            <v>28.855899545684331</v>
          </cell>
          <cell r="M1516">
            <v>2005</v>
          </cell>
        </row>
        <row r="1517">
          <cell r="H1517" t="str">
            <v>Cristina</v>
          </cell>
          <cell r="J1517" t="str">
            <v>eye liner</v>
          </cell>
          <cell r="L1517">
            <v>-10.353255411982897</v>
          </cell>
          <cell r="M1517">
            <v>2006</v>
          </cell>
        </row>
        <row r="1518">
          <cell r="H1518" t="str">
            <v>Ashley</v>
          </cell>
          <cell r="J1518" t="str">
            <v>mascara</v>
          </cell>
          <cell r="L1518">
            <v>67.745285115132006</v>
          </cell>
          <cell r="M1518">
            <v>2004</v>
          </cell>
        </row>
        <row r="1519">
          <cell r="H1519" t="str">
            <v>Hallagan</v>
          </cell>
          <cell r="J1519" t="str">
            <v>mascara</v>
          </cell>
          <cell r="L1519">
            <v>-6.8920180610801349</v>
          </cell>
          <cell r="M1519">
            <v>2005</v>
          </cell>
        </row>
        <row r="1520">
          <cell r="H1520" t="str">
            <v>Colleen</v>
          </cell>
          <cell r="J1520" t="str">
            <v>mascara</v>
          </cell>
          <cell r="L1520">
            <v>176.19804950784601</v>
          </cell>
          <cell r="M1520">
            <v>2004</v>
          </cell>
        </row>
        <row r="1521">
          <cell r="H1521" t="str">
            <v>Cristina</v>
          </cell>
          <cell r="J1521" t="str">
            <v>eye liner</v>
          </cell>
          <cell r="L1521">
            <v>196.63911479091979</v>
          </cell>
          <cell r="M1521">
            <v>2004</v>
          </cell>
        </row>
        <row r="1522">
          <cell r="H1522" t="str">
            <v>Colleen</v>
          </cell>
          <cell r="J1522" t="str">
            <v>eye liner</v>
          </cell>
          <cell r="L1522">
            <v>28.459065178844462</v>
          </cell>
          <cell r="M1522">
            <v>2004</v>
          </cell>
        </row>
        <row r="1523">
          <cell r="H1523" t="str">
            <v>Emilee</v>
          </cell>
          <cell r="J1523" t="str">
            <v>lipstick</v>
          </cell>
          <cell r="L1523">
            <v>56.300241442258397</v>
          </cell>
          <cell r="M1523">
            <v>2006</v>
          </cell>
        </row>
        <row r="1524">
          <cell r="H1524" t="str">
            <v>Hallagan</v>
          </cell>
          <cell r="J1524" t="str">
            <v>foundation</v>
          </cell>
          <cell r="L1524">
            <v>166.7781249229084</v>
          </cell>
          <cell r="M1524">
            <v>2004</v>
          </cell>
        </row>
        <row r="1525">
          <cell r="H1525" t="str">
            <v>Cristina</v>
          </cell>
          <cell r="J1525" t="str">
            <v>eye liner</v>
          </cell>
          <cell r="L1525">
            <v>209.56822946203218</v>
          </cell>
          <cell r="M1525">
            <v>2005</v>
          </cell>
        </row>
        <row r="1526">
          <cell r="H1526" t="str">
            <v>Zaret</v>
          </cell>
          <cell r="J1526" t="str">
            <v>eye liner</v>
          </cell>
          <cell r="L1526">
            <v>155.55960489398822</v>
          </cell>
          <cell r="M1526">
            <v>2004</v>
          </cell>
        </row>
        <row r="1527">
          <cell r="H1527" t="str">
            <v>Ashley</v>
          </cell>
          <cell r="J1527" t="str">
            <v>lipstick</v>
          </cell>
          <cell r="L1527">
            <v>71.150007929550512</v>
          </cell>
          <cell r="M1527">
            <v>2006</v>
          </cell>
        </row>
        <row r="1528">
          <cell r="H1528" t="str">
            <v>Betsy</v>
          </cell>
          <cell r="J1528" t="str">
            <v>lip gloss</v>
          </cell>
          <cell r="L1528">
            <v>115.80895982640449</v>
          </cell>
          <cell r="M1528">
            <v>2006</v>
          </cell>
        </row>
        <row r="1529">
          <cell r="H1529" t="str">
            <v>Zaret</v>
          </cell>
          <cell r="J1529" t="str">
            <v>lipstick</v>
          </cell>
          <cell r="L1529">
            <v>-22.286591550898308</v>
          </cell>
          <cell r="M1529">
            <v>2004</v>
          </cell>
        </row>
        <row r="1530">
          <cell r="H1530" t="str">
            <v>Hallagan</v>
          </cell>
          <cell r="J1530" t="str">
            <v>eye liner</v>
          </cell>
          <cell r="L1530">
            <v>61.782563000840952</v>
          </cell>
          <cell r="M1530">
            <v>2006</v>
          </cell>
        </row>
        <row r="1531">
          <cell r="H1531" t="str">
            <v>Cristina</v>
          </cell>
          <cell r="J1531" t="str">
            <v>lip gloss</v>
          </cell>
          <cell r="L1531">
            <v>76.800582511934167</v>
          </cell>
          <cell r="M1531">
            <v>2005</v>
          </cell>
        </row>
        <row r="1532">
          <cell r="H1532" t="str">
            <v>Betsy</v>
          </cell>
          <cell r="J1532" t="str">
            <v>eye liner</v>
          </cell>
          <cell r="L1532">
            <v>-16.105946140968253</v>
          </cell>
          <cell r="M1532">
            <v>2006</v>
          </cell>
        </row>
        <row r="1533">
          <cell r="H1533" t="str">
            <v>Zaret</v>
          </cell>
          <cell r="J1533" t="str">
            <v>lip gloss</v>
          </cell>
          <cell r="L1533">
            <v>266.77209888218033</v>
          </cell>
          <cell r="M1533">
            <v>2006</v>
          </cell>
        </row>
        <row r="1534">
          <cell r="H1534" t="str">
            <v>Jen</v>
          </cell>
          <cell r="J1534" t="str">
            <v>eye liner</v>
          </cell>
          <cell r="L1534">
            <v>187.54179752226122</v>
          </cell>
          <cell r="M1534">
            <v>2006</v>
          </cell>
        </row>
        <row r="1535">
          <cell r="H1535" t="str">
            <v>Hallagan</v>
          </cell>
          <cell r="J1535" t="str">
            <v>lipstick</v>
          </cell>
          <cell r="L1535">
            <v>242.16012405865823</v>
          </cell>
          <cell r="M1535">
            <v>2004</v>
          </cell>
        </row>
        <row r="1536">
          <cell r="H1536" t="str">
            <v>Cici</v>
          </cell>
          <cell r="J1536" t="str">
            <v>lipstick</v>
          </cell>
          <cell r="L1536">
            <v>199.70376718058844</v>
          </cell>
          <cell r="M1536">
            <v>2004</v>
          </cell>
        </row>
        <row r="1537">
          <cell r="H1537" t="str">
            <v>Emilee</v>
          </cell>
          <cell r="J1537" t="str">
            <v>foundation</v>
          </cell>
          <cell r="L1537">
            <v>104.44930690558964</v>
          </cell>
          <cell r="M1537">
            <v>2004</v>
          </cell>
        </row>
        <row r="1538">
          <cell r="H1538" t="str">
            <v>Hallagan</v>
          </cell>
          <cell r="J1538" t="str">
            <v>eye liner</v>
          </cell>
          <cell r="L1538">
            <v>149.81621502008079</v>
          </cell>
          <cell r="M1538">
            <v>2004</v>
          </cell>
        </row>
        <row r="1539">
          <cell r="H1539" t="str">
            <v>Cici</v>
          </cell>
          <cell r="J1539" t="str">
            <v>lip gloss</v>
          </cell>
          <cell r="L1539">
            <v>136.92331868568616</v>
          </cell>
          <cell r="M1539">
            <v>2004</v>
          </cell>
        </row>
        <row r="1540">
          <cell r="H1540" t="str">
            <v>Cristina</v>
          </cell>
          <cell r="J1540" t="str">
            <v>foundation</v>
          </cell>
          <cell r="L1540">
            <v>49.650187557976459</v>
          </cell>
          <cell r="M1540">
            <v>2005</v>
          </cell>
        </row>
        <row r="1541">
          <cell r="H1541" t="str">
            <v>Jen</v>
          </cell>
          <cell r="J1541" t="str">
            <v>lipstick</v>
          </cell>
          <cell r="L1541">
            <v>136.63786720901078</v>
          </cell>
          <cell r="M1541">
            <v>2005</v>
          </cell>
        </row>
        <row r="1542">
          <cell r="H1542" t="str">
            <v>Ashley</v>
          </cell>
          <cell r="J1542" t="str">
            <v>eye liner</v>
          </cell>
          <cell r="L1542">
            <v>5.7263479599581428</v>
          </cell>
          <cell r="M1542">
            <v>2004</v>
          </cell>
        </row>
        <row r="1543">
          <cell r="H1543" t="str">
            <v>Cici</v>
          </cell>
          <cell r="J1543" t="str">
            <v>mascara</v>
          </cell>
          <cell r="L1543">
            <v>100.97055324855179</v>
          </cell>
          <cell r="M1543">
            <v>2005</v>
          </cell>
        </row>
        <row r="1544">
          <cell r="H1544" t="str">
            <v>Hallagan</v>
          </cell>
          <cell r="J1544" t="str">
            <v>lipstick</v>
          </cell>
          <cell r="L1544">
            <v>113.03930108234786</v>
          </cell>
          <cell r="M1544">
            <v>2005</v>
          </cell>
        </row>
        <row r="1545">
          <cell r="H1545" t="str">
            <v>Ashley</v>
          </cell>
          <cell r="J1545" t="str">
            <v>eye liner</v>
          </cell>
          <cell r="L1545">
            <v>139.33709070957588</v>
          </cell>
          <cell r="M1545">
            <v>2005</v>
          </cell>
        </row>
        <row r="1546">
          <cell r="H1546" t="str">
            <v>Betsy</v>
          </cell>
          <cell r="J1546" t="str">
            <v>foundation</v>
          </cell>
          <cell r="L1546">
            <v>215.35016800732583</v>
          </cell>
          <cell r="M1546">
            <v>2004</v>
          </cell>
        </row>
        <row r="1547">
          <cell r="H1547" t="str">
            <v>Zaret</v>
          </cell>
          <cell r="J1547" t="str">
            <v>mascara</v>
          </cell>
          <cell r="L1547">
            <v>179.11705650607632</v>
          </cell>
          <cell r="M1547">
            <v>2004</v>
          </cell>
        </row>
        <row r="1548">
          <cell r="H1548" t="str">
            <v>Zaret</v>
          </cell>
          <cell r="J1548" t="str">
            <v>lipstick</v>
          </cell>
          <cell r="L1548">
            <v>253.54108298185832</v>
          </cell>
          <cell r="M1548">
            <v>2005</v>
          </cell>
        </row>
        <row r="1549">
          <cell r="H1549" t="str">
            <v>Zaret</v>
          </cell>
          <cell r="J1549" t="str">
            <v>eye liner</v>
          </cell>
          <cell r="L1549">
            <v>274.23356541008826</v>
          </cell>
          <cell r="M1549">
            <v>2006</v>
          </cell>
        </row>
        <row r="1550">
          <cell r="H1550" t="str">
            <v>Cristina</v>
          </cell>
          <cell r="J1550" t="str">
            <v>lip gloss</v>
          </cell>
          <cell r="L1550">
            <v>100.22871812086524</v>
          </cell>
          <cell r="M1550">
            <v>2004</v>
          </cell>
        </row>
        <row r="1551">
          <cell r="H1551" t="str">
            <v>Cici</v>
          </cell>
          <cell r="J1551" t="str">
            <v>eye liner</v>
          </cell>
          <cell r="L1551">
            <v>104.04142923037654</v>
          </cell>
          <cell r="M1551">
            <v>2004</v>
          </cell>
        </row>
        <row r="1552">
          <cell r="H1552" t="str">
            <v>Zaret</v>
          </cell>
          <cell r="J1552" t="str">
            <v>lip gloss</v>
          </cell>
          <cell r="L1552">
            <v>5.3199136076983713</v>
          </cell>
          <cell r="M1552">
            <v>2006</v>
          </cell>
        </row>
        <row r="1553">
          <cell r="H1553" t="str">
            <v>Hallagan</v>
          </cell>
          <cell r="J1553" t="str">
            <v>eye liner</v>
          </cell>
          <cell r="L1553">
            <v>128.72768952762647</v>
          </cell>
          <cell r="M1553">
            <v>2004</v>
          </cell>
        </row>
        <row r="1554">
          <cell r="H1554" t="str">
            <v>Cici</v>
          </cell>
          <cell r="J1554" t="str">
            <v>eye liner</v>
          </cell>
          <cell r="L1554">
            <v>137.92982227055688</v>
          </cell>
          <cell r="M1554">
            <v>2005</v>
          </cell>
        </row>
        <row r="1555">
          <cell r="H1555" t="str">
            <v>Emilee</v>
          </cell>
          <cell r="J1555" t="str">
            <v>lip gloss</v>
          </cell>
          <cell r="L1555">
            <v>80.031587793648399</v>
          </cell>
          <cell r="M1555">
            <v>2004</v>
          </cell>
        </row>
        <row r="1556">
          <cell r="H1556" t="str">
            <v>Ashley</v>
          </cell>
          <cell r="J1556" t="str">
            <v>eye liner</v>
          </cell>
          <cell r="L1556">
            <v>218.32830582807657</v>
          </cell>
          <cell r="M1556">
            <v>2004</v>
          </cell>
        </row>
        <row r="1557">
          <cell r="H1557" t="str">
            <v>Zaret</v>
          </cell>
          <cell r="J1557" t="str">
            <v>eye liner</v>
          </cell>
          <cell r="L1557">
            <v>-13.390709583317436</v>
          </cell>
          <cell r="M1557">
            <v>2006</v>
          </cell>
        </row>
        <row r="1558">
          <cell r="H1558" t="str">
            <v>Colleen</v>
          </cell>
          <cell r="J1558" t="str">
            <v>foundation</v>
          </cell>
          <cell r="L1558">
            <v>94.662914692651583</v>
          </cell>
          <cell r="M1558">
            <v>2004</v>
          </cell>
        </row>
        <row r="1559">
          <cell r="H1559" t="str">
            <v>Cici</v>
          </cell>
          <cell r="J1559" t="str">
            <v>lip gloss</v>
          </cell>
          <cell r="L1559">
            <v>145.90859800554551</v>
          </cell>
          <cell r="M1559">
            <v>2004</v>
          </cell>
        </row>
        <row r="1560">
          <cell r="H1560" t="str">
            <v>Colleen</v>
          </cell>
          <cell r="J1560" t="str">
            <v>mascara</v>
          </cell>
          <cell r="L1560">
            <v>253.59713370537463</v>
          </cell>
          <cell r="M1560">
            <v>2006</v>
          </cell>
        </row>
        <row r="1561">
          <cell r="H1561" t="str">
            <v>Zaret</v>
          </cell>
          <cell r="J1561" t="str">
            <v>eye liner</v>
          </cell>
          <cell r="L1561">
            <v>163.89560832413773</v>
          </cell>
          <cell r="M1561">
            <v>2006</v>
          </cell>
        </row>
        <row r="1562">
          <cell r="H1562" t="str">
            <v>Colleen</v>
          </cell>
          <cell r="J1562" t="str">
            <v>mascara</v>
          </cell>
          <cell r="L1562">
            <v>134.18925327531994</v>
          </cell>
          <cell r="M1562">
            <v>2004</v>
          </cell>
        </row>
        <row r="1563">
          <cell r="H1563" t="str">
            <v>Cristina</v>
          </cell>
          <cell r="J1563" t="str">
            <v>lip gloss</v>
          </cell>
          <cell r="L1563">
            <v>122.05331563226824</v>
          </cell>
          <cell r="M1563">
            <v>2004</v>
          </cell>
        </row>
        <row r="1564">
          <cell r="H1564" t="str">
            <v>Betsy</v>
          </cell>
          <cell r="J1564" t="str">
            <v>lip gloss</v>
          </cell>
          <cell r="L1564">
            <v>76.896265241705308</v>
          </cell>
          <cell r="M1564">
            <v>2005</v>
          </cell>
        </row>
        <row r="1565">
          <cell r="H1565" t="str">
            <v>Emilee</v>
          </cell>
          <cell r="J1565" t="str">
            <v>lip gloss</v>
          </cell>
          <cell r="L1565">
            <v>-21.481967764977714</v>
          </cell>
          <cell r="M1565">
            <v>2004</v>
          </cell>
        </row>
        <row r="1566">
          <cell r="H1566" t="str">
            <v>Cristina</v>
          </cell>
          <cell r="J1566" t="str">
            <v>eye liner</v>
          </cell>
          <cell r="L1566">
            <v>178.70076770818625</v>
          </cell>
          <cell r="M1566">
            <v>2006</v>
          </cell>
        </row>
        <row r="1567">
          <cell r="H1567" t="str">
            <v>Zaret</v>
          </cell>
          <cell r="J1567" t="str">
            <v>eye liner</v>
          </cell>
          <cell r="L1567">
            <v>179.09938274190853</v>
          </cell>
          <cell r="M1567">
            <v>2004</v>
          </cell>
        </row>
        <row r="1568">
          <cell r="H1568" t="str">
            <v>Emilee</v>
          </cell>
          <cell r="J1568" t="str">
            <v>foundation</v>
          </cell>
          <cell r="L1568">
            <v>103.72320973361035</v>
          </cell>
          <cell r="M1568">
            <v>2005</v>
          </cell>
        </row>
        <row r="1569">
          <cell r="H1569" t="str">
            <v>Emilee</v>
          </cell>
          <cell r="J1569" t="str">
            <v>mascara</v>
          </cell>
          <cell r="L1569">
            <v>82.680755879941501</v>
          </cell>
          <cell r="M1569">
            <v>2004</v>
          </cell>
        </row>
        <row r="1570">
          <cell r="H1570" t="str">
            <v>Cici</v>
          </cell>
          <cell r="J1570" t="str">
            <v>foundation</v>
          </cell>
          <cell r="L1570">
            <v>10.695067513438698</v>
          </cell>
          <cell r="M1570">
            <v>2006</v>
          </cell>
        </row>
        <row r="1571">
          <cell r="H1571" t="str">
            <v>Hallagan</v>
          </cell>
          <cell r="J1571" t="str">
            <v>mascara</v>
          </cell>
          <cell r="L1571">
            <v>269.11976111617605</v>
          </cell>
          <cell r="M1571">
            <v>2005</v>
          </cell>
        </row>
        <row r="1572">
          <cell r="H1572" t="str">
            <v>Hallagan</v>
          </cell>
          <cell r="J1572" t="str">
            <v>eye liner</v>
          </cell>
          <cell r="L1572">
            <v>175.98159998303569</v>
          </cell>
          <cell r="M1572">
            <v>2005</v>
          </cell>
        </row>
        <row r="1573">
          <cell r="H1573" t="str">
            <v>Cici</v>
          </cell>
          <cell r="J1573" t="str">
            <v>lipstick</v>
          </cell>
          <cell r="L1573">
            <v>158.04571793449091</v>
          </cell>
          <cell r="M1573">
            <v>2005</v>
          </cell>
        </row>
        <row r="1574">
          <cell r="H1574" t="str">
            <v>Cici</v>
          </cell>
          <cell r="J1574" t="str">
            <v>mascara</v>
          </cell>
          <cell r="L1574">
            <v>98.04752721295516</v>
          </cell>
          <cell r="M1574">
            <v>2006</v>
          </cell>
        </row>
        <row r="1575">
          <cell r="H1575" t="str">
            <v>Cristina</v>
          </cell>
          <cell r="J1575" t="str">
            <v>mascara</v>
          </cell>
          <cell r="L1575">
            <v>10.584064694476611</v>
          </cell>
          <cell r="M1575">
            <v>2005</v>
          </cell>
        </row>
        <row r="1576">
          <cell r="H1576" t="str">
            <v>Zaret</v>
          </cell>
          <cell r="J1576" t="str">
            <v>eye liner</v>
          </cell>
          <cell r="L1576">
            <v>137.07935411238626</v>
          </cell>
          <cell r="M1576">
            <v>2004</v>
          </cell>
        </row>
        <row r="1577">
          <cell r="H1577" t="str">
            <v>Colleen</v>
          </cell>
          <cell r="J1577" t="str">
            <v>eye liner</v>
          </cell>
          <cell r="L1577">
            <v>275.55805251311767</v>
          </cell>
          <cell r="M1577">
            <v>2004</v>
          </cell>
        </row>
        <row r="1578">
          <cell r="H1578" t="str">
            <v>Zaret</v>
          </cell>
          <cell r="J1578" t="str">
            <v>foundation</v>
          </cell>
          <cell r="L1578">
            <v>-21.448768772248492</v>
          </cell>
          <cell r="M1578">
            <v>2006</v>
          </cell>
        </row>
        <row r="1579">
          <cell r="H1579" t="str">
            <v>Betsy</v>
          </cell>
          <cell r="J1579" t="str">
            <v>mascara</v>
          </cell>
          <cell r="L1579">
            <v>-19.136046094162346</v>
          </cell>
          <cell r="M1579">
            <v>2005</v>
          </cell>
        </row>
        <row r="1580">
          <cell r="H1580" t="str">
            <v>Hallagan</v>
          </cell>
          <cell r="J1580" t="str">
            <v>foundation</v>
          </cell>
          <cell r="L1580">
            <v>100.88649672562114</v>
          </cell>
          <cell r="M1580">
            <v>2005</v>
          </cell>
        </row>
        <row r="1581">
          <cell r="H1581" t="str">
            <v>Colleen</v>
          </cell>
          <cell r="J1581" t="str">
            <v>lip gloss</v>
          </cell>
          <cell r="L1581">
            <v>-18.807164790570987</v>
          </cell>
          <cell r="M1581">
            <v>2005</v>
          </cell>
        </row>
        <row r="1582">
          <cell r="H1582" t="str">
            <v>Colleen</v>
          </cell>
          <cell r="J1582" t="str">
            <v>foundation</v>
          </cell>
          <cell r="L1582">
            <v>248.42543228494586</v>
          </cell>
          <cell r="M1582">
            <v>2006</v>
          </cell>
        </row>
        <row r="1583">
          <cell r="H1583" t="str">
            <v>Ashley</v>
          </cell>
          <cell r="J1583" t="str">
            <v>eye liner</v>
          </cell>
          <cell r="L1583">
            <v>262.84645942190497</v>
          </cell>
          <cell r="M1583">
            <v>2004</v>
          </cell>
        </row>
        <row r="1584">
          <cell r="H1584" t="str">
            <v>Cici</v>
          </cell>
          <cell r="J1584" t="str">
            <v>mascara</v>
          </cell>
          <cell r="L1584">
            <v>281.52944446781271</v>
          </cell>
          <cell r="M1584">
            <v>2005</v>
          </cell>
        </row>
        <row r="1585">
          <cell r="H1585" t="str">
            <v>Cristina</v>
          </cell>
          <cell r="J1585" t="str">
            <v>foundation</v>
          </cell>
          <cell r="L1585">
            <v>218.16905589645697</v>
          </cell>
          <cell r="M1585">
            <v>2005</v>
          </cell>
        </row>
        <row r="1586">
          <cell r="H1586" t="str">
            <v>Jen</v>
          </cell>
          <cell r="J1586" t="str">
            <v>mascara</v>
          </cell>
          <cell r="L1586">
            <v>35.116221937392133</v>
          </cell>
          <cell r="M1586">
            <v>2004</v>
          </cell>
        </row>
        <row r="1587">
          <cell r="H1587" t="str">
            <v>Colleen</v>
          </cell>
          <cell r="J1587" t="str">
            <v>lip gloss</v>
          </cell>
          <cell r="L1587">
            <v>55.780124801169777</v>
          </cell>
          <cell r="M1587">
            <v>2006</v>
          </cell>
        </row>
        <row r="1588">
          <cell r="H1588" t="str">
            <v>Betsy</v>
          </cell>
          <cell r="J1588" t="str">
            <v>foundation</v>
          </cell>
          <cell r="L1588">
            <v>281.25885991416516</v>
          </cell>
          <cell r="M1588">
            <v>2006</v>
          </cell>
        </row>
        <row r="1589">
          <cell r="H1589" t="str">
            <v>Hallagan</v>
          </cell>
          <cell r="J1589" t="str">
            <v>foundation</v>
          </cell>
          <cell r="L1589">
            <v>170.42559015332697</v>
          </cell>
          <cell r="M1589">
            <v>2005</v>
          </cell>
        </row>
        <row r="1590">
          <cell r="H1590" t="str">
            <v>Ashley</v>
          </cell>
          <cell r="J1590" t="str">
            <v>lip gloss</v>
          </cell>
          <cell r="L1590">
            <v>199.70274563442874</v>
          </cell>
          <cell r="M1590">
            <v>2004</v>
          </cell>
        </row>
        <row r="1591">
          <cell r="H1591" t="str">
            <v>Ashley</v>
          </cell>
          <cell r="J1591" t="str">
            <v>lip gloss</v>
          </cell>
          <cell r="L1591">
            <v>286.75530123408925</v>
          </cell>
          <cell r="M1591">
            <v>2005</v>
          </cell>
        </row>
        <row r="1592">
          <cell r="H1592" t="str">
            <v>Zaret</v>
          </cell>
          <cell r="J1592" t="str">
            <v>mascara</v>
          </cell>
          <cell r="L1592">
            <v>184.83908498989172</v>
          </cell>
          <cell r="M1592">
            <v>2005</v>
          </cell>
        </row>
        <row r="1593">
          <cell r="H1593" t="str">
            <v>Colleen</v>
          </cell>
          <cell r="J1593" t="str">
            <v>lip gloss</v>
          </cell>
          <cell r="L1593">
            <v>79.322466776997217</v>
          </cell>
          <cell r="M1593">
            <v>2006</v>
          </cell>
        </row>
        <row r="1594">
          <cell r="H1594" t="str">
            <v>Emilee</v>
          </cell>
          <cell r="J1594" t="str">
            <v>mascara</v>
          </cell>
          <cell r="L1594">
            <v>89.116436100256237</v>
          </cell>
          <cell r="M1594">
            <v>2005</v>
          </cell>
        </row>
        <row r="1595">
          <cell r="H1595" t="str">
            <v>Emilee</v>
          </cell>
          <cell r="J1595" t="str">
            <v>lip gloss</v>
          </cell>
          <cell r="L1595">
            <v>184.79269376899887</v>
          </cell>
          <cell r="M1595">
            <v>2005</v>
          </cell>
        </row>
        <row r="1596">
          <cell r="H1596" t="str">
            <v>Hallagan</v>
          </cell>
          <cell r="J1596" t="str">
            <v>mascara</v>
          </cell>
          <cell r="L1596">
            <v>-7.0063461933355882</v>
          </cell>
          <cell r="M1596">
            <v>2006</v>
          </cell>
        </row>
        <row r="1597">
          <cell r="H1597" t="str">
            <v>Cici</v>
          </cell>
          <cell r="J1597" t="str">
            <v>foundation</v>
          </cell>
          <cell r="L1597">
            <v>122.05274122201725</v>
          </cell>
          <cell r="M1597">
            <v>2006</v>
          </cell>
        </row>
        <row r="1598">
          <cell r="H1598" t="str">
            <v>Hallagan</v>
          </cell>
          <cell r="J1598" t="str">
            <v>foundation</v>
          </cell>
          <cell r="L1598">
            <v>260.36699971588303</v>
          </cell>
          <cell r="M1598">
            <v>2006</v>
          </cell>
        </row>
        <row r="1599">
          <cell r="H1599" t="str">
            <v>Cici</v>
          </cell>
          <cell r="J1599" t="str">
            <v>lipstick</v>
          </cell>
          <cell r="L1599">
            <v>176.57900116326704</v>
          </cell>
          <cell r="M1599">
            <v>2005</v>
          </cell>
        </row>
        <row r="1600">
          <cell r="H1600" t="str">
            <v>Hallagan</v>
          </cell>
          <cell r="J1600" t="str">
            <v>eye liner</v>
          </cell>
          <cell r="L1600">
            <v>41.15897784518318</v>
          </cell>
          <cell r="M1600">
            <v>2005</v>
          </cell>
        </row>
        <row r="1601">
          <cell r="H1601" t="str">
            <v>Cici</v>
          </cell>
          <cell r="J1601" t="str">
            <v>eye liner</v>
          </cell>
          <cell r="L1601">
            <v>44.433583210085722</v>
          </cell>
          <cell r="M1601">
            <v>2006</v>
          </cell>
        </row>
        <row r="1602">
          <cell r="H1602" t="str">
            <v>Emilee</v>
          </cell>
          <cell r="J1602" t="str">
            <v>mascara</v>
          </cell>
          <cell r="L1602">
            <v>256.67637583501136</v>
          </cell>
          <cell r="M1602">
            <v>2005</v>
          </cell>
        </row>
        <row r="1603">
          <cell r="H1603" t="str">
            <v>Cristina</v>
          </cell>
          <cell r="J1603" t="str">
            <v>lip gloss</v>
          </cell>
          <cell r="L1603">
            <v>127.6000829370011</v>
          </cell>
          <cell r="M1603">
            <v>2006</v>
          </cell>
        </row>
        <row r="1604">
          <cell r="H1604" t="str">
            <v>Cici</v>
          </cell>
          <cell r="J1604" t="str">
            <v>lipstick</v>
          </cell>
          <cell r="L1604">
            <v>35.427503831280553</v>
          </cell>
          <cell r="M1604">
            <v>2006</v>
          </cell>
        </row>
        <row r="1605">
          <cell r="H1605" t="str">
            <v>Jen</v>
          </cell>
          <cell r="J1605" t="str">
            <v>lip gloss</v>
          </cell>
          <cell r="L1605">
            <v>98.405028744773347</v>
          </cell>
          <cell r="M1605">
            <v>2004</v>
          </cell>
        </row>
        <row r="1606">
          <cell r="H1606" t="str">
            <v>Hallagan</v>
          </cell>
          <cell r="J1606" t="str">
            <v>lip gloss</v>
          </cell>
          <cell r="L1606">
            <v>239.26463824341167</v>
          </cell>
          <cell r="M1606">
            <v>2005</v>
          </cell>
        </row>
        <row r="1607">
          <cell r="H1607" t="str">
            <v>Emilee</v>
          </cell>
          <cell r="J1607" t="str">
            <v>lip gloss</v>
          </cell>
          <cell r="L1607">
            <v>77.046747006624841</v>
          </cell>
          <cell r="M1607">
            <v>2004</v>
          </cell>
        </row>
        <row r="1608">
          <cell r="H1608" t="str">
            <v>Cristina</v>
          </cell>
          <cell r="J1608" t="str">
            <v>foundation</v>
          </cell>
          <cell r="L1608">
            <v>284.06034486899824</v>
          </cell>
          <cell r="M1608">
            <v>2005</v>
          </cell>
        </row>
        <row r="1609">
          <cell r="H1609" t="str">
            <v>Colleen</v>
          </cell>
          <cell r="J1609" t="str">
            <v>eye liner</v>
          </cell>
          <cell r="L1609">
            <v>20.057205766736782</v>
          </cell>
          <cell r="M1609">
            <v>2006</v>
          </cell>
        </row>
        <row r="1610">
          <cell r="H1610" t="str">
            <v>Zaret</v>
          </cell>
          <cell r="J1610" t="str">
            <v>lipstick</v>
          </cell>
          <cell r="L1610">
            <v>46.567063375670365</v>
          </cell>
          <cell r="M1610">
            <v>2005</v>
          </cell>
        </row>
        <row r="1611">
          <cell r="H1611" t="str">
            <v>Cristina</v>
          </cell>
          <cell r="J1611" t="str">
            <v>eye liner</v>
          </cell>
          <cell r="L1611">
            <v>47.252520248890754</v>
          </cell>
          <cell r="M1611">
            <v>2004</v>
          </cell>
        </row>
        <row r="1612">
          <cell r="H1612" t="str">
            <v>Emilee</v>
          </cell>
          <cell r="J1612" t="str">
            <v>foundation</v>
          </cell>
          <cell r="L1612">
            <v>244.70980660248637</v>
          </cell>
          <cell r="M1612">
            <v>2004</v>
          </cell>
        </row>
        <row r="1613">
          <cell r="H1613" t="str">
            <v>Betsy</v>
          </cell>
          <cell r="J1613" t="str">
            <v>eye liner</v>
          </cell>
          <cell r="L1613">
            <v>283.45878652006695</v>
          </cell>
          <cell r="M1613">
            <v>2005</v>
          </cell>
        </row>
        <row r="1614">
          <cell r="H1614" t="str">
            <v>Zaret</v>
          </cell>
          <cell r="J1614" t="str">
            <v>mascara</v>
          </cell>
          <cell r="L1614">
            <v>35.187328425003173</v>
          </cell>
          <cell r="M1614">
            <v>2004</v>
          </cell>
        </row>
        <row r="1615">
          <cell r="H1615" t="str">
            <v>Colleen</v>
          </cell>
          <cell r="J1615" t="str">
            <v>eye liner</v>
          </cell>
          <cell r="L1615">
            <v>38.183005482105493</v>
          </cell>
          <cell r="M1615">
            <v>2004</v>
          </cell>
        </row>
        <row r="1616">
          <cell r="H1616" t="str">
            <v>Hallagan</v>
          </cell>
          <cell r="J1616" t="str">
            <v>eye liner</v>
          </cell>
          <cell r="L1616">
            <v>257.13848470493929</v>
          </cell>
          <cell r="M1616">
            <v>2005</v>
          </cell>
        </row>
        <row r="1617">
          <cell r="H1617" t="str">
            <v>Zaret</v>
          </cell>
          <cell r="J1617" t="str">
            <v>eye liner</v>
          </cell>
          <cell r="L1617">
            <v>119.05508877849219</v>
          </cell>
          <cell r="M1617">
            <v>2006</v>
          </cell>
        </row>
        <row r="1618">
          <cell r="H1618" t="str">
            <v>Zaret</v>
          </cell>
          <cell r="J1618" t="str">
            <v>foundation</v>
          </cell>
          <cell r="L1618">
            <v>29.108535014212187</v>
          </cell>
          <cell r="M1618">
            <v>2004</v>
          </cell>
        </row>
        <row r="1619">
          <cell r="H1619" t="str">
            <v>Zaret</v>
          </cell>
          <cell r="J1619" t="str">
            <v>mascara</v>
          </cell>
          <cell r="L1619">
            <v>77.542041967509959</v>
          </cell>
          <cell r="M1619">
            <v>2005</v>
          </cell>
        </row>
        <row r="1620">
          <cell r="H1620" t="str">
            <v>Jen</v>
          </cell>
          <cell r="J1620" t="str">
            <v>eye liner</v>
          </cell>
          <cell r="L1620">
            <v>239.89003921274065</v>
          </cell>
          <cell r="M1620">
            <v>2004</v>
          </cell>
        </row>
        <row r="1621">
          <cell r="H1621" t="str">
            <v>Hallagan</v>
          </cell>
          <cell r="J1621" t="str">
            <v>eye liner</v>
          </cell>
          <cell r="L1621">
            <v>250.62172213757762</v>
          </cell>
          <cell r="M1621">
            <v>2004</v>
          </cell>
        </row>
        <row r="1622">
          <cell r="H1622" t="str">
            <v>Hallagan</v>
          </cell>
          <cell r="J1622" t="str">
            <v>foundation</v>
          </cell>
          <cell r="L1622">
            <v>-6.4441526293000173</v>
          </cell>
          <cell r="M1622">
            <v>2005</v>
          </cell>
        </row>
        <row r="1623">
          <cell r="H1623" t="str">
            <v>Cici</v>
          </cell>
          <cell r="J1623" t="str">
            <v>mascara</v>
          </cell>
          <cell r="L1623">
            <v>188.23625463241646</v>
          </cell>
          <cell r="M1623">
            <v>2006</v>
          </cell>
        </row>
        <row r="1624">
          <cell r="H1624" t="str">
            <v>Cici</v>
          </cell>
          <cell r="J1624" t="str">
            <v>eye liner</v>
          </cell>
          <cell r="L1624">
            <v>19.315165106288639</v>
          </cell>
          <cell r="M1624">
            <v>2004</v>
          </cell>
        </row>
        <row r="1625">
          <cell r="H1625" t="str">
            <v>Ashley</v>
          </cell>
          <cell r="J1625" t="str">
            <v>mascara</v>
          </cell>
          <cell r="L1625">
            <v>41.394747641625173</v>
          </cell>
          <cell r="M1625">
            <v>2006</v>
          </cell>
        </row>
        <row r="1626">
          <cell r="H1626" t="str">
            <v>Emilee</v>
          </cell>
          <cell r="J1626" t="str">
            <v>eye liner</v>
          </cell>
          <cell r="L1626">
            <v>266.15306975216902</v>
          </cell>
          <cell r="M1626">
            <v>2005</v>
          </cell>
        </row>
        <row r="1627">
          <cell r="H1627" t="str">
            <v>Emilee</v>
          </cell>
          <cell r="J1627" t="str">
            <v>eye liner</v>
          </cell>
          <cell r="L1627">
            <v>106.7048352932988</v>
          </cell>
          <cell r="M1627">
            <v>2004</v>
          </cell>
        </row>
        <row r="1628">
          <cell r="H1628" t="str">
            <v>Cristina</v>
          </cell>
          <cell r="J1628" t="str">
            <v>eye liner</v>
          </cell>
          <cell r="L1628">
            <v>185.38182854142642</v>
          </cell>
          <cell r="M1628">
            <v>2004</v>
          </cell>
        </row>
        <row r="1629">
          <cell r="H1629" t="str">
            <v>Hallagan</v>
          </cell>
          <cell r="J1629" t="str">
            <v>eye liner</v>
          </cell>
          <cell r="L1629">
            <v>287.15467709700755</v>
          </cell>
          <cell r="M1629">
            <v>2005</v>
          </cell>
        </row>
        <row r="1630">
          <cell r="H1630" t="str">
            <v>Emilee</v>
          </cell>
          <cell r="J1630" t="str">
            <v>eye liner</v>
          </cell>
          <cell r="L1630">
            <v>92.417025758970482</v>
          </cell>
          <cell r="M1630">
            <v>2005</v>
          </cell>
        </row>
        <row r="1631">
          <cell r="H1631" t="str">
            <v>Emilee</v>
          </cell>
          <cell r="J1631" t="str">
            <v>eye liner</v>
          </cell>
          <cell r="L1631">
            <v>-1.6370674232788498</v>
          </cell>
          <cell r="M1631">
            <v>2006</v>
          </cell>
        </row>
        <row r="1632">
          <cell r="H1632" t="str">
            <v>Betsy</v>
          </cell>
          <cell r="J1632" t="str">
            <v>lipstick</v>
          </cell>
          <cell r="L1632">
            <v>16.92808141657132</v>
          </cell>
          <cell r="M1632">
            <v>2005</v>
          </cell>
        </row>
        <row r="1633">
          <cell r="H1633" t="str">
            <v>Betsy</v>
          </cell>
          <cell r="J1633" t="str">
            <v>foundation</v>
          </cell>
          <cell r="L1633">
            <v>127.31651996144141</v>
          </cell>
          <cell r="M1633">
            <v>2005</v>
          </cell>
        </row>
        <row r="1634">
          <cell r="H1634" t="str">
            <v>Zaret</v>
          </cell>
          <cell r="J1634" t="str">
            <v>eye liner</v>
          </cell>
          <cell r="L1634">
            <v>44.540640710887878</v>
          </cell>
          <cell r="M1634">
            <v>2005</v>
          </cell>
        </row>
        <row r="1635">
          <cell r="H1635" t="str">
            <v>Cristina</v>
          </cell>
          <cell r="J1635" t="str">
            <v>eye liner</v>
          </cell>
          <cell r="L1635">
            <v>-10.005990967007831</v>
          </cell>
          <cell r="M1635">
            <v>2005</v>
          </cell>
        </row>
        <row r="1636">
          <cell r="H1636" t="str">
            <v>Cici</v>
          </cell>
          <cell r="J1636" t="str">
            <v>foundation</v>
          </cell>
          <cell r="L1636">
            <v>82.256344701253937</v>
          </cell>
          <cell r="M1636">
            <v>2006</v>
          </cell>
        </row>
        <row r="1637">
          <cell r="H1637" t="str">
            <v>Cici</v>
          </cell>
          <cell r="J1637" t="str">
            <v>mascara</v>
          </cell>
          <cell r="L1637">
            <v>17.11095820057195</v>
          </cell>
          <cell r="M1637">
            <v>2004</v>
          </cell>
        </row>
        <row r="1638">
          <cell r="H1638" t="str">
            <v>Ashley</v>
          </cell>
          <cell r="J1638" t="str">
            <v>mascara</v>
          </cell>
          <cell r="L1638">
            <v>173.29644937565891</v>
          </cell>
          <cell r="M1638">
            <v>2005</v>
          </cell>
        </row>
        <row r="1639">
          <cell r="H1639" t="str">
            <v>Hallagan</v>
          </cell>
          <cell r="J1639" t="str">
            <v>lip gloss</v>
          </cell>
          <cell r="L1639">
            <v>235.61102661696142</v>
          </cell>
          <cell r="M1639">
            <v>2004</v>
          </cell>
        </row>
        <row r="1640">
          <cell r="H1640" t="str">
            <v>Cici</v>
          </cell>
          <cell r="J1640" t="str">
            <v>mascara</v>
          </cell>
          <cell r="L1640">
            <v>35.303927193880931</v>
          </cell>
          <cell r="M1640">
            <v>2006</v>
          </cell>
        </row>
        <row r="1641">
          <cell r="H1641" t="str">
            <v>Cristina</v>
          </cell>
          <cell r="J1641" t="str">
            <v>lip gloss</v>
          </cell>
          <cell r="L1641">
            <v>166.9336198966493</v>
          </cell>
          <cell r="M1641">
            <v>2004</v>
          </cell>
        </row>
        <row r="1642">
          <cell r="H1642" t="str">
            <v>Ashley</v>
          </cell>
          <cell r="J1642" t="str">
            <v>mascara</v>
          </cell>
          <cell r="L1642">
            <v>46.988168377437937</v>
          </cell>
          <cell r="M1642">
            <v>2004</v>
          </cell>
        </row>
        <row r="1643">
          <cell r="H1643" t="str">
            <v>Cristina</v>
          </cell>
          <cell r="J1643" t="str">
            <v>eye liner</v>
          </cell>
          <cell r="L1643">
            <v>161.39224032948613</v>
          </cell>
          <cell r="M1643">
            <v>2004</v>
          </cell>
        </row>
        <row r="1644">
          <cell r="H1644" t="str">
            <v>Zaret</v>
          </cell>
          <cell r="J1644" t="str">
            <v>lip gloss</v>
          </cell>
          <cell r="L1644">
            <v>212.01090684722931</v>
          </cell>
          <cell r="M1644">
            <v>2005</v>
          </cell>
        </row>
        <row r="1645">
          <cell r="H1645" t="str">
            <v>Cici</v>
          </cell>
          <cell r="J1645" t="str">
            <v>foundation</v>
          </cell>
          <cell r="L1645">
            <v>170.03159669706065</v>
          </cell>
          <cell r="M1645">
            <v>2006</v>
          </cell>
        </row>
        <row r="1646">
          <cell r="H1646" t="str">
            <v>Zaret</v>
          </cell>
          <cell r="J1646" t="str">
            <v>eye liner</v>
          </cell>
          <cell r="L1646">
            <v>275.47209572369957</v>
          </cell>
          <cell r="M1646">
            <v>2006</v>
          </cell>
        </row>
        <row r="1647">
          <cell r="H1647" t="str">
            <v>Jen</v>
          </cell>
          <cell r="J1647" t="str">
            <v>lipstick</v>
          </cell>
          <cell r="L1647">
            <v>167.80569976811464</v>
          </cell>
          <cell r="M1647">
            <v>2004</v>
          </cell>
        </row>
        <row r="1648">
          <cell r="H1648" t="str">
            <v>Cristina</v>
          </cell>
          <cell r="J1648" t="str">
            <v>mascara</v>
          </cell>
          <cell r="L1648">
            <v>4.7067653474104088</v>
          </cell>
          <cell r="M1648">
            <v>2005</v>
          </cell>
        </row>
        <row r="1649">
          <cell r="H1649" t="str">
            <v>Cristina</v>
          </cell>
          <cell r="J1649" t="str">
            <v>eye liner</v>
          </cell>
          <cell r="L1649">
            <v>70.736237537390394</v>
          </cell>
          <cell r="M1649">
            <v>2005</v>
          </cell>
        </row>
        <row r="1650">
          <cell r="H1650" t="str">
            <v>Hallagan</v>
          </cell>
          <cell r="J1650" t="str">
            <v>lip gloss</v>
          </cell>
          <cell r="L1650">
            <v>2.2998593901546056</v>
          </cell>
          <cell r="M1650">
            <v>2005</v>
          </cell>
        </row>
        <row r="1651">
          <cell r="H1651" t="str">
            <v>Cristina</v>
          </cell>
          <cell r="J1651" t="str">
            <v>mascara</v>
          </cell>
          <cell r="L1651">
            <v>259.96491478210521</v>
          </cell>
          <cell r="M1651">
            <v>2004</v>
          </cell>
        </row>
        <row r="1652">
          <cell r="H1652" t="str">
            <v>Colleen</v>
          </cell>
          <cell r="J1652" t="str">
            <v>eye liner</v>
          </cell>
          <cell r="L1652">
            <v>40.990045684129242</v>
          </cell>
          <cell r="M1652">
            <v>2004</v>
          </cell>
        </row>
        <row r="1653">
          <cell r="H1653" t="str">
            <v>Ashley</v>
          </cell>
          <cell r="J1653" t="str">
            <v>mascara</v>
          </cell>
          <cell r="L1653">
            <v>163.68855299520598</v>
          </cell>
          <cell r="M1653">
            <v>2006</v>
          </cell>
        </row>
        <row r="1654">
          <cell r="H1654" t="str">
            <v>Colleen</v>
          </cell>
          <cell r="J1654" t="str">
            <v>mascara</v>
          </cell>
          <cell r="L1654">
            <v>247.65702123487802</v>
          </cell>
          <cell r="M1654">
            <v>2004</v>
          </cell>
        </row>
        <row r="1655">
          <cell r="H1655" t="str">
            <v>Emilee</v>
          </cell>
          <cell r="J1655" t="str">
            <v>foundation</v>
          </cell>
          <cell r="L1655">
            <v>82.646392449751019</v>
          </cell>
          <cell r="M1655">
            <v>2005</v>
          </cell>
        </row>
        <row r="1656">
          <cell r="H1656" t="str">
            <v>Zaret</v>
          </cell>
          <cell r="J1656" t="str">
            <v>lipstick</v>
          </cell>
          <cell r="L1656">
            <v>254.58342526964253</v>
          </cell>
          <cell r="M1656">
            <v>2006</v>
          </cell>
        </row>
        <row r="1657">
          <cell r="H1657" t="str">
            <v>Ashley</v>
          </cell>
          <cell r="J1657" t="str">
            <v>eye liner</v>
          </cell>
          <cell r="L1657">
            <v>170.24926391624365</v>
          </cell>
          <cell r="M1657">
            <v>2004</v>
          </cell>
        </row>
        <row r="1658">
          <cell r="H1658" t="str">
            <v>Betsy</v>
          </cell>
          <cell r="J1658" t="str">
            <v>lipstick</v>
          </cell>
          <cell r="L1658">
            <v>277.26934431778176</v>
          </cell>
          <cell r="M1658">
            <v>2004</v>
          </cell>
        </row>
        <row r="1659">
          <cell r="H1659" t="str">
            <v>Betsy</v>
          </cell>
          <cell r="J1659" t="str">
            <v>lip gloss</v>
          </cell>
          <cell r="L1659">
            <v>77.553918573002605</v>
          </cell>
          <cell r="M1659">
            <v>2004</v>
          </cell>
        </row>
        <row r="1660">
          <cell r="H1660" t="str">
            <v>Betsy</v>
          </cell>
          <cell r="J1660" t="str">
            <v>eye liner</v>
          </cell>
          <cell r="L1660">
            <v>203.0044570204021</v>
          </cell>
          <cell r="M1660">
            <v>2005</v>
          </cell>
        </row>
        <row r="1661">
          <cell r="H1661" t="str">
            <v>Cici</v>
          </cell>
          <cell r="J1661" t="str">
            <v>lipstick</v>
          </cell>
          <cell r="L1661">
            <v>226.86441343955028</v>
          </cell>
          <cell r="M1661">
            <v>2004</v>
          </cell>
        </row>
        <row r="1662">
          <cell r="H1662" t="str">
            <v>Emilee</v>
          </cell>
          <cell r="J1662" t="str">
            <v>eye liner</v>
          </cell>
          <cell r="L1662">
            <v>44.140520464612329</v>
          </cell>
          <cell r="M1662">
            <v>2005</v>
          </cell>
        </row>
        <row r="1663">
          <cell r="H1663" t="str">
            <v>Cristina</v>
          </cell>
          <cell r="J1663" t="str">
            <v>lip gloss</v>
          </cell>
          <cell r="L1663">
            <v>145.81129384316213</v>
          </cell>
          <cell r="M1663">
            <v>2005</v>
          </cell>
        </row>
        <row r="1664">
          <cell r="H1664" t="str">
            <v>Colleen</v>
          </cell>
          <cell r="J1664" t="str">
            <v>foundation</v>
          </cell>
          <cell r="L1664">
            <v>221.16800423559653</v>
          </cell>
          <cell r="M1664">
            <v>2004</v>
          </cell>
        </row>
        <row r="1665">
          <cell r="H1665" t="str">
            <v>Hallagan</v>
          </cell>
          <cell r="J1665" t="str">
            <v>foundation</v>
          </cell>
          <cell r="L1665">
            <v>85.646088345809403</v>
          </cell>
          <cell r="M1665">
            <v>2005</v>
          </cell>
        </row>
        <row r="1666">
          <cell r="H1666" t="str">
            <v>Ashley</v>
          </cell>
          <cell r="J1666" t="str">
            <v>eye liner</v>
          </cell>
          <cell r="L1666">
            <v>38.543998121108487</v>
          </cell>
          <cell r="M1666">
            <v>2005</v>
          </cell>
        </row>
        <row r="1667">
          <cell r="H1667" t="str">
            <v>Cici</v>
          </cell>
          <cell r="J1667" t="str">
            <v>lip gloss</v>
          </cell>
          <cell r="L1667">
            <v>152.11340525555411</v>
          </cell>
          <cell r="M1667">
            <v>2005</v>
          </cell>
        </row>
        <row r="1668">
          <cell r="H1668" t="str">
            <v>Cristina</v>
          </cell>
          <cell r="J1668" t="str">
            <v>foundation</v>
          </cell>
          <cell r="L1668">
            <v>-12.64098802195692</v>
          </cell>
          <cell r="M1668">
            <v>2006</v>
          </cell>
        </row>
        <row r="1669">
          <cell r="H1669" t="str">
            <v>Hallagan</v>
          </cell>
          <cell r="J1669" t="str">
            <v>lip gloss</v>
          </cell>
          <cell r="L1669">
            <v>19.476233913607583</v>
          </cell>
          <cell r="M1669">
            <v>2005</v>
          </cell>
        </row>
        <row r="1670">
          <cell r="H1670" t="str">
            <v>Hallagan</v>
          </cell>
          <cell r="J1670" t="str">
            <v>foundation</v>
          </cell>
          <cell r="L1670">
            <v>190.56862486239569</v>
          </cell>
          <cell r="M1670">
            <v>2005</v>
          </cell>
        </row>
        <row r="1671">
          <cell r="H1671" t="str">
            <v>Emilee</v>
          </cell>
          <cell r="J1671" t="str">
            <v>foundation</v>
          </cell>
          <cell r="L1671">
            <v>100.75324427531469</v>
          </cell>
          <cell r="M1671">
            <v>2006</v>
          </cell>
        </row>
        <row r="1672">
          <cell r="H1672" t="str">
            <v>Cici</v>
          </cell>
          <cell r="J1672" t="str">
            <v>eye liner</v>
          </cell>
          <cell r="L1672">
            <v>185.16541785072013</v>
          </cell>
          <cell r="M1672">
            <v>2004</v>
          </cell>
        </row>
        <row r="1673">
          <cell r="H1673" t="str">
            <v>Colleen</v>
          </cell>
          <cell r="J1673" t="str">
            <v>foundation</v>
          </cell>
          <cell r="L1673">
            <v>50.709076483884871</v>
          </cell>
          <cell r="M1673">
            <v>2004</v>
          </cell>
        </row>
        <row r="1674">
          <cell r="H1674" t="str">
            <v>Jen</v>
          </cell>
          <cell r="J1674" t="str">
            <v>eye liner</v>
          </cell>
          <cell r="L1674">
            <v>47.142751278135883</v>
          </cell>
          <cell r="M1674">
            <v>2006</v>
          </cell>
        </row>
        <row r="1675">
          <cell r="H1675" t="str">
            <v>Colleen</v>
          </cell>
          <cell r="J1675" t="str">
            <v>eye liner</v>
          </cell>
          <cell r="L1675">
            <v>-0.59949529532525503</v>
          </cell>
          <cell r="M1675">
            <v>2006</v>
          </cell>
        </row>
        <row r="1676">
          <cell r="H1676" t="str">
            <v>Hallagan</v>
          </cell>
          <cell r="J1676" t="str">
            <v>lip gloss</v>
          </cell>
          <cell r="L1676">
            <v>85.359164284772746</v>
          </cell>
          <cell r="M1676">
            <v>2005</v>
          </cell>
        </row>
        <row r="1677">
          <cell r="H1677" t="str">
            <v>Jen</v>
          </cell>
          <cell r="J1677" t="str">
            <v>foundation</v>
          </cell>
          <cell r="L1677">
            <v>223.5358944867458</v>
          </cell>
          <cell r="M1677">
            <v>2006</v>
          </cell>
        </row>
        <row r="1678">
          <cell r="H1678" t="str">
            <v>Emilee</v>
          </cell>
          <cell r="J1678" t="str">
            <v>lip gloss</v>
          </cell>
          <cell r="L1678">
            <v>182.52957283898829</v>
          </cell>
          <cell r="M1678">
            <v>2004</v>
          </cell>
        </row>
        <row r="1679">
          <cell r="H1679" t="str">
            <v>Cristina</v>
          </cell>
          <cell r="J1679" t="str">
            <v>mascara</v>
          </cell>
          <cell r="L1679">
            <v>79.644787892751594</v>
          </cell>
          <cell r="M1679">
            <v>2005</v>
          </cell>
        </row>
        <row r="1680">
          <cell r="H1680" t="str">
            <v>Hallagan</v>
          </cell>
          <cell r="J1680" t="str">
            <v>foundation</v>
          </cell>
          <cell r="L1680">
            <v>124.80546413554566</v>
          </cell>
          <cell r="M1680">
            <v>2004</v>
          </cell>
        </row>
        <row r="1681">
          <cell r="H1681" t="str">
            <v>Ashley</v>
          </cell>
          <cell r="J1681" t="str">
            <v>lip gloss</v>
          </cell>
          <cell r="L1681">
            <v>-0.72875697552539753</v>
          </cell>
          <cell r="M1681">
            <v>2004</v>
          </cell>
        </row>
        <row r="1682">
          <cell r="H1682" t="str">
            <v>Ashley</v>
          </cell>
          <cell r="J1682" t="str">
            <v>lip gloss</v>
          </cell>
          <cell r="L1682">
            <v>268.71620455118574</v>
          </cell>
          <cell r="M1682">
            <v>2006</v>
          </cell>
        </row>
        <row r="1683">
          <cell r="H1683" t="str">
            <v>Hallagan</v>
          </cell>
          <cell r="J1683" t="str">
            <v>mascara</v>
          </cell>
          <cell r="L1683">
            <v>38.034373617715126</v>
          </cell>
          <cell r="M1683">
            <v>2004</v>
          </cell>
        </row>
        <row r="1684">
          <cell r="H1684" t="str">
            <v>Cristina</v>
          </cell>
          <cell r="J1684" t="str">
            <v>eye liner</v>
          </cell>
          <cell r="L1684">
            <v>65.91159641394708</v>
          </cell>
          <cell r="M1684">
            <v>2004</v>
          </cell>
        </row>
        <row r="1685">
          <cell r="H1685" t="str">
            <v>Jen</v>
          </cell>
          <cell r="J1685" t="str">
            <v>mascara</v>
          </cell>
          <cell r="L1685">
            <v>71.518171146886857</v>
          </cell>
          <cell r="M1685">
            <v>2006</v>
          </cell>
        </row>
        <row r="1686">
          <cell r="H1686" t="str">
            <v>Cici</v>
          </cell>
          <cell r="J1686" t="str">
            <v>foundation</v>
          </cell>
          <cell r="L1686">
            <v>-18.640973323270995</v>
          </cell>
          <cell r="M1686">
            <v>2005</v>
          </cell>
        </row>
        <row r="1687">
          <cell r="H1687" t="str">
            <v>Betsy</v>
          </cell>
          <cell r="J1687" t="str">
            <v>foundation</v>
          </cell>
          <cell r="L1687">
            <v>106.65095335657088</v>
          </cell>
          <cell r="M1687">
            <v>2004</v>
          </cell>
        </row>
        <row r="1688">
          <cell r="H1688" t="str">
            <v>Ashley</v>
          </cell>
          <cell r="J1688" t="str">
            <v>mascara</v>
          </cell>
          <cell r="L1688">
            <v>283.7951382741839</v>
          </cell>
          <cell r="M1688">
            <v>2004</v>
          </cell>
        </row>
        <row r="1689">
          <cell r="H1689" t="str">
            <v>Ashley</v>
          </cell>
          <cell r="J1689" t="str">
            <v>eye liner</v>
          </cell>
          <cell r="L1689">
            <v>265.96151267807471</v>
          </cell>
          <cell r="M1689">
            <v>2005</v>
          </cell>
        </row>
        <row r="1690">
          <cell r="H1690" t="str">
            <v>Ashley</v>
          </cell>
          <cell r="J1690" t="str">
            <v>lipstick</v>
          </cell>
          <cell r="L1690">
            <v>79.798393656893168</v>
          </cell>
          <cell r="M1690">
            <v>2004</v>
          </cell>
        </row>
        <row r="1691">
          <cell r="H1691" t="str">
            <v>Cici</v>
          </cell>
          <cell r="J1691" t="str">
            <v>foundation</v>
          </cell>
          <cell r="L1691">
            <v>250.98698082020448</v>
          </cell>
          <cell r="M1691">
            <v>2004</v>
          </cell>
        </row>
        <row r="1692">
          <cell r="H1692" t="str">
            <v>Emilee</v>
          </cell>
          <cell r="J1692" t="str">
            <v>mascara</v>
          </cell>
          <cell r="L1692">
            <v>34.677474217404566</v>
          </cell>
          <cell r="M1692">
            <v>2006</v>
          </cell>
        </row>
        <row r="1693">
          <cell r="H1693" t="str">
            <v>Colleen</v>
          </cell>
          <cell r="J1693" t="str">
            <v>foundation</v>
          </cell>
          <cell r="L1693">
            <v>56.570167419014545</v>
          </cell>
          <cell r="M1693">
            <v>2006</v>
          </cell>
        </row>
        <row r="1694">
          <cell r="H1694" t="str">
            <v>Zaret</v>
          </cell>
          <cell r="J1694" t="str">
            <v>eye liner</v>
          </cell>
          <cell r="L1694">
            <v>272.35988641044867</v>
          </cell>
          <cell r="M1694">
            <v>2005</v>
          </cell>
        </row>
        <row r="1695">
          <cell r="H1695" t="str">
            <v>Colleen</v>
          </cell>
          <cell r="J1695" t="str">
            <v>mascara</v>
          </cell>
          <cell r="L1695">
            <v>38.358567090515102</v>
          </cell>
          <cell r="M1695">
            <v>2005</v>
          </cell>
        </row>
        <row r="1696">
          <cell r="H1696" t="str">
            <v>Colleen</v>
          </cell>
          <cell r="J1696" t="str">
            <v>lip gloss</v>
          </cell>
          <cell r="L1696">
            <v>118.63508946594906</v>
          </cell>
          <cell r="M1696">
            <v>2004</v>
          </cell>
        </row>
        <row r="1697">
          <cell r="H1697" t="str">
            <v>Colleen</v>
          </cell>
          <cell r="J1697" t="str">
            <v>lipstick</v>
          </cell>
          <cell r="L1697">
            <v>137.71025367694813</v>
          </cell>
          <cell r="M1697">
            <v>2004</v>
          </cell>
        </row>
        <row r="1698">
          <cell r="H1698" t="str">
            <v>Zaret</v>
          </cell>
          <cell r="J1698" t="str">
            <v>foundation</v>
          </cell>
          <cell r="L1698">
            <v>223.24261767904073</v>
          </cell>
          <cell r="M1698">
            <v>2006</v>
          </cell>
        </row>
        <row r="1699">
          <cell r="H1699" t="str">
            <v>Colleen</v>
          </cell>
          <cell r="J1699" t="str">
            <v>foundation</v>
          </cell>
          <cell r="L1699">
            <v>286.97940760158696</v>
          </cell>
          <cell r="M1699">
            <v>2005</v>
          </cell>
        </row>
        <row r="1700">
          <cell r="H1700" t="str">
            <v>Hallagan</v>
          </cell>
          <cell r="J1700" t="str">
            <v>lip gloss</v>
          </cell>
          <cell r="L1700">
            <v>145.47941837398358</v>
          </cell>
          <cell r="M1700">
            <v>2004</v>
          </cell>
        </row>
        <row r="1701">
          <cell r="H1701" t="str">
            <v>Betsy</v>
          </cell>
          <cell r="J1701" t="str">
            <v>mascara</v>
          </cell>
          <cell r="L1701">
            <v>-7.0556984383694044</v>
          </cell>
          <cell r="M1701">
            <v>2004</v>
          </cell>
        </row>
        <row r="1702">
          <cell r="H1702" t="str">
            <v>Cristina</v>
          </cell>
          <cell r="J1702" t="str">
            <v>lipstick</v>
          </cell>
          <cell r="L1702">
            <v>278.51510126549795</v>
          </cell>
          <cell r="M1702">
            <v>2005</v>
          </cell>
        </row>
        <row r="1703">
          <cell r="H1703" t="str">
            <v>Zaret</v>
          </cell>
          <cell r="J1703" t="str">
            <v>mascara</v>
          </cell>
          <cell r="L1703">
            <v>53.278847558385984</v>
          </cell>
          <cell r="M1703">
            <v>2005</v>
          </cell>
        </row>
        <row r="1704">
          <cell r="H1704" t="str">
            <v>Hallagan</v>
          </cell>
          <cell r="J1704" t="str">
            <v>lip gloss</v>
          </cell>
          <cell r="L1704">
            <v>136.31233370896607</v>
          </cell>
          <cell r="M1704">
            <v>2004</v>
          </cell>
        </row>
        <row r="1705">
          <cell r="H1705" t="str">
            <v>Cristina</v>
          </cell>
          <cell r="J1705" t="str">
            <v>lipstick</v>
          </cell>
          <cell r="L1705">
            <v>187.97208926447612</v>
          </cell>
          <cell r="M1705">
            <v>2006</v>
          </cell>
        </row>
        <row r="1706">
          <cell r="H1706" t="str">
            <v>Zaret</v>
          </cell>
          <cell r="J1706" t="str">
            <v>foundation</v>
          </cell>
          <cell r="L1706">
            <v>158.0460445332865</v>
          </cell>
          <cell r="M1706">
            <v>2004</v>
          </cell>
        </row>
        <row r="1707">
          <cell r="H1707" t="str">
            <v>Hallagan</v>
          </cell>
          <cell r="J1707" t="str">
            <v>lipstick</v>
          </cell>
          <cell r="L1707">
            <v>221.23952830258372</v>
          </cell>
          <cell r="M1707">
            <v>2004</v>
          </cell>
        </row>
        <row r="1708">
          <cell r="H1708" t="str">
            <v>Cici</v>
          </cell>
          <cell r="J1708" t="str">
            <v>lipstick</v>
          </cell>
          <cell r="L1708">
            <v>116.53981147745662</v>
          </cell>
          <cell r="M1708">
            <v>2005</v>
          </cell>
        </row>
        <row r="1709">
          <cell r="H1709" t="str">
            <v>Hallagan</v>
          </cell>
          <cell r="J1709" t="str">
            <v>eye liner</v>
          </cell>
          <cell r="L1709">
            <v>1.7059716699737852</v>
          </cell>
          <cell r="M1709">
            <v>2005</v>
          </cell>
        </row>
        <row r="1710">
          <cell r="H1710" t="str">
            <v>Jen</v>
          </cell>
          <cell r="J1710" t="str">
            <v>eye liner</v>
          </cell>
          <cell r="L1710">
            <v>211.80942925062229</v>
          </cell>
          <cell r="M1710">
            <v>2004</v>
          </cell>
        </row>
        <row r="1711">
          <cell r="H1711" t="str">
            <v>Cici</v>
          </cell>
          <cell r="J1711" t="str">
            <v>foundation</v>
          </cell>
          <cell r="L1711">
            <v>-22.16452981425434</v>
          </cell>
          <cell r="M1711">
            <v>2005</v>
          </cell>
        </row>
        <row r="1712">
          <cell r="H1712" t="str">
            <v>Cici</v>
          </cell>
          <cell r="J1712" t="str">
            <v>eye liner</v>
          </cell>
          <cell r="L1712">
            <v>196.94966457435572</v>
          </cell>
          <cell r="M1712">
            <v>2006</v>
          </cell>
        </row>
        <row r="1713">
          <cell r="H1713" t="str">
            <v>Cici</v>
          </cell>
          <cell r="J1713" t="str">
            <v>lip gloss</v>
          </cell>
          <cell r="L1713">
            <v>-12.235172213399022</v>
          </cell>
          <cell r="M1713">
            <v>2006</v>
          </cell>
        </row>
        <row r="1714">
          <cell r="H1714" t="str">
            <v>Cici</v>
          </cell>
          <cell r="J1714" t="str">
            <v>foundation</v>
          </cell>
          <cell r="L1714">
            <v>104.46148815266854</v>
          </cell>
          <cell r="M1714">
            <v>2005</v>
          </cell>
        </row>
        <row r="1715">
          <cell r="H1715" t="str">
            <v>Colleen</v>
          </cell>
          <cell r="J1715" t="str">
            <v>lip gloss</v>
          </cell>
          <cell r="L1715">
            <v>217.88587173222501</v>
          </cell>
          <cell r="M1715">
            <v>2006</v>
          </cell>
        </row>
        <row r="1716">
          <cell r="H1716" t="str">
            <v>Jen</v>
          </cell>
          <cell r="J1716" t="str">
            <v>eye liner</v>
          </cell>
          <cell r="L1716">
            <v>-0.65444775995364735</v>
          </cell>
          <cell r="M1716">
            <v>2005</v>
          </cell>
        </row>
        <row r="1717">
          <cell r="H1717" t="str">
            <v>Emilee</v>
          </cell>
          <cell r="J1717" t="str">
            <v>lip gloss</v>
          </cell>
          <cell r="L1717">
            <v>122.14268476291653</v>
          </cell>
          <cell r="M1717">
            <v>2005</v>
          </cell>
        </row>
        <row r="1718">
          <cell r="H1718" t="str">
            <v>Hallagan</v>
          </cell>
          <cell r="J1718" t="str">
            <v>mascara</v>
          </cell>
          <cell r="L1718">
            <v>196.70486780051661</v>
          </cell>
          <cell r="M1718">
            <v>2006</v>
          </cell>
        </row>
        <row r="1719">
          <cell r="H1719" t="str">
            <v>Cici</v>
          </cell>
          <cell r="J1719" t="str">
            <v>lip gloss</v>
          </cell>
          <cell r="L1719">
            <v>232.41740522130286</v>
          </cell>
          <cell r="M1719">
            <v>2006</v>
          </cell>
        </row>
        <row r="1720">
          <cell r="H1720" t="str">
            <v>Jen</v>
          </cell>
          <cell r="J1720" t="str">
            <v>mascara</v>
          </cell>
          <cell r="L1720">
            <v>155.00139731564644</v>
          </cell>
          <cell r="M1720">
            <v>2006</v>
          </cell>
        </row>
        <row r="1721">
          <cell r="H1721" t="str">
            <v>Zaret</v>
          </cell>
          <cell r="J1721" t="str">
            <v>foundation</v>
          </cell>
          <cell r="L1721">
            <v>-25.103275559538364</v>
          </cell>
          <cell r="M1721">
            <v>2005</v>
          </cell>
        </row>
        <row r="1722">
          <cell r="H1722" t="str">
            <v>Jen</v>
          </cell>
          <cell r="J1722" t="str">
            <v>mascara</v>
          </cell>
          <cell r="L1722">
            <v>52.732870933394423</v>
          </cell>
          <cell r="M1722">
            <v>2005</v>
          </cell>
        </row>
        <row r="1723">
          <cell r="H1723" t="str">
            <v>Ashley</v>
          </cell>
          <cell r="J1723" t="str">
            <v>eye liner</v>
          </cell>
          <cell r="L1723">
            <v>34.806777506140598</v>
          </cell>
          <cell r="M1723">
            <v>2005</v>
          </cell>
        </row>
        <row r="1724">
          <cell r="H1724" t="str">
            <v>Emilee</v>
          </cell>
          <cell r="J1724" t="str">
            <v>lip gloss</v>
          </cell>
          <cell r="L1724">
            <v>121.64869809891456</v>
          </cell>
          <cell r="M1724">
            <v>2006</v>
          </cell>
        </row>
        <row r="1725">
          <cell r="H1725" t="str">
            <v>Ashley</v>
          </cell>
          <cell r="J1725" t="str">
            <v>foundation</v>
          </cell>
          <cell r="L1725">
            <v>202.72483169959665</v>
          </cell>
          <cell r="M1725">
            <v>2005</v>
          </cell>
        </row>
        <row r="1726">
          <cell r="H1726" t="str">
            <v>Cici</v>
          </cell>
          <cell r="J1726" t="str">
            <v>lipstick</v>
          </cell>
          <cell r="L1726">
            <v>239.25066766148794</v>
          </cell>
          <cell r="M1726">
            <v>2005</v>
          </cell>
        </row>
        <row r="1727">
          <cell r="H1727" t="str">
            <v>Zaret</v>
          </cell>
          <cell r="J1727" t="str">
            <v>foundation</v>
          </cell>
          <cell r="L1727">
            <v>-19.159862376296054</v>
          </cell>
          <cell r="M1727">
            <v>2004</v>
          </cell>
        </row>
        <row r="1728">
          <cell r="H1728" t="str">
            <v>Zaret</v>
          </cell>
          <cell r="J1728" t="str">
            <v>mascara</v>
          </cell>
          <cell r="L1728">
            <v>218.05969697818949</v>
          </cell>
          <cell r="M1728">
            <v>2005</v>
          </cell>
        </row>
        <row r="1729">
          <cell r="H1729" t="str">
            <v>Colleen</v>
          </cell>
          <cell r="J1729" t="str">
            <v>eye liner</v>
          </cell>
          <cell r="L1729">
            <v>160.76900841046421</v>
          </cell>
          <cell r="M1729">
            <v>2005</v>
          </cell>
        </row>
        <row r="1730">
          <cell r="H1730" t="str">
            <v>Emilee</v>
          </cell>
          <cell r="J1730" t="str">
            <v>eye liner</v>
          </cell>
          <cell r="L1730">
            <v>107.40939275823844</v>
          </cell>
          <cell r="M1730">
            <v>2006</v>
          </cell>
        </row>
        <row r="1731">
          <cell r="H1731" t="str">
            <v>Ashley</v>
          </cell>
          <cell r="J1731" t="str">
            <v>lip gloss</v>
          </cell>
          <cell r="L1731">
            <v>118.67053890819109</v>
          </cell>
          <cell r="M1731">
            <v>2006</v>
          </cell>
        </row>
        <row r="1732">
          <cell r="H1732" t="str">
            <v>Colleen</v>
          </cell>
          <cell r="J1732" t="str">
            <v>mascara</v>
          </cell>
          <cell r="L1732">
            <v>-19.354078968263273</v>
          </cell>
          <cell r="M1732">
            <v>2004</v>
          </cell>
        </row>
        <row r="1733">
          <cell r="H1733" t="str">
            <v>Cristina</v>
          </cell>
          <cell r="J1733" t="str">
            <v>eye liner</v>
          </cell>
          <cell r="L1733">
            <v>206.3442384317722</v>
          </cell>
          <cell r="M1733">
            <v>2004</v>
          </cell>
        </row>
        <row r="1734">
          <cell r="H1734" t="str">
            <v>Emilee</v>
          </cell>
          <cell r="J1734" t="str">
            <v>eye liner</v>
          </cell>
          <cell r="L1734">
            <v>260.29001268034375</v>
          </cell>
          <cell r="M1734">
            <v>2004</v>
          </cell>
        </row>
        <row r="1735">
          <cell r="H1735" t="str">
            <v>Betsy</v>
          </cell>
          <cell r="J1735" t="str">
            <v>lipstick</v>
          </cell>
          <cell r="L1735">
            <v>254.77631099529688</v>
          </cell>
          <cell r="M1735">
            <v>2005</v>
          </cell>
        </row>
        <row r="1736">
          <cell r="H1736" t="str">
            <v>Cristina</v>
          </cell>
          <cell r="J1736" t="str">
            <v>mascara</v>
          </cell>
          <cell r="L1736">
            <v>19.965040351983745</v>
          </cell>
          <cell r="M1736">
            <v>2006</v>
          </cell>
        </row>
        <row r="1737">
          <cell r="H1737" t="str">
            <v>Betsy</v>
          </cell>
          <cell r="J1737" t="str">
            <v>lipstick</v>
          </cell>
          <cell r="L1737">
            <v>-12.772394146444128</v>
          </cell>
          <cell r="M1737">
            <v>2006</v>
          </cell>
        </row>
        <row r="1738">
          <cell r="H1738" t="str">
            <v>Cristina</v>
          </cell>
          <cell r="J1738" t="str">
            <v>lip gloss</v>
          </cell>
          <cell r="L1738">
            <v>67.936736058497871</v>
          </cell>
          <cell r="M1738">
            <v>2006</v>
          </cell>
        </row>
        <row r="1739">
          <cell r="H1739" t="str">
            <v>Betsy</v>
          </cell>
          <cell r="J1739" t="str">
            <v>eye liner</v>
          </cell>
          <cell r="L1739">
            <v>89.114636106343568</v>
          </cell>
          <cell r="M1739">
            <v>2005</v>
          </cell>
        </row>
        <row r="1740">
          <cell r="H1740" t="str">
            <v>Cici</v>
          </cell>
          <cell r="J1740" t="str">
            <v>lip gloss</v>
          </cell>
          <cell r="L1740">
            <v>10.889833668586128</v>
          </cell>
          <cell r="M1740">
            <v>2004</v>
          </cell>
        </row>
        <row r="1741">
          <cell r="H1741" t="str">
            <v>Ashley</v>
          </cell>
          <cell r="J1741" t="str">
            <v>eye liner</v>
          </cell>
          <cell r="L1741">
            <v>265.52523967441095</v>
          </cell>
          <cell r="M1741">
            <v>2006</v>
          </cell>
        </row>
        <row r="1742">
          <cell r="H1742" t="str">
            <v>Emilee</v>
          </cell>
          <cell r="J1742" t="str">
            <v>eye liner</v>
          </cell>
          <cell r="L1742">
            <v>124.98924123949018</v>
          </cell>
          <cell r="M1742">
            <v>2005</v>
          </cell>
        </row>
        <row r="1743">
          <cell r="H1743" t="str">
            <v>Jen</v>
          </cell>
          <cell r="J1743" t="str">
            <v>foundation</v>
          </cell>
          <cell r="L1743">
            <v>178.83628019769552</v>
          </cell>
          <cell r="M1743">
            <v>2005</v>
          </cell>
        </row>
        <row r="1744">
          <cell r="H1744" t="str">
            <v>Jen</v>
          </cell>
          <cell r="J1744" t="str">
            <v>mascara</v>
          </cell>
          <cell r="L1744">
            <v>89.261658607480399</v>
          </cell>
          <cell r="M1744">
            <v>2004</v>
          </cell>
        </row>
        <row r="1745">
          <cell r="H1745" t="str">
            <v>Ashley</v>
          </cell>
          <cell r="J1745" t="str">
            <v>mascara</v>
          </cell>
          <cell r="L1745">
            <v>130.29965520792396</v>
          </cell>
          <cell r="M1745">
            <v>2004</v>
          </cell>
        </row>
        <row r="1746">
          <cell r="H1746" t="str">
            <v>Cici</v>
          </cell>
          <cell r="J1746" t="str">
            <v>lip gloss</v>
          </cell>
          <cell r="L1746">
            <v>227.51732588951381</v>
          </cell>
          <cell r="M1746">
            <v>2006</v>
          </cell>
        </row>
        <row r="1747">
          <cell r="H1747" t="str">
            <v>Betsy</v>
          </cell>
          <cell r="J1747" t="str">
            <v>mascara</v>
          </cell>
          <cell r="L1747">
            <v>121.70811716084982</v>
          </cell>
          <cell r="M1747">
            <v>2004</v>
          </cell>
        </row>
        <row r="1748">
          <cell r="H1748" t="str">
            <v>Cici</v>
          </cell>
          <cell r="J1748" t="str">
            <v>mascara</v>
          </cell>
          <cell r="L1748">
            <v>235.886562763272</v>
          </cell>
          <cell r="M1748">
            <v>2004</v>
          </cell>
        </row>
        <row r="1749">
          <cell r="H1749" t="str">
            <v>Zaret</v>
          </cell>
          <cell r="J1749" t="str">
            <v>eye liner</v>
          </cell>
          <cell r="L1749">
            <v>115.79763515244602</v>
          </cell>
          <cell r="M1749">
            <v>2005</v>
          </cell>
        </row>
        <row r="1750">
          <cell r="H1750" t="str">
            <v>Emilee</v>
          </cell>
          <cell r="J1750" t="str">
            <v>mascara</v>
          </cell>
          <cell r="L1750">
            <v>-6.3542907791353951</v>
          </cell>
          <cell r="M1750">
            <v>2005</v>
          </cell>
        </row>
        <row r="1751">
          <cell r="H1751" t="str">
            <v>Hallagan</v>
          </cell>
          <cell r="J1751" t="str">
            <v>foundation</v>
          </cell>
          <cell r="L1751">
            <v>103.8978672415664</v>
          </cell>
          <cell r="M1751">
            <v>2004</v>
          </cell>
        </row>
        <row r="1752">
          <cell r="H1752" t="str">
            <v>Ashley</v>
          </cell>
          <cell r="J1752" t="str">
            <v>eye liner</v>
          </cell>
          <cell r="L1752">
            <v>256.4457111777549</v>
          </cell>
          <cell r="M1752">
            <v>2004</v>
          </cell>
        </row>
        <row r="1753">
          <cell r="H1753" t="str">
            <v>Cristina</v>
          </cell>
          <cell r="J1753" t="str">
            <v>foundation</v>
          </cell>
          <cell r="L1753">
            <v>212.02897469121848</v>
          </cell>
          <cell r="M1753">
            <v>2005</v>
          </cell>
        </row>
        <row r="1754">
          <cell r="H1754" t="str">
            <v>Emilee</v>
          </cell>
          <cell r="J1754" t="str">
            <v>eye liner</v>
          </cell>
          <cell r="L1754">
            <v>259.75727876328739</v>
          </cell>
          <cell r="M1754">
            <v>2006</v>
          </cell>
        </row>
        <row r="1755">
          <cell r="H1755" t="str">
            <v>Cici</v>
          </cell>
          <cell r="J1755" t="str">
            <v>foundation</v>
          </cell>
          <cell r="L1755">
            <v>142.93190581421757</v>
          </cell>
          <cell r="M1755">
            <v>2006</v>
          </cell>
        </row>
        <row r="1756">
          <cell r="H1756" t="str">
            <v>Colleen</v>
          </cell>
          <cell r="J1756" t="str">
            <v>lipstick</v>
          </cell>
          <cell r="L1756">
            <v>62.6034037824639</v>
          </cell>
          <cell r="M1756">
            <v>2006</v>
          </cell>
        </row>
        <row r="1757">
          <cell r="H1757" t="str">
            <v>Jen</v>
          </cell>
          <cell r="J1757" t="str">
            <v>mascara</v>
          </cell>
          <cell r="L1757">
            <v>101.41906626440009</v>
          </cell>
          <cell r="M1757">
            <v>2004</v>
          </cell>
        </row>
        <row r="1758">
          <cell r="H1758" t="str">
            <v>Cristina</v>
          </cell>
          <cell r="J1758" t="str">
            <v>mascara</v>
          </cell>
          <cell r="L1758">
            <v>-27.865488210965292</v>
          </cell>
          <cell r="M1758">
            <v>2004</v>
          </cell>
        </row>
        <row r="1759">
          <cell r="H1759" t="str">
            <v>Cici</v>
          </cell>
          <cell r="J1759" t="str">
            <v>lip gloss</v>
          </cell>
          <cell r="L1759">
            <v>122.39966734312085</v>
          </cell>
          <cell r="M1759">
            <v>2006</v>
          </cell>
        </row>
        <row r="1760">
          <cell r="H1760" t="str">
            <v>Emilee</v>
          </cell>
          <cell r="J1760" t="str">
            <v>foundation</v>
          </cell>
          <cell r="L1760">
            <v>40.440362188704526</v>
          </cell>
          <cell r="M1760">
            <v>2004</v>
          </cell>
        </row>
        <row r="1761">
          <cell r="H1761" t="str">
            <v>Ashley</v>
          </cell>
          <cell r="J1761" t="str">
            <v>lip gloss</v>
          </cell>
          <cell r="L1761">
            <v>62.159874636859705</v>
          </cell>
          <cell r="M1761">
            <v>2006</v>
          </cell>
        </row>
        <row r="1762">
          <cell r="H1762" t="str">
            <v>Emilee</v>
          </cell>
          <cell r="J1762" t="str">
            <v>eye liner</v>
          </cell>
          <cell r="L1762">
            <v>68.778643754081543</v>
          </cell>
          <cell r="M1762">
            <v>2004</v>
          </cell>
        </row>
        <row r="1763">
          <cell r="H1763" t="str">
            <v>Zaret</v>
          </cell>
          <cell r="J1763" t="str">
            <v>foundation</v>
          </cell>
          <cell r="L1763">
            <v>275.56378169889956</v>
          </cell>
          <cell r="M1763">
            <v>2005</v>
          </cell>
        </row>
        <row r="1764">
          <cell r="H1764" t="str">
            <v>Betsy</v>
          </cell>
          <cell r="J1764" t="str">
            <v>lip gloss</v>
          </cell>
          <cell r="L1764">
            <v>53.536546154185139</v>
          </cell>
          <cell r="M1764">
            <v>2006</v>
          </cell>
        </row>
        <row r="1765">
          <cell r="H1765" t="str">
            <v>Zaret</v>
          </cell>
          <cell r="J1765" t="str">
            <v>lip gloss</v>
          </cell>
          <cell r="L1765">
            <v>232.78300193286029</v>
          </cell>
          <cell r="M1765">
            <v>2004</v>
          </cell>
        </row>
        <row r="1766">
          <cell r="H1766" t="str">
            <v>Cristina</v>
          </cell>
          <cell r="J1766" t="str">
            <v>mascara</v>
          </cell>
          <cell r="L1766">
            <v>25.170033543748811</v>
          </cell>
          <cell r="M1766">
            <v>2006</v>
          </cell>
        </row>
        <row r="1767">
          <cell r="H1767" t="str">
            <v>Ashley</v>
          </cell>
          <cell r="J1767" t="str">
            <v>eye liner</v>
          </cell>
          <cell r="L1767">
            <v>-0.68878150112298231</v>
          </cell>
          <cell r="M1767">
            <v>2005</v>
          </cell>
        </row>
        <row r="1768">
          <cell r="H1768" t="str">
            <v>Hallagan</v>
          </cell>
          <cell r="J1768" t="str">
            <v>lip gloss</v>
          </cell>
          <cell r="L1768">
            <v>158.074363782803</v>
          </cell>
          <cell r="M1768">
            <v>2005</v>
          </cell>
        </row>
        <row r="1769">
          <cell r="H1769" t="str">
            <v>Cici</v>
          </cell>
          <cell r="J1769" t="str">
            <v>mascara</v>
          </cell>
          <cell r="L1769">
            <v>152.59801251978521</v>
          </cell>
          <cell r="M1769">
            <v>2005</v>
          </cell>
        </row>
        <row r="1770">
          <cell r="H1770" t="str">
            <v>Cici</v>
          </cell>
          <cell r="J1770" t="str">
            <v>foundation</v>
          </cell>
          <cell r="L1770">
            <v>209.27458050780132</v>
          </cell>
          <cell r="M1770">
            <v>2006</v>
          </cell>
        </row>
        <row r="1771">
          <cell r="H1771" t="str">
            <v>Emilee</v>
          </cell>
          <cell r="J1771" t="str">
            <v>mascara</v>
          </cell>
          <cell r="L1771">
            <v>-28.429474612283389</v>
          </cell>
          <cell r="M1771">
            <v>2006</v>
          </cell>
        </row>
        <row r="1772">
          <cell r="H1772" t="str">
            <v>Zaret</v>
          </cell>
          <cell r="J1772" t="str">
            <v>foundation</v>
          </cell>
          <cell r="L1772">
            <v>-27.787426760377638</v>
          </cell>
          <cell r="M1772">
            <v>2004</v>
          </cell>
        </row>
        <row r="1773">
          <cell r="H1773" t="str">
            <v>Jen</v>
          </cell>
          <cell r="J1773" t="str">
            <v>mascara</v>
          </cell>
          <cell r="L1773">
            <v>272.47244684275518</v>
          </cell>
          <cell r="M1773">
            <v>2005</v>
          </cell>
        </row>
        <row r="1774">
          <cell r="H1774" t="str">
            <v>Ashley</v>
          </cell>
          <cell r="J1774" t="str">
            <v>foundation</v>
          </cell>
          <cell r="L1774">
            <v>-9.8005201872550316</v>
          </cell>
          <cell r="M1774">
            <v>2006</v>
          </cell>
        </row>
        <row r="1775">
          <cell r="H1775" t="str">
            <v>Betsy</v>
          </cell>
          <cell r="J1775" t="str">
            <v>lip gloss</v>
          </cell>
          <cell r="L1775">
            <v>44.066692086610537</v>
          </cell>
          <cell r="M1775">
            <v>2006</v>
          </cell>
        </row>
        <row r="1776">
          <cell r="H1776" t="str">
            <v>Emilee</v>
          </cell>
          <cell r="J1776" t="str">
            <v>lip gloss</v>
          </cell>
          <cell r="L1776">
            <v>41.651608836226835</v>
          </cell>
          <cell r="M1776">
            <v>2005</v>
          </cell>
        </row>
        <row r="1777">
          <cell r="H1777" t="str">
            <v>Colleen</v>
          </cell>
          <cell r="J1777" t="str">
            <v>foundation</v>
          </cell>
          <cell r="L1777">
            <v>-27.449007372488328</v>
          </cell>
          <cell r="M1777">
            <v>2004</v>
          </cell>
        </row>
        <row r="1778">
          <cell r="H1778" t="str">
            <v>Cici</v>
          </cell>
          <cell r="J1778" t="str">
            <v>foundation</v>
          </cell>
          <cell r="L1778">
            <v>244.96209724909312</v>
          </cell>
          <cell r="M1778">
            <v>2005</v>
          </cell>
        </row>
        <row r="1779">
          <cell r="H1779" t="str">
            <v>Betsy</v>
          </cell>
          <cell r="J1779" t="str">
            <v>foundation</v>
          </cell>
          <cell r="L1779">
            <v>274.01633323079733</v>
          </cell>
          <cell r="M1779">
            <v>2005</v>
          </cell>
        </row>
        <row r="1780">
          <cell r="H1780" t="str">
            <v>Cristina</v>
          </cell>
          <cell r="J1780" t="str">
            <v>lip gloss</v>
          </cell>
          <cell r="L1780">
            <v>23.096103574094034</v>
          </cell>
          <cell r="M1780">
            <v>2004</v>
          </cell>
        </row>
        <row r="1781">
          <cell r="H1781" t="str">
            <v>Betsy</v>
          </cell>
          <cell r="J1781" t="str">
            <v>eye liner</v>
          </cell>
          <cell r="L1781">
            <v>286.4091350392265</v>
          </cell>
          <cell r="M1781">
            <v>2005</v>
          </cell>
        </row>
        <row r="1782">
          <cell r="H1782" t="str">
            <v>Colleen</v>
          </cell>
          <cell r="J1782" t="str">
            <v>mascara</v>
          </cell>
          <cell r="L1782">
            <v>23.460398451433193</v>
          </cell>
          <cell r="M1782">
            <v>2006</v>
          </cell>
        </row>
        <row r="1783">
          <cell r="H1783" t="str">
            <v>Emilee</v>
          </cell>
          <cell r="J1783" t="str">
            <v>mascara</v>
          </cell>
          <cell r="L1783">
            <v>29.496709116948491</v>
          </cell>
          <cell r="M1783">
            <v>2005</v>
          </cell>
        </row>
        <row r="1784">
          <cell r="H1784" t="str">
            <v>Emilee</v>
          </cell>
          <cell r="J1784" t="str">
            <v>foundation</v>
          </cell>
          <cell r="L1784">
            <v>50.32304691843445</v>
          </cell>
          <cell r="M1784">
            <v>2004</v>
          </cell>
        </row>
        <row r="1785">
          <cell r="H1785" t="str">
            <v>Ashley</v>
          </cell>
          <cell r="J1785" t="str">
            <v>lip gloss</v>
          </cell>
          <cell r="L1785">
            <v>112.6423668975758</v>
          </cell>
          <cell r="M1785">
            <v>2005</v>
          </cell>
        </row>
        <row r="1786">
          <cell r="H1786" t="str">
            <v>Cici</v>
          </cell>
          <cell r="J1786" t="str">
            <v>lip gloss</v>
          </cell>
          <cell r="L1786">
            <v>115.86694350408794</v>
          </cell>
          <cell r="M1786">
            <v>2006</v>
          </cell>
        </row>
        <row r="1787">
          <cell r="H1787" t="str">
            <v>Betsy</v>
          </cell>
          <cell r="J1787" t="str">
            <v>lipstick</v>
          </cell>
          <cell r="L1787">
            <v>130.38058732657913</v>
          </cell>
          <cell r="M1787">
            <v>2006</v>
          </cell>
        </row>
        <row r="1788">
          <cell r="H1788" t="str">
            <v>Cici</v>
          </cell>
          <cell r="J1788" t="str">
            <v>mascara</v>
          </cell>
          <cell r="L1788">
            <v>-12.649706737241745</v>
          </cell>
          <cell r="M1788">
            <v>2006</v>
          </cell>
        </row>
        <row r="1789">
          <cell r="H1789" t="str">
            <v>Emilee</v>
          </cell>
          <cell r="J1789" t="str">
            <v>eye liner</v>
          </cell>
          <cell r="L1789">
            <v>28.951087924744211</v>
          </cell>
          <cell r="M1789">
            <v>2006</v>
          </cell>
        </row>
        <row r="1790">
          <cell r="H1790" t="str">
            <v>Betsy</v>
          </cell>
          <cell r="J1790" t="str">
            <v>lip gloss</v>
          </cell>
          <cell r="L1790">
            <v>-24.653364515512152</v>
          </cell>
          <cell r="M1790">
            <v>2006</v>
          </cell>
        </row>
        <row r="1791">
          <cell r="H1791" t="str">
            <v>Jen</v>
          </cell>
          <cell r="J1791" t="str">
            <v>lipstick</v>
          </cell>
          <cell r="L1791">
            <v>74.611228324097638</v>
          </cell>
          <cell r="M1791">
            <v>2005</v>
          </cell>
        </row>
        <row r="1792">
          <cell r="H1792" t="str">
            <v>Cici</v>
          </cell>
          <cell r="J1792" t="str">
            <v>lip gloss</v>
          </cell>
          <cell r="L1792">
            <v>91.370060380593657</v>
          </cell>
          <cell r="M1792">
            <v>2004</v>
          </cell>
        </row>
        <row r="1793">
          <cell r="H1793" t="str">
            <v>Cristina</v>
          </cell>
          <cell r="J1793" t="str">
            <v>lip gloss</v>
          </cell>
          <cell r="L1793">
            <v>250.84508105520038</v>
          </cell>
          <cell r="M1793">
            <v>2005</v>
          </cell>
        </row>
        <row r="1794">
          <cell r="H1794" t="str">
            <v>Emilee</v>
          </cell>
          <cell r="J1794" t="str">
            <v>lip gloss</v>
          </cell>
          <cell r="L1794">
            <v>271.87067701120321</v>
          </cell>
          <cell r="M1794">
            <v>2004</v>
          </cell>
        </row>
        <row r="1795">
          <cell r="H1795" t="str">
            <v>Colleen</v>
          </cell>
          <cell r="J1795" t="str">
            <v>eye liner</v>
          </cell>
          <cell r="L1795">
            <v>248.22787993853669</v>
          </cell>
          <cell r="M1795">
            <v>2005</v>
          </cell>
        </row>
        <row r="1796">
          <cell r="H1796" t="str">
            <v>Hallagan</v>
          </cell>
          <cell r="J1796" t="str">
            <v>eye liner</v>
          </cell>
          <cell r="L1796">
            <v>155.23329282201692</v>
          </cell>
          <cell r="M1796">
            <v>2005</v>
          </cell>
        </row>
        <row r="1797">
          <cell r="H1797" t="str">
            <v>Cici</v>
          </cell>
          <cell r="J1797" t="str">
            <v>lip gloss</v>
          </cell>
          <cell r="L1797">
            <v>200.12511432116293</v>
          </cell>
          <cell r="M1797">
            <v>2004</v>
          </cell>
        </row>
        <row r="1798">
          <cell r="H1798" t="str">
            <v>Emilee</v>
          </cell>
          <cell r="J1798" t="str">
            <v>mascara</v>
          </cell>
          <cell r="L1798">
            <v>89.016407302334798</v>
          </cell>
          <cell r="M1798">
            <v>2005</v>
          </cell>
        </row>
        <row r="1799">
          <cell r="H1799" t="str">
            <v>Ashley</v>
          </cell>
          <cell r="J1799" t="str">
            <v>lip gloss</v>
          </cell>
          <cell r="L1799">
            <v>280.87456053220649</v>
          </cell>
          <cell r="M1799">
            <v>2005</v>
          </cell>
        </row>
        <row r="1800">
          <cell r="H1800" t="str">
            <v>Jen</v>
          </cell>
          <cell r="J1800" t="str">
            <v>eye liner</v>
          </cell>
          <cell r="L1800">
            <v>-6.5419840395963593</v>
          </cell>
          <cell r="M1800">
            <v>2006</v>
          </cell>
        </row>
        <row r="1801">
          <cell r="H1801" t="str">
            <v>Ashley</v>
          </cell>
          <cell r="J1801" t="str">
            <v>lip gloss</v>
          </cell>
          <cell r="L1801">
            <v>-3.6355111778913436</v>
          </cell>
          <cell r="M1801">
            <v>2006</v>
          </cell>
        </row>
        <row r="1802">
          <cell r="H1802" t="str">
            <v>Cristina</v>
          </cell>
          <cell r="J1802" t="str">
            <v>lipstick</v>
          </cell>
          <cell r="L1802">
            <v>239.25077929031391</v>
          </cell>
          <cell r="M1802">
            <v>2004</v>
          </cell>
        </row>
        <row r="1803">
          <cell r="H1803" t="str">
            <v>Betsy</v>
          </cell>
          <cell r="J1803" t="str">
            <v>lip gloss</v>
          </cell>
          <cell r="L1803">
            <v>94.72145499265082</v>
          </cell>
          <cell r="M1803">
            <v>2006</v>
          </cell>
        </row>
        <row r="1804">
          <cell r="H1804" t="str">
            <v>Hallagan</v>
          </cell>
          <cell r="J1804" t="str">
            <v>foundation</v>
          </cell>
          <cell r="L1804">
            <v>140.21517548818187</v>
          </cell>
          <cell r="M1804">
            <v>2005</v>
          </cell>
        </row>
        <row r="1805">
          <cell r="H1805" t="str">
            <v>Emilee</v>
          </cell>
          <cell r="J1805" t="str">
            <v>foundation</v>
          </cell>
          <cell r="L1805">
            <v>281.78560885336435</v>
          </cell>
          <cell r="M1805">
            <v>2006</v>
          </cell>
        </row>
        <row r="1806">
          <cell r="H1806" t="str">
            <v>Emilee</v>
          </cell>
          <cell r="J1806" t="str">
            <v>lip gloss</v>
          </cell>
          <cell r="L1806">
            <v>247.0191820862224</v>
          </cell>
          <cell r="M1806">
            <v>2004</v>
          </cell>
        </row>
        <row r="1807">
          <cell r="H1807" t="str">
            <v>Cici</v>
          </cell>
          <cell r="J1807" t="str">
            <v>lipstick</v>
          </cell>
          <cell r="L1807">
            <v>263.71733330819893</v>
          </cell>
          <cell r="M1807">
            <v>2006</v>
          </cell>
        </row>
        <row r="1808">
          <cell r="H1808" t="str">
            <v>Ashley</v>
          </cell>
          <cell r="J1808" t="str">
            <v>foundation</v>
          </cell>
          <cell r="L1808">
            <v>187.56768751552113</v>
          </cell>
          <cell r="M1808">
            <v>2004</v>
          </cell>
        </row>
        <row r="1809">
          <cell r="H1809" t="str">
            <v>Cristina</v>
          </cell>
          <cell r="J1809" t="str">
            <v>foundation</v>
          </cell>
          <cell r="L1809">
            <v>94.571992971518611</v>
          </cell>
          <cell r="M1809">
            <v>2004</v>
          </cell>
        </row>
        <row r="1810">
          <cell r="H1810" t="str">
            <v>Ashley</v>
          </cell>
          <cell r="J1810" t="str">
            <v>mascara</v>
          </cell>
          <cell r="L1810">
            <v>131.33084322347369</v>
          </cell>
          <cell r="M1810">
            <v>2004</v>
          </cell>
        </row>
        <row r="1811">
          <cell r="H1811" t="str">
            <v>Cristina</v>
          </cell>
          <cell r="J1811" t="str">
            <v>lip gloss</v>
          </cell>
          <cell r="L1811">
            <v>236.44038982169729</v>
          </cell>
          <cell r="M1811">
            <v>2004</v>
          </cell>
        </row>
        <row r="1812">
          <cell r="H1812" t="str">
            <v>Cristina</v>
          </cell>
          <cell r="J1812" t="str">
            <v>lip gloss</v>
          </cell>
          <cell r="L1812">
            <v>-0.44195721388362097</v>
          </cell>
          <cell r="M1812">
            <v>2004</v>
          </cell>
        </row>
        <row r="1813">
          <cell r="H1813" t="str">
            <v>Zaret</v>
          </cell>
          <cell r="J1813" t="str">
            <v>lipstick</v>
          </cell>
          <cell r="L1813">
            <v>17.469809541800071</v>
          </cell>
          <cell r="M1813">
            <v>2004</v>
          </cell>
        </row>
        <row r="1814">
          <cell r="H1814" t="str">
            <v>Cristina</v>
          </cell>
          <cell r="J1814" t="str">
            <v>lipstick</v>
          </cell>
          <cell r="L1814">
            <v>92.310265407731023</v>
          </cell>
          <cell r="M1814">
            <v>2006</v>
          </cell>
        </row>
        <row r="1815">
          <cell r="H1815" t="str">
            <v>Hallagan</v>
          </cell>
          <cell r="J1815" t="str">
            <v>eye liner</v>
          </cell>
          <cell r="L1815">
            <v>197.17585549268185</v>
          </cell>
          <cell r="M1815">
            <v>2006</v>
          </cell>
        </row>
        <row r="1816">
          <cell r="H1816" t="str">
            <v>Cici</v>
          </cell>
          <cell r="J1816" t="str">
            <v>mascara</v>
          </cell>
          <cell r="L1816">
            <v>43.795902693300988</v>
          </cell>
          <cell r="M1816">
            <v>2006</v>
          </cell>
        </row>
        <row r="1817">
          <cell r="H1817" t="str">
            <v>Cici</v>
          </cell>
          <cell r="J1817" t="str">
            <v>foundation</v>
          </cell>
          <cell r="L1817">
            <v>31.259562735955448</v>
          </cell>
          <cell r="M1817">
            <v>2005</v>
          </cell>
        </row>
        <row r="1818">
          <cell r="H1818" t="str">
            <v>Betsy</v>
          </cell>
          <cell r="J1818" t="str">
            <v>lipstick</v>
          </cell>
          <cell r="L1818">
            <v>94.729581013275251</v>
          </cell>
          <cell r="M1818">
            <v>2004</v>
          </cell>
        </row>
        <row r="1819">
          <cell r="H1819" t="str">
            <v>Betsy</v>
          </cell>
          <cell r="J1819" t="str">
            <v>mascara</v>
          </cell>
          <cell r="L1819">
            <v>77.103127744417094</v>
          </cell>
          <cell r="M1819">
            <v>2006</v>
          </cell>
        </row>
        <row r="1820">
          <cell r="H1820" t="str">
            <v>Betsy</v>
          </cell>
          <cell r="J1820" t="str">
            <v>lipstick</v>
          </cell>
          <cell r="L1820">
            <v>35.295636570052608</v>
          </cell>
          <cell r="M1820">
            <v>2005</v>
          </cell>
        </row>
        <row r="1821">
          <cell r="H1821" t="str">
            <v>Betsy</v>
          </cell>
          <cell r="J1821" t="str">
            <v>foundation</v>
          </cell>
          <cell r="L1821">
            <v>187.51222635081746</v>
          </cell>
          <cell r="M1821">
            <v>2004</v>
          </cell>
        </row>
        <row r="1822">
          <cell r="H1822" t="str">
            <v>Ashley</v>
          </cell>
          <cell r="J1822" t="str">
            <v>foundation</v>
          </cell>
          <cell r="L1822">
            <v>14.186481337467258</v>
          </cell>
          <cell r="M1822">
            <v>2004</v>
          </cell>
        </row>
        <row r="1823">
          <cell r="H1823" t="str">
            <v>Zaret</v>
          </cell>
          <cell r="J1823" t="str">
            <v>eye liner</v>
          </cell>
          <cell r="L1823">
            <v>13.713847194878378</v>
          </cell>
          <cell r="M1823">
            <v>2006</v>
          </cell>
        </row>
        <row r="1824">
          <cell r="H1824" t="str">
            <v>Cristina</v>
          </cell>
          <cell r="J1824" t="str">
            <v>lip gloss</v>
          </cell>
          <cell r="L1824">
            <v>215.12149125217519</v>
          </cell>
          <cell r="M1824">
            <v>2005</v>
          </cell>
        </row>
        <row r="1825">
          <cell r="H1825" t="str">
            <v>Jen</v>
          </cell>
          <cell r="J1825" t="str">
            <v>lipstick</v>
          </cell>
          <cell r="L1825">
            <v>203.18155970987976</v>
          </cell>
          <cell r="M1825">
            <v>2006</v>
          </cell>
        </row>
        <row r="1826">
          <cell r="H1826" t="str">
            <v>Emilee</v>
          </cell>
          <cell r="J1826" t="str">
            <v>lip gloss</v>
          </cell>
          <cell r="L1826">
            <v>59.451848680441209</v>
          </cell>
          <cell r="M1826">
            <v>2005</v>
          </cell>
        </row>
        <row r="1827">
          <cell r="H1827" t="str">
            <v>Cici</v>
          </cell>
          <cell r="J1827" t="str">
            <v>lip gloss</v>
          </cell>
          <cell r="L1827">
            <v>37.634507305486729</v>
          </cell>
          <cell r="M1827">
            <v>2005</v>
          </cell>
        </row>
        <row r="1828">
          <cell r="H1828" t="str">
            <v>Zaret</v>
          </cell>
          <cell r="J1828" t="str">
            <v>lip gloss</v>
          </cell>
          <cell r="L1828">
            <v>151.66817286074655</v>
          </cell>
          <cell r="M1828">
            <v>2006</v>
          </cell>
        </row>
        <row r="1829">
          <cell r="H1829" t="str">
            <v>Betsy</v>
          </cell>
          <cell r="J1829" t="str">
            <v>lipstick</v>
          </cell>
          <cell r="L1829">
            <v>221.23251800803121</v>
          </cell>
          <cell r="M1829">
            <v>2006</v>
          </cell>
        </row>
        <row r="1830">
          <cell r="H1830" t="str">
            <v>Cici</v>
          </cell>
          <cell r="J1830" t="str">
            <v>lipstick</v>
          </cell>
          <cell r="L1830">
            <v>91.686808812711931</v>
          </cell>
          <cell r="M1830">
            <v>2006</v>
          </cell>
        </row>
        <row r="1831">
          <cell r="H1831" t="str">
            <v>Ashley</v>
          </cell>
          <cell r="J1831" t="str">
            <v>mascara</v>
          </cell>
          <cell r="L1831">
            <v>59.101466872333368</v>
          </cell>
          <cell r="M1831">
            <v>2004</v>
          </cell>
        </row>
        <row r="1832">
          <cell r="H1832" t="str">
            <v>Jen</v>
          </cell>
          <cell r="J1832" t="str">
            <v>eye liner</v>
          </cell>
          <cell r="L1832">
            <v>145.21747547077908</v>
          </cell>
          <cell r="M1832">
            <v>2005</v>
          </cell>
        </row>
        <row r="1833">
          <cell r="H1833" t="str">
            <v>Hallagan</v>
          </cell>
          <cell r="J1833" t="str">
            <v>mascara</v>
          </cell>
          <cell r="L1833">
            <v>-21.602633683096364</v>
          </cell>
          <cell r="M1833">
            <v>2006</v>
          </cell>
        </row>
        <row r="1834">
          <cell r="H1834" t="str">
            <v>Cici</v>
          </cell>
          <cell r="J1834" t="str">
            <v>lip gloss</v>
          </cell>
          <cell r="L1834">
            <v>-22.143532028061156</v>
          </cell>
          <cell r="M1834">
            <v>2006</v>
          </cell>
        </row>
        <row r="1835">
          <cell r="H1835" t="str">
            <v>Cici</v>
          </cell>
          <cell r="J1835" t="str">
            <v>lip gloss</v>
          </cell>
          <cell r="L1835">
            <v>85.906767980675738</v>
          </cell>
          <cell r="M1835">
            <v>2005</v>
          </cell>
        </row>
        <row r="1836">
          <cell r="H1836" t="str">
            <v>Zaret</v>
          </cell>
          <cell r="J1836" t="str">
            <v>mascara</v>
          </cell>
          <cell r="L1836">
            <v>245.21311554699477</v>
          </cell>
          <cell r="M1836">
            <v>2005</v>
          </cell>
        </row>
        <row r="1837">
          <cell r="H1837" t="str">
            <v>Zaret</v>
          </cell>
          <cell r="J1837" t="str">
            <v>lip gloss</v>
          </cell>
          <cell r="L1837">
            <v>37.991916032039505</v>
          </cell>
          <cell r="M1837">
            <v>2005</v>
          </cell>
        </row>
        <row r="1838">
          <cell r="H1838" t="str">
            <v>Zaret</v>
          </cell>
          <cell r="J1838" t="str">
            <v>eye liner</v>
          </cell>
          <cell r="L1838">
            <v>164.03373721658585</v>
          </cell>
          <cell r="M1838">
            <v>2006</v>
          </cell>
        </row>
        <row r="1839">
          <cell r="H1839" t="str">
            <v>Zaret</v>
          </cell>
          <cell r="J1839" t="str">
            <v>foundation</v>
          </cell>
          <cell r="L1839">
            <v>212.30572042127932</v>
          </cell>
          <cell r="M1839">
            <v>2005</v>
          </cell>
        </row>
        <row r="1840">
          <cell r="H1840" t="str">
            <v>Zaret</v>
          </cell>
          <cell r="J1840" t="str">
            <v>eye liner</v>
          </cell>
          <cell r="L1840">
            <v>269.07289128480653</v>
          </cell>
          <cell r="M1840">
            <v>2005</v>
          </cell>
        </row>
        <row r="1841">
          <cell r="H1841" t="str">
            <v>Cristina</v>
          </cell>
          <cell r="J1841" t="str">
            <v>foundation</v>
          </cell>
          <cell r="L1841">
            <v>32.271941209300522</v>
          </cell>
          <cell r="M1841">
            <v>2005</v>
          </cell>
        </row>
        <row r="1842">
          <cell r="H1842" t="str">
            <v>Betsy</v>
          </cell>
          <cell r="J1842" t="str">
            <v>foundation</v>
          </cell>
          <cell r="L1842">
            <v>158.17581888720281</v>
          </cell>
          <cell r="M1842">
            <v>2004</v>
          </cell>
        </row>
        <row r="1843">
          <cell r="H1843" t="str">
            <v>Cristina</v>
          </cell>
          <cell r="J1843" t="str">
            <v>mascara</v>
          </cell>
          <cell r="L1843">
            <v>257.81669173781398</v>
          </cell>
          <cell r="M1843">
            <v>2005</v>
          </cell>
        </row>
        <row r="1844">
          <cell r="H1844" t="str">
            <v>Ashley</v>
          </cell>
          <cell r="J1844" t="str">
            <v>foundation</v>
          </cell>
          <cell r="L1844">
            <v>93.983701954495999</v>
          </cell>
          <cell r="M1844">
            <v>2005</v>
          </cell>
        </row>
        <row r="1845">
          <cell r="H1845" t="str">
            <v>Emilee</v>
          </cell>
          <cell r="J1845" t="str">
            <v>mascara</v>
          </cell>
          <cell r="L1845">
            <v>110.02990284078979</v>
          </cell>
          <cell r="M1845">
            <v>2006</v>
          </cell>
        </row>
        <row r="1846">
          <cell r="H1846" t="str">
            <v>Colleen</v>
          </cell>
          <cell r="J1846" t="str">
            <v>lip gloss</v>
          </cell>
          <cell r="L1846">
            <v>241.83353913915346</v>
          </cell>
          <cell r="M1846">
            <v>2004</v>
          </cell>
        </row>
        <row r="1847">
          <cell r="H1847" t="str">
            <v>Colleen</v>
          </cell>
          <cell r="J1847" t="str">
            <v>mascara</v>
          </cell>
          <cell r="L1847">
            <v>82.455751292325587</v>
          </cell>
          <cell r="M1847">
            <v>2005</v>
          </cell>
        </row>
        <row r="1848">
          <cell r="H1848" t="str">
            <v>Cristina</v>
          </cell>
          <cell r="J1848" t="str">
            <v>foundation</v>
          </cell>
          <cell r="L1848">
            <v>140.39446141212673</v>
          </cell>
          <cell r="M1848">
            <v>2004</v>
          </cell>
        </row>
        <row r="1849">
          <cell r="H1849" t="str">
            <v>Cristina</v>
          </cell>
          <cell r="J1849" t="str">
            <v>foundation</v>
          </cell>
          <cell r="L1849">
            <v>89.577515368145924</v>
          </cell>
          <cell r="M1849">
            <v>2004</v>
          </cell>
        </row>
        <row r="1850">
          <cell r="H1850" t="str">
            <v>Jen</v>
          </cell>
          <cell r="J1850" t="str">
            <v>lip gloss</v>
          </cell>
          <cell r="L1850">
            <v>167.03601910379061</v>
          </cell>
          <cell r="M1850">
            <v>2006</v>
          </cell>
        </row>
        <row r="1851">
          <cell r="H1851" t="str">
            <v>Emilee</v>
          </cell>
          <cell r="J1851" t="str">
            <v>mascara</v>
          </cell>
          <cell r="L1851">
            <v>7.3173645509019103</v>
          </cell>
          <cell r="M1851">
            <v>2004</v>
          </cell>
        </row>
        <row r="1852">
          <cell r="H1852" t="str">
            <v>Betsy</v>
          </cell>
          <cell r="J1852" t="str">
            <v>foundation</v>
          </cell>
          <cell r="L1852">
            <v>182.39254500689876</v>
          </cell>
          <cell r="M1852">
            <v>2006</v>
          </cell>
        </row>
        <row r="1853">
          <cell r="H1853" t="str">
            <v>Zaret</v>
          </cell>
          <cell r="J1853" t="str">
            <v>lip gloss</v>
          </cell>
          <cell r="L1853">
            <v>37.851664258571823</v>
          </cell>
          <cell r="M1853">
            <v>2005</v>
          </cell>
        </row>
        <row r="1854">
          <cell r="H1854" t="str">
            <v>Jen</v>
          </cell>
          <cell r="J1854" t="str">
            <v>mascara</v>
          </cell>
          <cell r="L1854">
            <v>157.88309865957618</v>
          </cell>
          <cell r="M1854">
            <v>2004</v>
          </cell>
        </row>
        <row r="1855">
          <cell r="H1855" t="str">
            <v>Ashley</v>
          </cell>
          <cell r="J1855" t="str">
            <v>lip gloss</v>
          </cell>
          <cell r="L1855">
            <v>113.27390397366521</v>
          </cell>
          <cell r="M1855">
            <v>2004</v>
          </cell>
        </row>
        <row r="1856">
          <cell r="H1856" t="str">
            <v>Ashley</v>
          </cell>
          <cell r="J1856" t="str">
            <v>lipstick</v>
          </cell>
          <cell r="L1856">
            <v>110.51900033744339</v>
          </cell>
          <cell r="M1856">
            <v>2004</v>
          </cell>
        </row>
        <row r="1857">
          <cell r="H1857" t="str">
            <v>Cici</v>
          </cell>
          <cell r="J1857" t="str">
            <v>lip gloss</v>
          </cell>
          <cell r="L1857">
            <v>262.81312845180031</v>
          </cell>
          <cell r="M1857">
            <v>2004</v>
          </cell>
        </row>
        <row r="1858">
          <cell r="H1858" t="str">
            <v>Cristina</v>
          </cell>
          <cell r="J1858" t="str">
            <v>mascara</v>
          </cell>
          <cell r="L1858">
            <v>50.279574486289519</v>
          </cell>
          <cell r="M1858">
            <v>2006</v>
          </cell>
        </row>
        <row r="1859">
          <cell r="H1859" t="str">
            <v>Emilee</v>
          </cell>
          <cell r="J1859" t="str">
            <v>lip gloss</v>
          </cell>
          <cell r="L1859">
            <v>152.12593577749263</v>
          </cell>
          <cell r="M1859">
            <v>2005</v>
          </cell>
        </row>
        <row r="1860">
          <cell r="H1860" t="str">
            <v>Hallagan</v>
          </cell>
          <cell r="J1860" t="str">
            <v>mascara</v>
          </cell>
          <cell r="L1860">
            <v>160.62764519173885</v>
          </cell>
          <cell r="M1860">
            <v>2006</v>
          </cell>
        </row>
        <row r="1861">
          <cell r="H1861" t="str">
            <v>Cici</v>
          </cell>
          <cell r="J1861" t="str">
            <v>foundation</v>
          </cell>
          <cell r="L1861">
            <v>184.76093809619837</v>
          </cell>
          <cell r="M1861">
            <v>2004</v>
          </cell>
        </row>
        <row r="1862">
          <cell r="H1862" t="str">
            <v>Ashley</v>
          </cell>
          <cell r="J1862" t="str">
            <v>foundation</v>
          </cell>
          <cell r="L1862">
            <v>286.82526300294711</v>
          </cell>
          <cell r="M1862">
            <v>2005</v>
          </cell>
        </row>
        <row r="1863">
          <cell r="H1863" t="str">
            <v>Colleen</v>
          </cell>
          <cell r="J1863" t="str">
            <v>lipstick</v>
          </cell>
          <cell r="L1863">
            <v>-16.589394597675682</v>
          </cell>
          <cell r="M1863">
            <v>2004</v>
          </cell>
        </row>
        <row r="1864">
          <cell r="H1864" t="str">
            <v>Emilee</v>
          </cell>
          <cell r="J1864" t="str">
            <v>lip gloss</v>
          </cell>
          <cell r="L1864">
            <v>-24.760053633714985</v>
          </cell>
          <cell r="M1864">
            <v>2004</v>
          </cell>
        </row>
        <row r="1865">
          <cell r="H1865" t="str">
            <v>Cristina</v>
          </cell>
          <cell r="J1865" t="str">
            <v>eye liner</v>
          </cell>
          <cell r="L1865">
            <v>223.82751177660725</v>
          </cell>
          <cell r="M1865">
            <v>2006</v>
          </cell>
        </row>
        <row r="1866">
          <cell r="H1866" t="str">
            <v>Hallagan</v>
          </cell>
          <cell r="J1866" t="str">
            <v>lip gloss</v>
          </cell>
          <cell r="L1866">
            <v>55.524146786750528</v>
          </cell>
          <cell r="M1866">
            <v>2005</v>
          </cell>
        </row>
        <row r="1867">
          <cell r="H1867" t="str">
            <v>Zaret</v>
          </cell>
          <cell r="J1867" t="str">
            <v>eye liner</v>
          </cell>
          <cell r="L1867">
            <v>220.67063477706461</v>
          </cell>
          <cell r="M1867">
            <v>2006</v>
          </cell>
        </row>
        <row r="1868">
          <cell r="H1868" t="str">
            <v>Emilee</v>
          </cell>
          <cell r="J1868" t="str">
            <v>eye liner</v>
          </cell>
          <cell r="L1868">
            <v>188.42678187961798</v>
          </cell>
          <cell r="M1868">
            <v>2004</v>
          </cell>
        </row>
        <row r="1869">
          <cell r="H1869" t="str">
            <v>Colleen</v>
          </cell>
          <cell r="J1869" t="str">
            <v>foundation</v>
          </cell>
          <cell r="L1869">
            <v>-3.5924377444896751</v>
          </cell>
          <cell r="M1869">
            <v>2006</v>
          </cell>
        </row>
        <row r="1870">
          <cell r="H1870" t="str">
            <v>Cristina</v>
          </cell>
          <cell r="J1870" t="str">
            <v>foundation</v>
          </cell>
          <cell r="L1870">
            <v>-18.939063444337712</v>
          </cell>
          <cell r="M1870">
            <v>2006</v>
          </cell>
        </row>
        <row r="1871">
          <cell r="H1871" t="str">
            <v>Cristina</v>
          </cell>
          <cell r="J1871" t="str">
            <v>mascara</v>
          </cell>
          <cell r="L1871">
            <v>220.77421208293487</v>
          </cell>
          <cell r="M1871">
            <v>2006</v>
          </cell>
        </row>
        <row r="1872">
          <cell r="H1872" t="str">
            <v>Hallagan</v>
          </cell>
          <cell r="J1872" t="str">
            <v>eye liner</v>
          </cell>
          <cell r="L1872">
            <v>73.585989082063819</v>
          </cell>
          <cell r="M1872">
            <v>2005</v>
          </cell>
        </row>
        <row r="1873">
          <cell r="H1873" t="str">
            <v>Betsy</v>
          </cell>
          <cell r="J1873" t="str">
            <v>lipstick</v>
          </cell>
          <cell r="L1873">
            <v>56.084454934208836</v>
          </cell>
          <cell r="M1873">
            <v>2005</v>
          </cell>
        </row>
        <row r="1874">
          <cell r="H1874" t="str">
            <v>Hallagan</v>
          </cell>
          <cell r="J1874" t="str">
            <v>mascara</v>
          </cell>
          <cell r="L1874">
            <v>149.40493820151829</v>
          </cell>
          <cell r="M1874">
            <v>2006</v>
          </cell>
        </row>
        <row r="1875">
          <cell r="H1875" t="str">
            <v>Cici</v>
          </cell>
          <cell r="J1875" t="str">
            <v>mascara</v>
          </cell>
          <cell r="L1875">
            <v>64.683872648507389</v>
          </cell>
          <cell r="M1875">
            <v>2005</v>
          </cell>
        </row>
        <row r="1876">
          <cell r="H1876" t="str">
            <v>Colleen</v>
          </cell>
          <cell r="J1876" t="str">
            <v>foundation</v>
          </cell>
          <cell r="L1876">
            <v>7.9938401735771141</v>
          </cell>
          <cell r="M1876">
            <v>2004</v>
          </cell>
        </row>
        <row r="1877">
          <cell r="H1877" t="str">
            <v>Cici</v>
          </cell>
          <cell r="J1877" t="str">
            <v>foundation</v>
          </cell>
          <cell r="L1877">
            <v>250.87539350545751</v>
          </cell>
          <cell r="M1877">
            <v>2004</v>
          </cell>
        </row>
        <row r="1878">
          <cell r="H1878" t="str">
            <v>Colleen</v>
          </cell>
          <cell r="J1878" t="str">
            <v>lip gloss</v>
          </cell>
          <cell r="L1878">
            <v>191.14760672109483</v>
          </cell>
          <cell r="M1878">
            <v>2005</v>
          </cell>
        </row>
        <row r="1879">
          <cell r="H1879" t="str">
            <v>Cristina</v>
          </cell>
          <cell r="J1879" t="str">
            <v>lipstick</v>
          </cell>
          <cell r="L1879">
            <v>163.86628539020685</v>
          </cell>
          <cell r="M1879">
            <v>2004</v>
          </cell>
        </row>
        <row r="1880">
          <cell r="H1880" t="str">
            <v>Colleen</v>
          </cell>
          <cell r="J1880" t="str">
            <v>lip gloss</v>
          </cell>
          <cell r="L1880">
            <v>59.715260847522721</v>
          </cell>
          <cell r="M1880">
            <v>2004</v>
          </cell>
        </row>
        <row r="1881">
          <cell r="H1881" t="str">
            <v>Cici</v>
          </cell>
          <cell r="J1881" t="str">
            <v>eye liner</v>
          </cell>
          <cell r="L1881">
            <v>199.3615971018873</v>
          </cell>
          <cell r="M1881">
            <v>2004</v>
          </cell>
        </row>
        <row r="1882">
          <cell r="H1882" t="str">
            <v>Betsy</v>
          </cell>
          <cell r="J1882" t="str">
            <v>lip gloss</v>
          </cell>
          <cell r="L1882">
            <v>182.28071376505659</v>
          </cell>
          <cell r="M1882">
            <v>2004</v>
          </cell>
        </row>
        <row r="1883">
          <cell r="H1883" t="str">
            <v>Ashley</v>
          </cell>
          <cell r="J1883" t="str">
            <v>eye liner</v>
          </cell>
          <cell r="L1883">
            <v>271.85208039455387</v>
          </cell>
          <cell r="M1883">
            <v>2006</v>
          </cell>
        </row>
        <row r="1884">
          <cell r="H1884" t="str">
            <v>Emilee</v>
          </cell>
          <cell r="J1884" t="str">
            <v>lip gloss</v>
          </cell>
          <cell r="L1884">
            <v>178.65030230399057</v>
          </cell>
          <cell r="M1884">
            <v>2006</v>
          </cell>
        </row>
        <row r="1885">
          <cell r="H1885" t="str">
            <v>Emilee</v>
          </cell>
          <cell r="J1885" t="str">
            <v>foundation</v>
          </cell>
          <cell r="L1885">
            <v>2.6560689007562872</v>
          </cell>
          <cell r="M1885">
            <v>2005</v>
          </cell>
        </row>
        <row r="1886">
          <cell r="H1886" t="str">
            <v>Jen</v>
          </cell>
          <cell r="J1886" t="str">
            <v>foundation</v>
          </cell>
          <cell r="L1886">
            <v>217.90015045055327</v>
          </cell>
          <cell r="M1886">
            <v>2004</v>
          </cell>
        </row>
        <row r="1887">
          <cell r="H1887" t="str">
            <v>Betsy</v>
          </cell>
          <cell r="J1887" t="str">
            <v>lip gloss</v>
          </cell>
          <cell r="L1887">
            <v>-15.735959690520316</v>
          </cell>
          <cell r="M1887">
            <v>2004</v>
          </cell>
        </row>
        <row r="1888">
          <cell r="H1888" t="str">
            <v>Hallagan</v>
          </cell>
          <cell r="J1888" t="str">
            <v>lip gloss</v>
          </cell>
          <cell r="L1888">
            <v>269.39552816852074</v>
          </cell>
          <cell r="M1888">
            <v>2006</v>
          </cell>
        </row>
        <row r="1889">
          <cell r="H1889" t="str">
            <v>Ashley</v>
          </cell>
          <cell r="J1889" t="str">
            <v>lip gloss</v>
          </cell>
          <cell r="L1889">
            <v>37.837711255972984</v>
          </cell>
          <cell r="M1889">
            <v>2006</v>
          </cell>
        </row>
        <row r="1890">
          <cell r="H1890" t="str">
            <v>Cristina</v>
          </cell>
          <cell r="J1890" t="str">
            <v>mascara</v>
          </cell>
          <cell r="L1890">
            <v>269.14754282019447</v>
          </cell>
          <cell r="M1890">
            <v>2005</v>
          </cell>
        </row>
        <row r="1891">
          <cell r="H1891" t="str">
            <v>Zaret</v>
          </cell>
          <cell r="J1891" t="str">
            <v>lip gloss</v>
          </cell>
          <cell r="L1891">
            <v>185.3147883164014</v>
          </cell>
          <cell r="M1891">
            <v>2005</v>
          </cell>
        </row>
        <row r="1892">
          <cell r="H1892" t="str">
            <v>Colleen</v>
          </cell>
          <cell r="J1892" t="str">
            <v>eye liner</v>
          </cell>
          <cell r="L1892">
            <v>73.811151860326262</v>
          </cell>
          <cell r="M1892">
            <v>2005</v>
          </cell>
        </row>
        <row r="1893">
          <cell r="H1893" t="str">
            <v>Emilee</v>
          </cell>
          <cell r="J1893" t="str">
            <v>eye liner</v>
          </cell>
          <cell r="L1893">
            <v>229.9178081264337</v>
          </cell>
          <cell r="M1893">
            <v>2006</v>
          </cell>
        </row>
        <row r="1894">
          <cell r="H1894" t="str">
            <v>Cici</v>
          </cell>
          <cell r="J1894" t="str">
            <v>foundation</v>
          </cell>
          <cell r="L1894">
            <v>49.753987400329763</v>
          </cell>
          <cell r="M1894">
            <v>2005</v>
          </cell>
        </row>
        <row r="1895">
          <cell r="H1895" t="str">
            <v>Betsy</v>
          </cell>
          <cell r="J1895" t="str">
            <v>foundation</v>
          </cell>
          <cell r="L1895">
            <v>119.18883187506967</v>
          </cell>
          <cell r="M1895">
            <v>2005</v>
          </cell>
        </row>
        <row r="1896">
          <cell r="H1896" t="str">
            <v>Cici</v>
          </cell>
          <cell r="J1896" t="str">
            <v>mascara</v>
          </cell>
          <cell r="L1896">
            <v>278.43491112447333</v>
          </cell>
          <cell r="M1896">
            <v>2006</v>
          </cell>
        </row>
        <row r="1897">
          <cell r="H1897" t="str">
            <v>Cici</v>
          </cell>
          <cell r="J1897" t="str">
            <v>foundation</v>
          </cell>
          <cell r="L1897">
            <v>61.923857472779041</v>
          </cell>
          <cell r="M1897">
            <v>2004</v>
          </cell>
        </row>
        <row r="1898">
          <cell r="H1898" t="str">
            <v>Colleen</v>
          </cell>
          <cell r="J1898" t="str">
            <v>lip gloss</v>
          </cell>
          <cell r="L1898">
            <v>181.87034788891373</v>
          </cell>
          <cell r="M1898">
            <v>2004</v>
          </cell>
        </row>
        <row r="1899">
          <cell r="H1899" t="str">
            <v>Emilee</v>
          </cell>
          <cell r="J1899" t="str">
            <v>eye liner</v>
          </cell>
          <cell r="L1899">
            <v>47.161022333179389</v>
          </cell>
          <cell r="M1899">
            <v>2005</v>
          </cell>
        </row>
        <row r="1900">
          <cell r="H1900" t="str">
            <v>Ashley</v>
          </cell>
          <cell r="J1900" t="str">
            <v>foundation</v>
          </cell>
          <cell r="L1900">
            <v>109.84259915039922</v>
          </cell>
          <cell r="M1900">
            <v>2005</v>
          </cell>
        </row>
        <row r="1901">
          <cell r="H1901" t="str">
            <v>Colleen</v>
          </cell>
          <cell r="J1901" t="str">
            <v>lip gloss</v>
          </cell>
          <cell r="L1901">
            <v>140.4088993575123</v>
          </cell>
          <cell r="M1901">
            <v>2005</v>
          </cell>
        </row>
        <row r="1902">
          <cell r="H1902" t="str">
            <v>Zaret</v>
          </cell>
          <cell r="J1902" t="str">
            <v>lipstick</v>
          </cell>
          <cell r="L1902">
            <v>217.83588624347365</v>
          </cell>
          <cell r="M1902">
            <v>2004</v>
          </cell>
        </row>
        <row r="1903">
          <cell r="H1903" t="str">
            <v>Hallagan</v>
          </cell>
          <cell r="J1903" t="str">
            <v>eye liner</v>
          </cell>
          <cell r="L1903">
            <v>85.656829526557672</v>
          </cell>
          <cell r="M1903">
            <v>2006</v>
          </cell>
        </row>
        <row r="1904">
          <cell r="H1904" t="str">
            <v>Cristina</v>
          </cell>
          <cell r="J1904" t="str">
            <v>eye liner</v>
          </cell>
          <cell r="L1904">
            <v>164.48733423141368</v>
          </cell>
          <cell r="M1904">
            <v>2006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4:L1904"/>
  <sheetViews>
    <sheetView topLeftCell="A2" zoomScale="75" workbookViewId="0">
      <selection activeCell="B19" sqref="B19"/>
    </sheetView>
  </sheetViews>
  <sheetFormatPr defaultRowHeight="12.75" x14ac:dyDescent="0.2"/>
  <cols>
    <col min="1" max="1" width="34.28515625" customWidth="1"/>
    <col min="2" max="2" width="24.85546875" customWidth="1"/>
    <col min="7" max="7" width="13.42578125" customWidth="1"/>
    <col min="9" max="9" width="14.140625" customWidth="1"/>
  </cols>
  <sheetData>
    <row r="4" spans="1:12" x14ac:dyDescent="0.2">
      <c r="A4" t="s">
        <v>14</v>
      </c>
      <c r="B4" t="s">
        <v>18</v>
      </c>
      <c r="G4" t="s">
        <v>20</v>
      </c>
      <c r="H4" t="s">
        <v>14</v>
      </c>
      <c r="I4" t="s">
        <v>15</v>
      </c>
      <c r="J4" t="s">
        <v>16</v>
      </c>
      <c r="K4" t="s">
        <v>17</v>
      </c>
      <c r="L4" t="s">
        <v>19</v>
      </c>
    </row>
    <row r="5" spans="1:12" x14ac:dyDescent="0.2">
      <c r="A5" t="s">
        <v>5</v>
      </c>
      <c r="B5" s="3">
        <f t="shared" ref="B5:B13" si="0">SUMIF(Name,A5,Dollars)</f>
        <v>25258.874171963438</v>
      </c>
      <c r="G5">
        <v>1</v>
      </c>
      <c r="H5" t="s">
        <v>8</v>
      </c>
      <c r="I5" s="2">
        <v>38078</v>
      </c>
      <c r="J5" t="s">
        <v>10</v>
      </c>
      <c r="K5" s="4">
        <v>45</v>
      </c>
      <c r="L5" s="3">
        <v>137.20455832336393</v>
      </c>
    </row>
    <row r="6" spans="1:12" x14ac:dyDescent="0.2">
      <c r="A6" t="s">
        <v>3</v>
      </c>
      <c r="B6" s="3">
        <f t="shared" si="0"/>
        <v>28705.162174484201</v>
      </c>
      <c r="G6">
        <v>2</v>
      </c>
      <c r="H6" t="s">
        <v>3</v>
      </c>
      <c r="I6" s="2">
        <v>38056</v>
      </c>
      <c r="J6" t="s">
        <v>9</v>
      </c>
      <c r="K6" s="4">
        <v>50</v>
      </c>
      <c r="L6" s="3">
        <v>152.00730307485438</v>
      </c>
    </row>
    <row r="7" spans="1:12" x14ac:dyDescent="0.2">
      <c r="A7" t="s">
        <v>6</v>
      </c>
      <c r="B7" s="3">
        <f t="shared" si="0"/>
        <v>25947.235264132571</v>
      </c>
      <c r="G7">
        <v>3</v>
      </c>
      <c r="H7" t="s">
        <v>6</v>
      </c>
      <c r="I7" s="2">
        <v>38408</v>
      </c>
      <c r="J7" t="s">
        <v>13</v>
      </c>
      <c r="K7" s="4">
        <v>9</v>
      </c>
      <c r="L7" s="3">
        <v>28.719483117139745</v>
      </c>
    </row>
    <row r="8" spans="1:12" x14ac:dyDescent="0.2">
      <c r="A8" t="s">
        <v>4</v>
      </c>
      <c r="B8" s="3">
        <f t="shared" si="0"/>
        <v>26741.305814587173</v>
      </c>
      <c r="G8">
        <v>4</v>
      </c>
      <c r="H8" t="s">
        <v>3</v>
      </c>
      <c r="I8" s="2">
        <v>38859</v>
      </c>
      <c r="J8" t="s">
        <v>10</v>
      </c>
      <c r="K8" s="4">
        <v>55</v>
      </c>
      <c r="L8" s="3">
        <v>167.07532251655616</v>
      </c>
    </row>
    <row r="9" spans="1:12" x14ac:dyDescent="0.2">
      <c r="A9" t="s">
        <v>2</v>
      </c>
      <c r="B9" s="3">
        <f t="shared" si="0"/>
        <v>24890.655792285193</v>
      </c>
      <c r="G9">
        <v>5</v>
      </c>
      <c r="H9" t="s">
        <v>4</v>
      </c>
      <c r="I9" s="2">
        <v>38155</v>
      </c>
      <c r="J9" t="s">
        <v>10</v>
      </c>
      <c r="K9" s="4">
        <v>43</v>
      </c>
      <c r="L9" s="3">
        <v>130.60287243901442</v>
      </c>
    </row>
    <row r="10" spans="1:12" x14ac:dyDescent="0.2">
      <c r="A10" t="s">
        <v>1</v>
      </c>
      <c r="B10" s="3">
        <f t="shared" si="0"/>
        <v>23849.558720909081</v>
      </c>
      <c r="G10">
        <v>6</v>
      </c>
      <c r="H10" t="s">
        <v>2</v>
      </c>
      <c r="I10" s="2">
        <v>38683</v>
      </c>
      <c r="J10" t="s">
        <v>11</v>
      </c>
      <c r="K10" s="4">
        <v>58</v>
      </c>
      <c r="L10" s="3">
        <v>175.99097407072162</v>
      </c>
    </row>
    <row r="11" spans="1:12" x14ac:dyDescent="0.2">
      <c r="A11" t="s">
        <v>8</v>
      </c>
      <c r="B11" s="3">
        <f t="shared" si="0"/>
        <v>28803.14720088282</v>
      </c>
      <c r="G11">
        <v>7</v>
      </c>
      <c r="H11" t="s">
        <v>1</v>
      </c>
      <c r="I11" s="2">
        <v>38067</v>
      </c>
      <c r="J11" t="s">
        <v>11</v>
      </c>
      <c r="K11" s="4">
        <v>8</v>
      </c>
      <c r="L11" s="3">
        <v>25.800692176216739</v>
      </c>
    </row>
    <row r="12" spans="1:12" x14ac:dyDescent="0.2">
      <c r="A12" t="s">
        <v>0</v>
      </c>
      <c r="B12" s="3">
        <f t="shared" si="0"/>
        <v>29050.534775342716</v>
      </c>
      <c r="G12">
        <v>8</v>
      </c>
      <c r="H12" t="s">
        <v>2</v>
      </c>
      <c r="I12" s="2">
        <v>39068</v>
      </c>
      <c r="J12" t="s">
        <v>10</v>
      </c>
      <c r="K12" s="4">
        <v>72</v>
      </c>
      <c r="L12" s="3">
        <v>217.83965386113226</v>
      </c>
    </row>
    <row r="13" spans="1:12" x14ac:dyDescent="0.2">
      <c r="A13" t="s">
        <v>7</v>
      </c>
      <c r="B13" s="3">
        <f t="shared" si="0"/>
        <v>27590.573172458844</v>
      </c>
      <c r="G13">
        <v>9</v>
      </c>
      <c r="H13" t="s">
        <v>6</v>
      </c>
      <c r="I13" s="2">
        <v>38903</v>
      </c>
      <c r="J13" t="s">
        <v>11</v>
      </c>
      <c r="K13" s="4">
        <v>75</v>
      </c>
      <c r="L13" s="3">
        <v>226.64232685518837</v>
      </c>
    </row>
    <row r="14" spans="1:12" x14ac:dyDescent="0.2">
      <c r="B14" s="3"/>
      <c r="G14">
        <v>10</v>
      </c>
      <c r="H14" t="s">
        <v>8</v>
      </c>
      <c r="I14" s="2">
        <v>38936</v>
      </c>
      <c r="J14" t="s">
        <v>10</v>
      </c>
      <c r="K14" s="4">
        <v>24</v>
      </c>
      <c r="L14" s="3">
        <v>73.502342173405509</v>
      </c>
    </row>
    <row r="15" spans="1:12" x14ac:dyDescent="0.2">
      <c r="B15" s="2"/>
      <c r="G15">
        <v>11</v>
      </c>
      <c r="H15" t="s">
        <v>6</v>
      </c>
      <c r="I15" s="2">
        <v>38320</v>
      </c>
      <c r="J15" t="s">
        <v>12</v>
      </c>
      <c r="K15" s="4">
        <v>43</v>
      </c>
      <c r="L15" s="3">
        <v>130.83536844241408</v>
      </c>
    </row>
    <row r="16" spans="1:12" x14ac:dyDescent="0.2">
      <c r="A16" s="6" t="s">
        <v>24</v>
      </c>
      <c r="B16" s="3">
        <f>SUMIF(Units,"&gt;=50",Dollars)</f>
        <v>174857.25655168985</v>
      </c>
      <c r="G16">
        <v>12</v>
      </c>
      <c r="H16" t="s">
        <v>6</v>
      </c>
      <c r="I16" s="2">
        <v>38309</v>
      </c>
      <c r="J16" t="s">
        <v>10</v>
      </c>
      <c r="K16" s="4">
        <v>23</v>
      </c>
      <c r="L16" s="3">
        <v>71.034367691096961</v>
      </c>
    </row>
    <row r="17" spans="2:12" x14ac:dyDescent="0.2">
      <c r="B17" s="3"/>
      <c r="G17">
        <v>13</v>
      </c>
      <c r="H17" t="s">
        <v>5</v>
      </c>
      <c r="I17" s="2">
        <v>38595</v>
      </c>
      <c r="J17" t="s">
        <v>10</v>
      </c>
      <c r="K17" s="4">
        <v>49</v>
      </c>
      <c r="L17" s="3">
        <v>149.59279694174981</v>
      </c>
    </row>
    <row r="18" spans="2:12" x14ac:dyDescent="0.2">
      <c r="B18" s="4"/>
      <c r="G18">
        <v>14</v>
      </c>
      <c r="H18" t="s">
        <v>3</v>
      </c>
      <c r="I18" s="2">
        <v>38353</v>
      </c>
      <c r="J18" t="s">
        <v>11</v>
      </c>
      <c r="K18" s="4">
        <v>18</v>
      </c>
      <c r="L18" s="3">
        <v>56.471999230139573</v>
      </c>
    </row>
    <row r="19" spans="2:12" x14ac:dyDescent="0.2">
      <c r="B19" s="3"/>
      <c r="G19">
        <v>15</v>
      </c>
      <c r="H19" t="s">
        <v>4</v>
      </c>
      <c r="I19" s="2">
        <v>38980</v>
      </c>
      <c r="J19" t="s">
        <v>9</v>
      </c>
      <c r="K19" s="4">
        <v>-8</v>
      </c>
      <c r="L19" s="3">
        <v>-21.993044717303864</v>
      </c>
    </row>
    <row r="20" spans="2:12" x14ac:dyDescent="0.2">
      <c r="B20" s="3"/>
      <c r="G20">
        <v>16</v>
      </c>
      <c r="H20" t="s">
        <v>5</v>
      </c>
      <c r="I20" s="2">
        <v>38089</v>
      </c>
      <c r="J20" t="s">
        <v>12</v>
      </c>
      <c r="K20" s="4">
        <v>45</v>
      </c>
      <c r="L20" s="3">
        <v>137.39037590916232</v>
      </c>
    </row>
    <row r="21" spans="2:12" x14ac:dyDescent="0.2">
      <c r="B21" s="4"/>
      <c r="G21">
        <v>17</v>
      </c>
      <c r="H21" t="s">
        <v>2</v>
      </c>
      <c r="I21" s="2">
        <v>38837</v>
      </c>
      <c r="J21" t="s">
        <v>12</v>
      </c>
      <c r="K21" s="4">
        <v>66</v>
      </c>
      <c r="L21" s="3">
        <v>199.65433473774931</v>
      </c>
    </row>
    <row r="22" spans="2:12" x14ac:dyDescent="0.2">
      <c r="B22" s="4"/>
      <c r="G22">
        <v>18</v>
      </c>
      <c r="H22" t="s">
        <v>0</v>
      </c>
      <c r="I22" s="2">
        <v>38595</v>
      </c>
      <c r="J22" t="s">
        <v>10</v>
      </c>
      <c r="K22" s="4">
        <v>88</v>
      </c>
      <c r="L22" s="3">
        <v>265.18755145539586</v>
      </c>
    </row>
    <row r="23" spans="2:12" x14ac:dyDescent="0.2">
      <c r="B23" s="4"/>
      <c r="G23">
        <v>19</v>
      </c>
      <c r="H23" t="s">
        <v>0</v>
      </c>
      <c r="I23" s="2">
        <v>38287</v>
      </c>
      <c r="J23" t="s">
        <v>11</v>
      </c>
      <c r="K23" s="4">
        <v>78</v>
      </c>
      <c r="L23" s="3">
        <v>236.14697789113248</v>
      </c>
    </row>
    <row r="24" spans="2:12" x14ac:dyDescent="0.2">
      <c r="B24" s="4"/>
      <c r="G24">
        <v>20</v>
      </c>
      <c r="H24" t="s">
        <v>4</v>
      </c>
      <c r="I24" s="2">
        <v>38683</v>
      </c>
      <c r="J24" t="s">
        <v>10</v>
      </c>
      <c r="K24" s="4">
        <v>57</v>
      </c>
      <c r="L24" s="3">
        <v>173.11529461915569</v>
      </c>
    </row>
    <row r="25" spans="2:12" x14ac:dyDescent="0.2">
      <c r="B25" s="4"/>
      <c r="G25">
        <v>21</v>
      </c>
      <c r="H25" t="s">
        <v>4</v>
      </c>
      <c r="I25" s="2">
        <v>38870</v>
      </c>
      <c r="J25" t="s">
        <v>12</v>
      </c>
      <c r="K25" s="4">
        <v>12</v>
      </c>
      <c r="L25" s="3">
        <v>38.081435709433634</v>
      </c>
    </row>
    <row r="26" spans="2:12" x14ac:dyDescent="0.2">
      <c r="B26" s="4"/>
      <c r="G26">
        <v>22</v>
      </c>
      <c r="H26" t="s">
        <v>8</v>
      </c>
      <c r="I26" s="2">
        <v>38254</v>
      </c>
      <c r="J26" t="s">
        <v>11</v>
      </c>
      <c r="K26" s="4">
        <v>28</v>
      </c>
      <c r="L26" s="3">
        <v>86.512775700642493</v>
      </c>
    </row>
    <row r="27" spans="2:12" x14ac:dyDescent="0.2">
      <c r="B27" s="4"/>
      <c r="G27">
        <v>23</v>
      </c>
      <c r="H27" t="s">
        <v>2</v>
      </c>
      <c r="I27" s="2">
        <v>38749</v>
      </c>
      <c r="J27" t="s">
        <v>12</v>
      </c>
      <c r="K27" s="4">
        <v>25</v>
      </c>
      <c r="L27" s="3">
        <v>77.307151643363554</v>
      </c>
    </row>
    <row r="28" spans="2:12" x14ac:dyDescent="0.2">
      <c r="B28" s="4"/>
      <c r="G28">
        <v>24</v>
      </c>
      <c r="H28" t="s">
        <v>3</v>
      </c>
      <c r="I28" s="2">
        <v>38474</v>
      </c>
      <c r="J28" t="s">
        <v>9</v>
      </c>
      <c r="K28" s="4">
        <v>29</v>
      </c>
      <c r="L28" s="3">
        <v>88.222745876339161</v>
      </c>
    </row>
    <row r="29" spans="2:12" x14ac:dyDescent="0.2">
      <c r="B29" s="4"/>
      <c r="G29">
        <v>25</v>
      </c>
      <c r="H29" t="s">
        <v>0</v>
      </c>
      <c r="I29" s="2">
        <v>38298</v>
      </c>
      <c r="J29" t="s">
        <v>12</v>
      </c>
      <c r="K29" s="4">
        <v>-4</v>
      </c>
      <c r="L29" s="3">
        <v>-9.9439491268532194</v>
      </c>
    </row>
    <row r="30" spans="2:12" x14ac:dyDescent="0.2">
      <c r="B30" s="4"/>
      <c r="G30">
        <v>26</v>
      </c>
      <c r="H30" t="s">
        <v>5</v>
      </c>
      <c r="I30" s="2">
        <v>39057</v>
      </c>
      <c r="J30" t="s">
        <v>10</v>
      </c>
      <c r="K30" s="4">
        <v>24</v>
      </c>
      <c r="L30" s="3">
        <v>74.622434460070465</v>
      </c>
    </row>
    <row r="31" spans="2:12" x14ac:dyDescent="0.2">
      <c r="B31" s="4"/>
      <c r="G31">
        <v>27</v>
      </c>
      <c r="H31" t="s">
        <v>0</v>
      </c>
      <c r="I31" s="2">
        <v>38089</v>
      </c>
      <c r="J31" t="s">
        <v>13</v>
      </c>
      <c r="K31" s="4">
        <v>38</v>
      </c>
      <c r="L31" s="3">
        <v>115.98517718889856</v>
      </c>
    </row>
    <row r="32" spans="2:12" x14ac:dyDescent="0.2">
      <c r="B32" s="4"/>
      <c r="G32">
        <v>28</v>
      </c>
      <c r="H32" t="s">
        <v>1</v>
      </c>
      <c r="I32" s="2">
        <v>38617</v>
      </c>
      <c r="J32" t="s">
        <v>9</v>
      </c>
      <c r="K32" s="4">
        <v>77</v>
      </c>
      <c r="L32" s="3">
        <v>233.05438870487612</v>
      </c>
    </row>
    <row r="33" spans="2:12" x14ac:dyDescent="0.2">
      <c r="B33" s="4"/>
      <c r="G33">
        <v>29</v>
      </c>
      <c r="H33" t="s">
        <v>8</v>
      </c>
      <c r="I33" s="2">
        <v>39013</v>
      </c>
      <c r="J33" t="s">
        <v>9</v>
      </c>
      <c r="K33" s="4">
        <v>77</v>
      </c>
      <c r="L33" s="3">
        <v>233.35651970431758</v>
      </c>
    </row>
    <row r="34" spans="2:12" x14ac:dyDescent="0.2">
      <c r="B34" s="4"/>
      <c r="G34">
        <v>30</v>
      </c>
      <c r="H34" t="s">
        <v>3</v>
      </c>
      <c r="I34" s="2">
        <v>38672</v>
      </c>
      <c r="J34" t="s">
        <v>9</v>
      </c>
      <c r="K34" s="4">
        <v>60</v>
      </c>
      <c r="L34" s="3">
        <v>182.24664750326718</v>
      </c>
    </row>
    <row r="35" spans="2:12" x14ac:dyDescent="0.2">
      <c r="B35" s="4"/>
      <c r="G35">
        <v>31</v>
      </c>
      <c r="H35" t="s">
        <v>4</v>
      </c>
      <c r="I35" s="2">
        <v>38606</v>
      </c>
      <c r="J35" t="s">
        <v>10</v>
      </c>
      <c r="K35" s="4">
        <v>6</v>
      </c>
      <c r="L35" s="3">
        <v>20.481843585001322</v>
      </c>
    </row>
    <row r="36" spans="2:12" x14ac:dyDescent="0.2">
      <c r="B36" s="4"/>
      <c r="G36">
        <v>32</v>
      </c>
      <c r="H36" t="s">
        <v>1</v>
      </c>
      <c r="I36" s="2">
        <v>38804</v>
      </c>
      <c r="J36" t="s">
        <v>10</v>
      </c>
      <c r="K36" s="4">
        <v>53</v>
      </c>
      <c r="L36" s="3">
        <v>161.46395235499537</v>
      </c>
    </row>
    <row r="37" spans="2:12" x14ac:dyDescent="0.2">
      <c r="B37" s="4"/>
      <c r="G37">
        <v>33</v>
      </c>
      <c r="H37" t="s">
        <v>7</v>
      </c>
      <c r="I37" s="2">
        <v>38155</v>
      </c>
      <c r="J37" t="s">
        <v>12</v>
      </c>
      <c r="K37" s="4">
        <v>41</v>
      </c>
      <c r="L37" s="3">
        <v>125.2697558819725</v>
      </c>
    </row>
    <row r="38" spans="2:12" x14ac:dyDescent="0.2">
      <c r="B38" s="4"/>
      <c r="G38">
        <v>34</v>
      </c>
      <c r="H38" t="s">
        <v>4</v>
      </c>
      <c r="I38" s="2">
        <v>38969</v>
      </c>
      <c r="J38" t="s">
        <v>12</v>
      </c>
      <c r="K38" s="4">
        <v>19</v>
      </c>
      <c r="L38" s="3">
        <v>59.153898700773034</v>
      </c>
    </row>
    <row r="39" spans="2:12" x14ac:dyDescent="0.2">
      <c r="B39" s="4"/>
      <c r="G39">
        <v>35</v>
      </c>
      <c r="H39" t="s">
        <v>0</v>
      </c>
      <c r="I39" s="2">
        <v>39079</v>
      </c>
      <c r="J39" t="s">
        <v>9</v>
      </c>
      <c r="K39" s="4">
        <v>39</v>
      </c>
      <c r="L39" s="3">
        <v>119.30030273172213</v>
      </c>
    </row>
    <row r="40" spans="2:12" x14ac:dyDescent="0.2">
      <c r="B40" s="4"/>
      <c r="G40">
        <v>36</v>
      </c>
      <c r="H40" t="s">
        <v>8</v>
      </c>
      <c r="I40" s="2">
        <v>38243</v>
      </c>
      <c r="J40" t="s">
        <v>10</v>
      </c>
      <c r="K40" s="4">
        <v>2</v>
      </c>
      <c r="L40" s="3">
        <v>8.2604004984897017</v>
      </c>
    </row>
    <row r="41" spans="2:12" x14ac:dyDescent="0.2">
      <c r="B41" s="4"/>
      <c r="G41">
        <v>37</v>
      </c>
      <c r="H41" t="s">
        <v>4</v>
      </c>
      <c r="I41" s="2">
        <v>38540</v>
      </c>
      <c r="J41" t="s">
        <v>11</v>
      </c>
      <c r="K41" s="4">
        <v>34</v>
      </c>
      <c r="L41" s="3">
        <v>103.43841434718642</v>
      </c>
    </row>
    <row r="42" spans="2:12" x14ac:dyDescent="0.2">
      <c r="B42" s="4"/>
      <c r="G42">
        <v>38</v>
      </c>
      <c r="H42" t="s">
        <v>5</v>
      </c>
      <c r="I42" s="2">
        <v>38419</v>
      </c>
      <c r="J42" t="s">
        <v>9</v>
      </c>
      <c r="K42" s="4">
        <v>59</v>
      </c>
      <c r="L42" s="3">
        <v>179.01001770576869</v>
      </c>
    </row>
    <row r="43" spans="2:12" x14ac:dyDescent="0.2">
      <c r="B43" s="4"/>
      <c r="G43">
        <v>39</v>
      </c>
      <c r="H43" t="s">
        <v>7</v>
      </c>
      <c r="I43" s="2">
        <v>38771</v>
      </c>
      <c r="J43" t="s">
        <v>9</v>
      </c>
      <c r="K43" s="4">
        <v>-9</v>
      </c>
      <c r="L43" s="3">
        <v>-24.625751249139931</v>
      </c>
    </row>
    <row r="44" spans="2:12" x14ac:dyDescent="0.2">
      <c r="B44" s="4"/>
      <c r="G44">
        <v>40</v>
      </c>
      <c r="H44" t="s">
        <v>3</v>
      </c>
      <c r="I44" s="2">
        <v>38892</v>
      </c>
      <c r="J44" t="s">
        <v>9</v>
      </c>
      <c r="K44" s="4">
        <v>38</v>
      </c>
      <c r="L44" s="3">
        <v>115.58433775100286</v>
      </c>
    </row>
    <row r="45" spans="2:12" x14ac:dyDescent="0.2">
      <c r="B45" s="4"/>
      <c r="G45">
        <v>41</v>
      </c>
      <c r="H45" t="s">
        <v>5</v>
      </c>
      <c r="I45" s="2">
        <v>38023</v>
      </c>
      <c r="J45" t="s">
        <v>11</v>
      </c>
      <c r="K45" s="4">
        <v>25</v>
      </c>
      <c r="L45" s="3">
        <v>76.562095842195291</v>
      </c>
    </row>
    <row r="46" spans="2:12" x14ac:dyDescent="0.2">
      <c r="B46" s="4"/>
      <c r="G46">
        <v>42</v>
      </c>
      <c r="H46" t="s">
        <v>5</v>
      </c>
      <c r="I46" s="2">
        <v>38452</v>
      </c>
      <c r="J46" t="s">
        <v>12</v>
      </c>
      <c r="K46" s="4">
        <v>19</v>
      </c>
      <c r="L46" s="3">
        <v>59.382749361194016</v>
      </c>
    </row>
    <row r="47" spans="2:12" x14ac:dyDescent="0.2">
      <c r="B47" s="4"/>
      <c r="G47">
        <v>43</v>
      </c>
      <c r="H47" t="s">
        <v>8</v>
      </c>
      <c r="I47" s="2">
        <v>38078</v>
      </c>
      <c r="J47" t="s">
        <v>9</v>
      </c>
      <c r="K47" s="4">
        <v>86</v>
      </c>
      <c r="L47" s="3">
        <v>259.85996934004856</v>
      </c>
    </row>
    <row r="48" spans="2:12" x14ac:dyDescent="0.2">
      <c r="B48" s="4"/>
      <c r="G48">
        <v>44</v>
      </c>
      <c r="H48" t="s">
        <v>2</v>
      </c>
      <c r="I48" s="2">
        <v>38144</v>
      </c>
      <c r="J48" t="s">
        <v>10</v>
      </c>
      <c r="K48" s="4">
        <v>55</v>
      </c>
      <c r="L48" s="3">
        <v>167.11761356978838</v>
      </c>
    </row>
    <row r="49" spans="2:12" x14ac:dyDescent="0.2">
      <c r="B49" s="4"/>
      <c r="G49">
        <v>45</v>
      </c>
      <c r="H49" t="s">
        <v>5</v>
      </c>
      <c r="I49" s="2">
        <v>38980</v>
      </c>
      <c r="J49" t="s">
        <v>10</v>
      </c>
      <c r="K49" s="4">
        <v>2</v>
      </c>
      <c r="L49" s="3">
        <v>7.8483600384211831</v>
      </c>
    </row>
    <row r="50" spans="2:12" x14ac:dyDescent="0.2">
      <c r="B50" s="4"/>
      <c r="G50">
        <v>46</v>
      </c>
      <c r="H50" t="s">
        <v>6</v>
      </c>
      <c r="I50" s="2">
        <v>38573</v>
      </c>
      <c r="J50" t="s">
        <v>12</v>
      </c>
      <c r="K50" s="4">
        <v>93</v>
      </c>
      <c r="L50" s="3">
        <v>280.68747862762837</v>
      </c>
    </row>
    <row r="51" spans="2:12" x14ac:dyDescent="0.2">
      <c r="B51" s="4"/>
      <c r="G51">
        <v>47</v>
      </c>
      <c r="H51" t="s">
        <v>4</v>
      </c>
      <c r="I51" s="2">
        <v>38254</v>
      </c>
      <c r="J51" t="s">
        <v>11</v>
      </c>
      <c r="K51" s="4">
        <v>14</v>
      </c>
      <c r="L51" s="3">
        <v>43.931553656204748</v>
      </c>
    </row>
    <row r="52" spans="2:12" x14ac:dyDescent="0.2">
      <c r="B52" s="4"/>
      <c r="G52">
        <v>48</v>
      </c>
      <c r="H52" t="s">
        <v>5</v>
      </c>
      <c r="I52" s="2">
        <v>38496</v>
      </c>
      <c r="J52" t="s">
        <v>11</v>
      </c>
      <c r="K52" s="4">
        <v>37</v>
      </c>
      <c r="L52" s="3">
        <v>113.03491000904664</v>
      </c>
    </row>
    <row r="53" spans="2:12" x14ac:dyDescent="0.2">
      <c r="B53" s="4"/>
      <c r="G53">
        <v>49</v>
      </c>
      <c r="H53" t="s">
        <v>8</v>
      </c>
      <c r="I53" s="2">
        <v>38309</v>
      </c>
      <c r="J53" t="s">
        <v>9</v>
      </c>
      <c r="K53" s="4">
        <v>63</v>
      </c>
      <c r="L53" s="3">
        <v>190.69511057123685</v>
      </c>
    </row>
    <row r="54" spans="2:12" x14ac:dyDescent="0.2">
      <c r="B54" s="4"/>
      <c r="G54">
        <v>50</v>
      </c>
      <c r="H54" t="s">
        <v>4</v>
      </c>
      <c r="I54" s="2">
        <v>38309</v>
      </c>
      <c r="J54" t="s">
        <v>10</v>
      </c>
      <c r="K54" s="4">
        <v>1</v>
      </c>
      <c r="L54" s="3">
        <v>5.599704779498877</v>
      </c>
    </row>
    <row r="55" spans="2:12" x14ac:dyDescent="0.2">
      <c r="B55" s="4"/>
      <c r="G55">
        <v>51</v>
      </c>
      <c r="H55" t="s">
        <v>4</v>
      </c>
      <c r="I55" s="2">
        <v>38518</v>
      </c>
      <c r="J55" t="s">
        <v>11</v>
      </c>
      <c r="K55" s="4">
        <v>24</v>
      </c>
      <c r="L55" s="3">
        <v>73.599272692165783</v>
      </c>
    </row>
    <row r="56" spans="2:12" x14ac:dyDescent="0.2">
      <c r="B56" s="4"/>
      <c r="G56">
        <v>52</v>
      </c>
      <c r="H56" t="s">
        <v>3</v>
      </c>
      <c r="I56" s="2">
        <v>37990</v>
      </c>
      <c r="J56" t="s">
        <v>11</v>
      </c>
      <c r="K56" s="4">
        <v>83</v>
      </c>
      <c r="L56" s="3">
        <v>250.33273832124888</v>
      </c>
    </row>
    <row r="57" spans="2:12" x14ac:dyDescent="0.2">
      <c r="B57" s="4"/>
      <c r="G57">
        <v>53</v>
      </c>
      <c r="H57" t="s">
        <v>7</v>
      </c>
      <c r="I57" s="2">
        <v>38540</v>
      </c>
      <c r="J57" t="s">
        <v>11</v>
      </c>
      <c r="K57" s="4">
        <v>49</v>
      </c>
      <c r="L57" s="3">
        <v>148.50659729480034</v>
      </c>
    </row>
    <row r="58" spans="2:12" x14ac:dyDescent="0.2">
      <c r="B58" s="4"/>
      <c r="G58">
        <v>54</v>
      </c>
      <c r="H58" t="s">
        <v>1</v>
      </c>
      <c r="I58" s="2">
        <v>38452</v>
      </c>
      <c r="J58" t="s">
        <v>10</v>
      </c>
      <c r="K58" s="4">
        <v>26</v>
      </c>
      <c r="L58" s="3">
        <v>80.197912185633001</v>
      </c>
    </row>
    <row r="59" spans="2:12" x14ac:dyDescent="0.2">
      <c r="B59" s="4"/>
      <c r="G59">
        <v>55</v>
      </c>
      <c r="H59" t="s">
        <v>0</v>
      </c>
      <c r="I59" s="2">
        <v>38859</v>
      </c>
      <c r="J59" t="s">
        <v>10</v>
      </c>
      <c r="K59" s="4">
        <v>35</v>
      </c>
      <c r="L59" s="3">
        <v>107.99264815962536</v>
      </c>
    </row>
    <row r="60" spans="2:12" x14ac:dyDescent="0.2">
      <c r="B60" s="4"/>
      <c r="G60">
        <v>56</v>
      </c>
      <c r="H60" t="s">
        <v>1</v>
      </c>
      <c r="I60" s="2">
        <v>38089</v>
      </c>
      <c r="J60" t="s">
        <v>10</v>
      </c>
      <c r="K60" s="4">
        <v>8</v>
      </c>
      <c r="L60" s="3">
        <v>26.909399775034267</v>
      </c>
    </row>
    <row r="61" spans="2:12" x14ac:dyDescent="0.2">
      <c r="B61" s="4"/>
      <c r="G61">
        <v>57</v>
      </c>
      <c r="H61" t="s">
        <v>7</v>
      </c>
      <c r="I61" s="2">
        <v>38166</v>
      </c>
      <c r="J61" t="s">
        <v>12</v>
      </c>
      <c r="K61" s="4">
        <v>49</v>
      </c>
      <c r="L61" s="3">
        <v>148.777847479907</v>
      </c>
    </row>
    <row r="62" spans="2:12" x14ac:dyDescent="0.2">
      <c r="B62" s="4"/>
      <c r="G62">
        <v>58</v>
      </c>
      <c r="H62" t="s">
        <v>1</v>
      </c>
      <c r="I62" s="2">
        <v>38089</v>
      </c>
      <c r="J62" t="s">
        <v>9</v>
      </c>
      <c r="K62" s="4">
        <v>34</v>
      </c>
      <c r="L62" s="3">
        <v>104.09375694795658</v>
      </c>
    </row>
    <row r="63" spans="2:12" x14ac:dyDescent="0.2">
      <c r="B63" s="4"/>
      <c r="G63">
        <v>59</v>
      </c>
      <c r="H63" t="s">
        <v>1</v>
      </c>
      <c r="I63" s="2">
        <v>38694</v>
      </c>
      <c r="J63" t="s">
        <v>10</v>
      </c>
      <c r="K63" s="4">
        <v>8</v>
      </c>
      <c r="L63" s="3">
        <v>26.236564211223342</v>
      </c>
    </row>
    <row r="64" spans="2:12" x14ac:dyDescent="0.2">
      <c r="B64" s="4"/>
      <c r="G64">
        <v>60</v>
      </c>
      <c r="H64" t="s">
        <v>0</v>
      </c>
      <c r="I64" s="2">
        <v>38287</v>
      </c>
      <c r="J64" t="s">
        <v>12</v>
      </c>
      <c r="K64" s="4">
        <v>89</v>
      </c>
      <c r="L64" s="3">
        <v>269.09085017901094</v>
      </c>
    </row>
    <row r="65" spans="2:12" x14ac:dyDescent="0.2">
      <c r="B65" s="4"/>
      <c r="G65">
        <v>61</v>
      </c>
      <c r="H65" t="s">
        <v>2</v>
      </c>
      <c r="I65" s="2">
        <v>38672</v>
      </c>
      <c r="J65" t="s">
        <v>9</v>
      </c>
      <c r="K65" s="4">
        <v>62</v>
      </c>
      <c r="L65" s="3">
        <v>189.25415891346557</v>
      </c>
    </row>
    <row r="66" spans="2:12" x14ac:dyDescent="0.2">
      <c r="B66" s="4"/>
      <c r="G66">
        <v>62</v>
      </c>
      <c r="H66" t="s">
        <v>5</v>
      </c>
      <c r="I66" s="2">
        <v>38210</v>
      </c>
      <c r="J66" t="s">
        <v>9</v>
      </c>
      <c r="K66" s="4">
        <v>23</v>
      </c>
      <c r="L66" s="3">
        <v>71.313211840267556</v>
      </c>
    </row>
    <row r="67" spans="2:12" x14ac:dyDescent="0.2">
      <c r="B67" s="4"/>
      <c r="G67">
        <v>63</v>
      </c>
      <c r="H67" t="s">
        <v>7</v>
      </c>
      <c r="I67" s="2">
        <v>38155</v>
      </c>
      <c r="J67" t="s">
        <v>11</v>
      </c>
      <c r="K67" s="4">
        <v>95</v>
      </c>
      <c r="L67" s="3">
        <v>287.76081692141696</v>
      </c>
    </row>
    <row r="68" spans="2:12" x14ac:dyDescent="0.2">
      <c r="B68" s="4"/>
      <c r="G68">
        <v>64</v>
      </c>
      <c r="H68" t="s">
        <v>5</v>
      </c>
      <c r="I68" s="2">
        <v>38848</v>
      </c>
      <c r="J68" t="s">
        <v>11</v>
      </c>
      <c r="K68" s="4">
        <v>41</v>
      </c>
      <c r="L68" s="3">
        <v>125.00018840758105</v>
      </c>
    </row>
    <row r="69" spans="2:12" x14ac:dyDescent="0.2">
      <c r="B69" s="4"/>
      <c r="G69">
        <v>65</v>
      </c>
      <c r="H69" t="s">
        <v>6</v>
      </c>
      <c r="I69" s="2">
        <v>38452</v>
      </c>
      <c r="J69" t="s">
        <v>10</v>
      </c>
      <c r="K69" s="4">
        <v>-6</v>
      </c>
      <c r="L69" s="3">
        <v>-15.942861162173479</v>
      </c>
    </row>
    <row r="70" spans="2:12" x14ac:dyDescent="0.2">
      <c r="B70" s="4"/>
      <c r="G70">
        <v>66</v>
      </c>
      <c r="H70" t="s">
        <v>8</v>
      </c>
      <c r="I70" s="2">
        <v>38353</v>
      </c>
      <c r="J70" t="s">
        <v>12</v>
      </c>
      <c r="K70" s="4">
        <v>84</v>
      </c>
      <c r="L70" s="3">
        <v>253.99061782802139</v>
      </c>
    </row>
    <row r="71" spans="2:12" x14ac:dyDescent="0.2">
      <c r="B71" s="4"/>
      <c r="G71">
        <v>67</v>
      </c>
      <c r="H71" t="s">
        <v>3</v>
      </c>
      <c r="I71" s="2">
        <v>38661</v>
      </c>
      <c r="J71" t="s">
        <v>9</v>
      </c>
      <c r="K71" s="4">
        <v>63</v>
      </c>
      <c r="L71" s="3">
        <v>191.36713896782123</v>
      </c>
    </row>
    <row r="72" spans="2:12" x14ac:dyDescent="0.2">
      <c r="B72" s="4"/>
      <c r="G72">
        <v>68</v>
      </c>
      <c r="H72" t="s">
        <v>4</v>
      </c>
      <c r="I72" s="2">
        <v>38914</v>
      </c>
      <c r="J72" t="s">
        <v>10</v>
      </c>
      <c r="K72" s="4">
        <v>0</v>
      </c>
      <c r="L72" s="3">
        <v>2.3682330895483967</v>
      </c>
    </row>
    <row r="73" spans="2:12" x14ac:dyDescent="0.2">
      <c r="B73" s="4"/>
      <c r="G73">
        <v>69</v>
      </c>
      <c r="H73" t="s">
        <v>1</v>
      </c>
      <c r="I73" s="2">
        <v>38375</v>
      </c>
      <c r="J73" t="s">
        <v>11</v>
      </c>
      <c r="K73" s="4">
        <v>73</v>
      </c>
      <c r="L73" s="3">
        <v>221.4068752836437</v>
      </c>
    </row>
    <row r="74" spans="2:12" x14ac:dyDescent="0.2">
      <c r="B74" s="4"/>
      <c r="G74">
        <v>70</v>
      </c>
      <c r="H74" t="s">
        <v>5</v>
      </c>
      <c r="I74" s="2">
        <v>38342</v>
      </c>
      <c r="J74" t="s">
        <v>11</v>
      </c>
      <c r="K74" s="4">
        <v>95</v>
      </c>
      <c r="L74" s="3">
        <v>287.05320060576679</v>
      </c>
    </row>
    <row r="75" spans="2:12" x14ac:dyDescent="0.2">
      <c r="B75" s="4"/>
      <c r="G75">
        <v>71</v>
      </c>
      <c r="H75" t="s">
        <v>6</v>
      </c>
      <c r="I75" s="2">
        <v>38672</v>
      </c>
      <c r="J75" t="s">
        <v>13</v>
      </c>
      <c r="K75" s="4">
        <v>93</v>
      </c>
      <c r="L75" s="3">
        <v>280.76798505156279</v>
      </c>
    </row>
    <row r="76" spans="2:12" x14ac:dyDescent="0.2">
      <c r="B76" s="4"/>
      <c r="G76">
        <v>72</v>
      </c>
      <c r="H76" t="s">
        <v>4</v>
      </c>
      <c r="I76" s="2">
        <v>38155</v>
      </c>
      <c r="J76" t="s">
        <v>13</v>
      </c>
      <c r="K76" s="4">
        <v>54</v>
      </c>
      <c r="L76" s="3">
        <v>163.86605406277587</v>
      </c>
    </row>
    <row r="77" spans="2:12" x14ac:dyDescent="0.2">
      <c r="B77" s="2"/>
      <c r="G77">
        <v>73</v>
      </c>
      <c r="H77" t="s">
        <v>1</v>
      </c>
      <c r="I77" s="2">
        <v>38529</v>
      </c>
      <c r="J77" t="s">
        <v>9</v>
      </c>
      <c r="K77" s="4">
        <v>33</v>
      </c>
      <c r="L77" s="3">
        <v>101.36706423848841</v>
      </c>
    </row>
    <row r="78" spans="2:12" x14ac:dyDescent="0.2">
      <c r="B78" s="2"/>
      <c r="G78">
        <v>74</v>
      </c>
      <c r="H78" t="s">
        <v>6</v>
      </c>
      <c r="I78" s="2">
        <v>38089</v>
      </c>
      <c r="J78" t="s">
        <v>12</v>
      </c>
      <c r="K78" s="4">
        <v>48</v>
      </c>
      <c r="L78" s="3">
        <v>145.83607322448287</v>
      </c>
    </row>
    <row r="79" spans="2:12" x14ac:dyDescent="0.2">
      <c r="B79" s="2"/>
      <c r="G79">
        <v>75</v>
      </c>
      <c r="H79" t="s">
        <v>0</v>
      </c>
      <c r="I79" s="2">
        <v>38375</v>
      </c>
      <c r="J79" t="s">
        <v>11</v>
      </c>
      <c r="K79" s="4">
        <v>-7</v>
      </c>
      <c r="L79" s="3">
        <v>-18.531454427544542</v>
      </c>
    </row>
    <row r="80" spans="2:12" x14ac:dyDescent="0.2">
      <c r="B80" s="2"/>
      <c r="G80">
        <v>76</v>
      </c>
      <c r="H80" t="s">
        <v>2</v>
      </c>
      <c r="I80" s="2">
        <v>38782</v>
      </c>
      <c r="J80" t="s">
        <v>9</v>
      </c>
      <c r="K80" s="4">
        <v>-2</v>
      </c>
      <c r="L80" s="3">
        <v>-3.941491558920891</v>
      </c>
    </row>
    <row r="81" spans="2:12" x14ac:dyDescent="0.2">
      <c r="B81" s="2"/>
      <c r="G81">
        <v>77</v>
      </c>
      <c r="H81" t="s">
        <v>1</v>
      </c>
      <c r="I81" s="2">
        <v>38001</v>
      </c>
      <c r="J81" t="s">
        <v>12</v>
      </c>
      <c r="K81" s="4">
        <v>27</v>
      </c>
      <c r="L81" s="3">
        <v>83.29090970219859</v>
      </c>
    </row>
    <row r="82" spans="2:12" x14ac:dyDescent="0.2">
      <c r="B82" s="2"/>
      <c r="G82">
        <v>78</v>
      </c>
      <c r="H82" t="s">
        <v>5</v>
      </c>
      <c r="I82" s="2">
        <v>39068</v>
      </c>
      <c r="J82" t="s">
        <v>9</v>
      </c>
      <c r="K82" s="4">
        <v>56</v>
      </c>
      <c r="L82" s="3">
        <v>170.23780299763459</v>
      </c>
    </row>
    <row r="83" spans="2:12" x14ac:dyDescent="0.2">
      <c r="B83" s="2"/>
      <c r="G83">
        <v>79</v>
      </c>
      <c r="H83" t="s">
        <v>1</v>
      </c>
      <c r="I83" s="2">
        <v>38397</v>
      </c>
      <c r="J83" t="s">
        <v>12</v>
      </c>
      <c r="K83" s="4">
        <v>70</v>
      </c>
      <c r="L83" s="3">
        <v>212.29242314468692</v>
      </c>
    </row>
    <row r="84" spans="2:12" x14ac:dyDescent="0.2">
      <c r="B84" s="2"/>
      <c r="G84">
        <v>80</v>
      </c>
      <c r="H84" t="s">
        <v>0</v>
      </c>
      <c r="I84" s="2">
        <v>38441</v>
      </c>
      <c r="J84" t="s">
        <v>12</v>
      </c>
      <c r="K84" s="4">
        <v>16</v>
      </c>
      <c r="L84" s="3">
        <v>49.457645878335306</v>
      </c>
    </row>
    <row r="85" spans="2:12" x14ac:dyDescent="0.2">
      <c r="B85" s="2"/>
      <c r="G85">
        <v>81</v>
      </c>
      <c r="H85" t="s">
        <v>0</v>
      </c>
      <c r="I85" s="2">
        <v>38727</v>
      </c>
      <c r="J85" t="s">
        <v>10</v>
      </c>
      <c r="K85" s="4">
        <v>69</v>
      </c>
      <c r="L85" s="3">
        <v>208.68512958069783</v>
      </c>
    </row>
    <row r="86" spans="2:12" x14ac:dyDescent="0.2">
      <c r="B86" s="2"/>
      <c r="G86">
        <v>82</v>
      </c>
      <c r="H86" t="s">
        <v>2</v>
      </c>
      <c r="I86" s="2">
        <v>38562</v>
      </c>
      <c r="J86" t="s">
        <v>9</v>
      </c>
      <c r="K86" s="4">
        <v>67</v>
      </c>
      <c r="L86" s="3">
        <v>203.01428430380912</v>
      </c>
    </row>
    <row r="87" spans="2:12" x14ac:dyDescent="0.2">
      <c r="B87" s="2"/>
      <c r="G87">
        <v>83</v>
      </c>
      <c r="H87" t="s">
        <v>7</v>
      </c>
      <c r="I87" s="2">
        <v>38298</v>
      </c>
      <c r="J87" t="s">
        <v>9</v>
      </c>
      <c r="K87" s="4">
        <v>82</v>
      </c>
      <c r="L87" s="3">
        <v>248.09860782564255</v>
      </c>
    </row>
    <row r="88" spans="2:12" x14ac:dyDescent="0.2">
      <c r="B88" s="2"/>
      <c r="G88">
        <v>84</v>
      </c>
      <c r="H88" t="s">
        <v>6</v>
      </c>
      <c r="I88" s="2">
        <v>38991</v>
      </c>
      <c r="J88" t="s">
        <v>11</v>
      </c>
      <c r="K88" s="4">
        <v>73</v>
      </c>
      <c r="L88" s="3">
        <v>221.4762294351379</v>
      </c>
    </row>
    <row r="89" spans="2:12" x14ac:dyDescent="0.2">
      <c r="B89" s="2"/>
      <c r="G89">
        <v>85</v>
      </c>
      <c r="H89" t="s">
        <v>7</v>
      </c>
      <c r="I89" s="2">
        <v>38034</v>
      </c>
      <c r="J89" t="s">
        <v>9</v>
      </c>
      <c r="K89" s="4">
        <v>80</v>
      </c>
      <c r="L89" s="3">
        <v>241.26239073863908</v>
      </c>
    </row>
    <row r="90" spans="2:12" x14ac:dyDescent="0.2">
      <c r="B90" s="2"/>
      <c r="G90">
        <v>86</v>
      </c>
      <c r="H90" t="s">
        <v>0</v>
      </c>
      <c r="I90" s="2">
        <v>38573</v>
      </c>
      <c r="J90" t="s">
        <v>11</v>
      </c>
      <c r="K90" s="4">
        <v>-2</v>
      </c>
      <c r="L90" s="3">
        <v>-4.2379405606125751</v>
      </c>
    </row>
    <row r="91" spans="2:12" x14ac:dyDescent="0.2">
      <c r="B91" s="2"/>
      <c r="G91">
        <v>87</v>
      </c>
      <c r="H91" t="s">
        <v>5</v>
      </c>
      <c r="I91" s="2">
        <v>38595</v>
      </c>
      <c r="J91" t="s">
        <v>11</v>
      </c>
      <c r="K91" s="4">
        <v>5</v>
      </c>
      <c r="L91" s="3">
        <v>17.026058044096466</v>
      </c>
    </row>
    <row r="92" spans="2:12" x14ac:dyDescent="0.2">
      <c r="B92" s="2"/>
      <c r="G92">
        <v>88</v>
      </c>
      <c r="H92" t="s">
        <v>4</v>
      </c>
      <c r="I92" s="2">
        <v>38705</v>
      </c>
      <c r="J92" t="s">
        <v>11</v>
      </c>
      <c r="K92" s="4">
        <v>26</v>
      </c>
      <c r="L92" s="3">
        <v>80.296764498097943</v>
      </c>
    </row>
    <row r="93" spans="2:12" x14ac:dyDescent="0.2">
      <c r="B93" s="2"/>
      <c r="G93">
        <v>89</v>
      </c>
      <c r="H93" t="s">
        <v>7</v>
      </c>
      <c r="I93" s="2">
        <v>38430</v>
      </c>
      <c r="J93" t="s">
        <v>9</v>
      </c>
      <c r="K93" s="4">
        <v>1</v>
      </c>
      <c r="L93" s="3">
        <v>5.0101440126936883</v>
      </c>
    </row>
    <row r="94" spans="2:12" x14ac:dyDescent="0.2">
      <c r="B94" s="2"/>
      <c r="G94">
        <v>90</v>
      </c>
      <c r="H94" t="s">
        <v>7</v>
      </c>
      <c r="I94" s="2">
        <v>38881</v>
      </c>
      <c r="J94" t="s">
        <v>13</v>
      </c>
      <c r="K94" s="4">
        <v>-3</v>
      </c>
      <c r="L94" s="3">
        <v>-7.6150918857367635</v>
      </c>
    </row>
    <row r="95" spans="2:12" x14ac:dyDescent="0.2">
      <c r="B95" s="2"/>
      <c r="G95">
        <v>91</v>
      </c>
      <c r="H95" t="s">
        <v>8</v>
      </c>
      <c r="I95" s="2">
        <v>38947</v>
      </c>
      <c r="J95" t="s">
        <v>11</v>
      </c>
      <c r="K95" s="4">
        <v>83</v>
      </c>
      <c r="L95" s="3">
        <v>251.18350564763173</v>
      </c>
    </row>
    <row r="96" spans="2:12" x14ac:dyDescent="0.2">
      <c r="B96" s="2"/>
      <c r="G96">
        <v>92</v>
      </c>
      <c r="H96" t="s">
        <v>0</v>
      </c>
      <c r="I96" s="2">
        <v>38133</v>
      </c>
      <c r="J96" t="s">
        <v>12</v>
      </c>
      <c r="K96" s="4">
        <v>33</v>
      </c>
      <c r="L96" s="3">
        <v>100.32795234701418</v>
      </c>
    </row>
    <row r="97" spans="2:12" x14ac:dyDescent="0.2">
      <c r="B97" s="2"/>
      <c r="G97">
        <v>93</v>
      </c>
      <c r="H97" t="s">
        <v>4</v>
      </c>
      <c r="I97" s="2">
        <v>38089</v>
      </c>
      <c r="J97" t="s">
        <v>9</v>
      </c>
      <c r="K97" s="4">
        <v>62</v>
      </c>
      <c r="L97" s="3">
        <v>188.06461550204614</v>
      </c>
    </row>
    <row r="98" spans="2:12" x14ac:dyDescent="0.2">
      <c r="B98" s="2"/>
      <c r="G98">
        <v>94</v>
      </c>
      <c r="H98" t="s">
        <v>2</v>
      </c>
      <c r="I98" s="2">
        <v>38848</v>
      </c>
      <c r="J98" t="s">
        <v>11</v>
      </c>
      <c r="K98" s="4">
        <v>58</v>
      </c>
      <c r="L98" s="3">
        <v>176.47069512712616</v>
      </c>
    </row>
    <row r="99" spans="2:12" x14ac:dyDescent="0.2">
      <c r="B99" s="2"/>
      <c r="G99">
        <v>95</v>
      </c>
      <c r="H99" t="s">
        <v>5</v>
      </c>
      <c r="I99" s="2">
        <v>38584</v>
      </c>
      <c r="J99" t="s">
        <v>9</v>
      </c>
      <c r="K99" s="4">
        <v>28</v>
      </c>
      <c r="L99" s="3">
        <v>85.544260264222203</v>
      </c>
    </row>
    <row r="100" spans="2:12" x14ac:dyDescent="0.2">
      <c r="B100" s="2"/>
      <c r="G100">
        <v>96</v>
      </c>
      <c r="H100" t="s">
        <v>0</v>
      </c>
      <c r="I100" s="2">
        <v>39068</v>
      </c>
      <c r="J100" t="s">
        <v>10</v>
      </c>
      <c r="K100" s="4">
        <v>33</v>
      </c>
      <c r="L100" s="3">
        <v>100.68612237181482</v>
      </c>
    </row>
    <row r="101" spans="2:12" x14ac:dyDescent="0.2">
      <c r="B101" s="2"/>
      <c r="G101">
        <v>97</v>
      </c>
      <c r="H101" t="s">
        <v>1</v>
      </c>
      <c r="I101" s="2">
        <v>39046</v>
      </c>
      <c r="J101" t="s">
        <v>9</v>
      </c>
      <c r="K101" s="4">
        <v>92</v>
      </c>
      <c r="L101" s="3">
        <v>278.15933854048899</v>
      </c>
    </row>
    <row r="102" spans="2:12" x14ac:dyDescent="0.2">
      <c r="B102" s="2"/>
      <c r="G102">
        <v>98</v>
      </c>
      <c r="H102" t="s">
        <v>0</v>
      </c>
      <c r="I102" s="2">
        <v>38089</v>
      </c>
      <c r="J102" t="s">
        <v>10</v>
      </c>
      <c r="K102" s="4">
        <v>92</v>
      </c>
      <c r="L102" s="3">
        <v>277.53974563422275</v>
      </c>
    </row>
    <row r="103" spans="2:12" x14ac:dyDescent="0.2">
      <c r="B103" s="2"/>
      <c r="G103">
        <v>99</v>
      </c>
      <c r="H103" t="s">
        <v>2</v>
      </c>
      <c r="I103" s="2">
        <v>38738</v>
      </c>
      <c r="J103" t="s">
        <v>10</v>
      </c>
      <c r="K103" s="4">
        <v>75</v>
      </c>
      <c r="L103" s="3">
        <v>226.73977333901354</v>
      </c>
    </row>
    <row r="104" spans="2:12" x14ac:dyDescent="0.2">
      <c r="B104" s="2"/>
      <c r="G104">
        <v>100</v>
      </c>
      <c r="H104" t="s">
        <v>8</v>
      </c>
      <c r="I104" s="2">
        <v>38628</v>
      </c>
      <c r="J104" t="s">
        <v>11</v>
      </c>
      <c r="K104" s="4">
        <v>74</v>
      </c>
      <c r="L104" s="3">
        <v>224.23346975523705</v>
      </c>
    </row>
    <row r="105" spans="2:12" x14ac:dyDescent="0.2">
      <c r="B105" s="2"/>
      <c r="G105">
        <v>101</v>
      </c>
      <c r="H105" t="s">
        <v>4</v>
      </c>
      <c r="I105" s="2">
        <v>38001</v>
      </c>
      <c r="J105" t="s">
        <v>9</v>
      </c>
      <c r="K105" s="4">
        <v>67</v>
      </c>
      <c r="L105" s="3">
        <v>202.45009266432331</v>
      </c>
    </row>
    <row r="106" spans="2:12" x14ac:dyDescent="0.2">
      <c r="B106" s="2"/>
      <c r="G106">
        <v>102</v>
      </c>
      <c r="H106" t="s">
        <v>1</v>
      </c>
      <c r="I106" s="2">
        <v>38210</v>
      </c>
      <c r="J106" t="s">
        <v>9</v>
      </c>
      <c r="K106" s="4">
        <v>16</v>
      </c>
      <c r="L106" s="3">
        <v>49.450018506623742</v>
      </c>
    </row>
    <row r="107" spans="2:12" x14ac:dyDescent="0.2">
      <c r="B107" s="2"/>
      <c r="G107">
        <v>103</v>
      </c>
      <c r="H107" t="s">
        <v>3</v>
      </c>
      <c r="I107" s="2">
        <v>38485</v>
      </c>
      <c r="J107" t="s">
        <v>9</v>
      </c>
      <c r="K107" s="4">
        <v>90</v>
      </c>
      <c r="L107" s="3">
        <v>272.33991590998778</v>
      </c>
    </row>
    <row r="108" spans="2:12" x14ac:dyDescent="0.2">
      <c r="B108" s="2"/>
      <c r="G108">
        <v>104</v>
      </c>
      <c r="H108" t="s">
        <v>0</v>
      </c>
      <c r="I108" s="2">
        <v>38793</v>
      </c>
      <c r="J108" t="s">
        <v>13</v>
      </c>
      <c r="K108" s="4">
        <v>-8</v>
      </c>
      <c r="L108" s="3">
        <v>-22.10755433572842</v>
      </c>
    </row>
    <row r="109" spans="2:12" x14ac:dyDescent="0.2">
      <c r="B109" s="2"/>
      <c r="G109">
        <v>105</v>
      </c>
      <c r="H109" t="s">
        <v>1</v>
      </c>
      <c r="I109" s="2">
        <v>38243</v>
      </c>
      <c r="J109" t="s">
        <v>13</v>
      </c>
      <c r="K109" s="4">
        <v>51</v>
      </c>
      <c r="L109" s="3">
        <v>155.29818889700317</v>
      </c>
    </row>
    <row r="110" spans="2:12" x14ac:dyDescent="0.2">
      <c r="B110" s="2"/>
      <c r="G110">
        <v>106</v>
      </c>
      <c r="H110" t="s">
        <v>0</v>
      </c>
      <c r="I110" s="2">
        <v>38441</v>
      </c>
      <c r="J110" t="s">
        <v>9</v>
      </c>
      <c r="K110" s="4">
        <v>-7</v>
      </c>
      <c r="L110" s="3">
        <v>-19.532896832828285</v>
      </c>
    </row>
    <row r="111" spans="2:12" x14ac:dyDescent="0.2">
      <c r="B111" s="2"/>
      <c r="G111">
        <v>107</v>
      </c>
      <c r="H111" t="s">
        <v>5</v>
      </c>
      <c r="I111" s="2">
        <v>38067</v>
      </c>
      <c r="J111" t="s">
        <v>10</v>
      </c>
      <c r="K111" s="4">
        <v>9</v>
      </c>
      <c r="L111" s="3">
        <v>29.277821643264524</v>
      </c>
    </row>
    <row r="112" spans="2:12" x14ac:dyDescent="0.2">
      <c r="B112" s="2"/>
      <c r="G112">
        <v>108</v>
      </c>
      <c r="H112" t="s">
        <v>7</v>
      </c>
      <c r="I112" s="2">
        <v>38595</v>
      </c>
      <c r="J112" t="s">
        <v>10</v>
      </c>
      <c r="K112" s="4">
        <v>-10</v>
      </c>
      <c r="L112" s="3">
        <v>-28.406748282006184</v>
      </c>
    </row>
    <row r="113" spans="2:12" x14ac:dyDescent="0.2">
      <c r="B113" s="2"/>
      <c r="G113">
        <v>109</v>
      </c>
      <c r="H113" t="s">
        <v>6</v>
      </c>
      <c r="I113" s="2">
        <v>38914</v>
      </c>
      <c r="J113" t="s">
        <v>9</v>
      </c>
      <c r="K113" s="4">
        <v>10</v>
      </c>
      <c r="L113" s="3">
        <v>32.113204788074981</v>
      </c>
    </row>
    <row r="114" spans="2:12" x14ac:dyDescent="0.2">
      <c r="G114">
        <v>110</v>
      </c>
      <c r="H114" t="s">
        <v>6</v>
      </c>
      <c r="I114" s="2">
        <v>38419</v>
      </c>
      <c r="J114" t="s">
        <v>12</v>
      </c>
      <c r="K114" s="4">
        <v>35</v>
      </c>
      <c r="L114" s="3">
        <v>107.58710427119863</v>
      </c>
    </row>
    <row r="115" spans="2:12" x14ac:dyDescent="0.2">
      <c r="G115">
        <v>111</v>
      </c>
      <c r="H115" t="s">
        <v>7</v>
      </c>
      <c r="I115" s="2">
        <v>38265</v>
      </c>
      <c r="J115" t="s">
        <v>12</v>
      </c>
      <c r="K115" s="4">
        <v>81</v>
      </c>
      <c r="L115" s="3">
        <v>244.46099351680689</v>
      </c>
    </row>
    <row r="116" spans="2:12" x14ac:dyDescent="0.2">
      <c r="G116">
        <v>112</v>
      </c>
      <c r="H116" t="s">
        <v>7</v>
      </c>
      <c r="I116" s="2">
        <v>38309</v>
      </c>
      <c r="J116" t="s">
        <v>12</v>
      </c>
      <c r="K116" s="4">
        <v>38</v>
      </c>
      <c r="L116" s="3">
        <v>115.86487308982943</v>
      </c>
    </row>
    <row r="117" spans="2:12" x14ac:dyDescent="0.2">
      <c r="G117">
        <v>113</v>
      </c>
      <c r="H117" t="s">
        <v>5</v>
      </c>
      <c r="I117" s="2">
        <v>39057</v>
      </c>
      <c r="J117" t="s">
        <v>12</v>
      </c>
      <c r="K117" s="4">
        <v>26</v>
      </c>
      <c r="L117" s="3">
        <v>80.488645084091601</v>
      </c>
    </row>
    <row r="118" spans="2:12" x14ac:dyDescent="0.2">
      <c r="G118">
        <v>114</v>
      </c>
      <c r="H118" t="s">
        <v>8</v>
      </c>
      <c r="I118" s="2">
        <v>38617</v>
      </c>
      <c r="J118" t="s">
        <v>13</v>
      </c>
      <c r="K118" s="4">
        <v>77</v>
      </c>
      <c r="L118" s="3">
        <v>233.33103169462888</v>
      </c>
    </row>
    <row r="119" spans="2:12" x14ac:dyDescent="0.2">
      <c r="G119">
        <v>115</v>
      </c>
      <c r="H119" t="s">
        <v>5</v>
      </c>
      <c r="I119" s="2">
        <v>38738</v>
      </c>
      <c r="J119" t="s">
        <v>9</v>
      </c>
      <c r="K119" s="4">
        <v>39</v>
      </c>
      <c r="L119" s="3">
        <v>118.62706142640471</v>
      </c>
    </row>
    <row r="120" spans="2:12" x14ac:dyDescent="0.2">
      <c r="G120">
        <v>116</v>
      </c>
      <c r="H120" t="s">
        <v>4</v>
      </c>
      <c r="I120" s="2">
        <v>38892</v>
      </c>
      <c r="J120" t="s">
        <v>11</v>
      </c>
      <c r="K120" s="4">
        <v>22</v>
      </c>
      <c r="L120" s="3">
        <v>68.07066358826728</v>
      </c>
    </row>
    <row r="121" spans="2:12" x14ac:dyDescent="0.2">
      <c r="G121">
        <v>117</v>
      </c>
      <c r="H121" t="s">
        <v>4</v>
      </c>
      <c r="I121" s="2">
        <v>38870</v>
      </c>
      <c r="J121" t="s">
        <v>9</v>
      </c>
      <c r="K121" s="4">
        <v>68</v>
      </c>
      <c r="L121" s="3">
        <v>205.76676002797973</v>
      </c>
    </row>
    <row r="122" spans="2:12" x14ac:dyDescent="0.2">
      <c r="G122">
        <v>118</v>
      </c>
      <c r="H122" t="s">
        <v>7</v>
      </c>
      <c r="I122" s="2">
        <v>38496</v>
      </c>
      <c r="J122" t="s">
        <v>9</v>
      </c>
      <c r="K122" s="4">
        <v>59</v>
      </c>
      <c r="L122" s="3">
        <v>178.71308198822226</v>
      </c>
    </row>
    <row r="123" spans="2:12" x14ac:dyDescent="0.2">
      <c r="G123">
        <v>119</v>
      </c>
      <c r="H123" t="s">
        <v>2</v>
      </c>
      <c r="I123" s="2">
        <v>38859</v>
      </c>
      <c r="J123" t="s">
        <v>11</v>
      </c>
      <c r="K123" s="4">
        <v>20</v>
      </c>
      <c r="L123" s="3">
        <v>62.366566165716954</v>
      </c>
    </row>
    <row r="124" spans="2:12" x14ac:dyDescent="0.2">
      <c r="G124">
        <v>120</v>
      </c>
      <c r="H124" t="s">
        <v>3</v>
      </c>
      <c r="I124" s="2">
        <v>38650</v>
      </c>
      <c r="J124" t="s">
        <v>12</v>
      </c>
      <c r="K124" s="4">
        <v>61</v>
      </c>
      <c r="L124" s="3">
        <v>184.56247310465258</v>
      </c>
    </row>
    <row r="125" spans="2:12" x14ac:dyDescent="0.2">
      <c r="G125">
        <v>121</v>
      </c>
      <c r="H125" t="s">
        <v>4</v>
      </c>
      <c r="I125" s="2">
        <v>38782</v>
      </c>
      <c r="J125" t="s">
        <v>9</v>
      </c>
      <c r="K125" s="4">
        <v>30</v>
      </c>
      <c r="L125" s="3">
        <v>92.434422469644105</v>
      </c>
    </row>
    <row r="126" spans="2:12" x14ac:dyDescent="0.2">
      <c r="G126">
        <v>122</v>
      </c>
      <c r="H126" t="s">
        <v>0</v>
      </c>
      <c r="I126" s="2">
        <v>38925</v>
      </c>
      <c r="J126" t="s">
        <v>12</v>
      </c>
      <c r="K126" s="4">
        <v>10</v>
      </c>
      <c r="L126" s="3">
        <v>32.298727574185413</v>
      </c>
    </row>
    <row r="127" spans="2:12" x14ac:dyDescent="0.2">
      <c r="G127">
        <v>123</v>
      </c>
      <c r="H127" t="s">
        <v>4</v>
      </c>
      <c r="I127" s="2">
        <v>38837</v>
      </c>
      <c r="J127" t="s">
        <v>11</v>
      </c>
      <c r="K127" s="4">
        <v>72</v>
      </c>
      <c r="L127" s="3">
        <v>217.45289850686984</v>
      </c>
    </row>
    <row r="128" spans="2:12" x14ac:dyDescent="0.2">
      <c r="G128">
        <v>124</v>
      </c>
      <c r="H128" t="s">
        <v>6</v>
      </c>
      <c r="I128" s="2">
        <v>38727</v>
      </c>
      <c r="J128" t="s">
        <v>11</v>
      </c>
      <c r="K128" s="4">
        <v>57</v>
      </c>
      <c r="L128" s="3">
        <v>173.36376703616165</v>
      </c>
    </row>
    <row r="129" spans="7:12" x14ac:dyDescent="0.2">
      <c r="G129">
        <v>125</v>
      </c>
      <c r="H129" t="s">
        <v>3</v>
      </c>
      <c r="I129" s="2">
        <v>38672</v>
      </c>
      <c r="J129" t="s">
        <v>10</v>
      </c>
      <c r="K129" s="4">
        <v>41</v>
      </c>
      <c r="L129" s="3">
        <v>124.3880808412182</v>
      </c>
    </row>
    <row r="130" spans="7:12" x14ac:dyDescent="0.2">
      <c r="G130">
        <v>126</v>
      </c>
      <c r="H130" t="s">
        <v>4</v>
      </c>
      <c r="I130" s="2">
        <v>38100</v>
      </c>
      <c r="J130" t="s">
        <v>11</v>
      </c>
      <c r="K130" s="4">
        <v>54</v>
      </c>
      <c r="L130" s="3">
        <v>163.7455521062605</v>
      </c>
    </row>
    <row r="131" spans="7:12" x14ac:dyDescent="0.2">
      <c r="G131">
        <v>127</v>
      </c>
      <c r="H131" t="s">
        <v>5</v>
      </c>
      <c r="I131" s="2">
        <v>38540</v>
      </c>
      <c r="J131" t="s">
        <v>13</v>
      </c>
      <c r="K131" s="4">
        <v>9</v>
      </c>
      <c r="L131" s="3">
        <v>29.259949674062039</v>
      </c>
    </row>
    <row r="132" spans="7:12" x14ac:dyDescent="0.2">
      <c r="G132">
        <v>128</v>
      </c>
      <c r="H132" t="s">
        <v>7</v>
      </c>
      <c r="I132" s="2">
        <v>38485</v>
      </c>
      <c r="J132" t="s">
        <v>10</v>
      </c>
      <c r="K132" s="4">
        <v>1</v>
      </c>
      <c r="L132" s="3">
        <v>5.0062586848309145</v>
      </c>
    </row>
    <row r="133" spans="7:12" x14ac:dyDescent="0.2">
      <c r="G133">
        <v>129</v>
      </c>
      <c r="H133" t="s">
        <v>4</v>
      </c>
      <c r="I133" s="2">
        <v>38760</v>
      </c>
      <c r="J133" t="s">
        <v>12</v>
      </c>
      <c r="K133" s="4">
        <v>-10</v>
      </c>
      <c r="L133" s="3">
        <v>-28.888600496770302</v>
      </c>
    </row>
    <row r="134" spans="7:12" x14ac:dyDescent="0.2">
      <c r="G134">
        <v>130</v>
      </c>
      <c r="H134" t="s">
        <v>6</v>
      </c>
      <c r="I134" s="2">
        <v>39035</v>
      </c>
      <c r="J134" t="s">
        <v>9</v>
      </c>
      <c r="K134" s="4">
        <v>-9</v>
      </c>
      <c r="L134" s="3">
        <v>-25.059711277411697</v>
      </c>
    </row>
    <row r="135" spans="7:12" x14ac:dyDescent="0.2">
      <c r="G135">
        <v>131</v>
      </c>
      <c r="H135" t="s">
        <v>0</v>
      </c>
      <c r="I135" s="2">
        <v>38320</v>
      </c>
      <c r="J135" t="s">
        <v>12</v>
      </c>
      <c r="K135" s="4">
        <v>56</v>
      </c>
      <c r="L135" s="3">
        <v>168.8685012955201</v>
      </c>
    </row>
    <row r="136" spans="7:12" x14ac:dyDescent="0.2">
      <c r="G136">
        <v>132</v>
      </c>
      <c r="H136" t="s">
        <v>7</v>
      </c>
      <c r="I136" s="2">
        <v>38067</v>
      </c>
      <c r="J136" t="s">
        <v>13</v>
      </c>
      <c r="K136" s="4">
        <v>28</v>
      </c>
      <c r="L136" s="3">
        <v>85.600623651403808</v>
      </c>
    </row>
    <row r="137" spans="7:12" x14ac:dyDescent="0.2">
      <c r="G137">
        <v>133</v>
      </c>
      <c r="H137" t="s">
        <v>8</v>
      </c>
      <c r="I137" s="2">
        <v>38177</v>
      </c>
      <c r="J137" t="s">
        <v>12</v>
      </c>
      <c r="K137" s="4">
        <v>11</v>
      </c>
      <c r="L137" s="3">
        <v>34.417378586902672</v>
      </c>
    </row>
    <row r="138" spans="7:12" x14ac:dyDescent="0.2">
      <c r="G138">
        <v>134</v>
      </c>
      <c r="H138" t="s">
        <v>1</v>
      </c>
      <c r="I138" s="2">
        <v>39068</v>
      </c>
      <c r="J138" t="s">
        <v>10</v>
      </c>
      <c r="K138" s="4">
        <v>11</v>
      </c>
      <c r="L138" s="3">
        <v>34.910086692815099</v>
      </c>
    </row>
    <row r="139" spans="7:12" x14ac:dyDescent="0.2">
      <c r="G139">
        <v>135</v>
      </c>
      <c r="H139" t="s">
        <v>1</v>
      </c>
      <c r="I139" s="2">
        <v>38397</v>
      </c>
      <c r="J139" t="s">
        <v>11</v>
      </c>
      <c r="K139" s="4">
        <v>67</v>
      </c>
      <c r="L139" s="3">
        <v>202.86608183653496</v>
      </c>
    </row>
    <row r="140" spans="7:12" x14ac:dyDescent="0.2">
      <c r="G140">
        <v>136</v>
      </c>
      <c r="H140" t="s">
        <v>2</v>
      </c>
      <c r="I140" s="2">
        <v>38441</v>
      </c>
      <c r="J140" t="s">
        <v>10</v>
      </c>
      <c r="K140" s="4">
        <v>10</v>
      </c>
      <c r="L140" s="3">
        <v>31.43203475838104</v>
      </c>
    </row>
    <row r="141" spans="7:12" x14ac:dyDescent="0.2">
      <c r="G141">
        <v>137</v>
      </c>
      <c r="H141" t="s">
        <v>5</v>
      </c>
      <c r="I141" s="2">
        <v>38287</v>
      </c>
      <c r="J141" t="s">
        <v>9</v>
      </c>
      <c r="K141" s="4">
        <v>40</v>
      </c>
      <c r="L141" s="3">
        <v>121.94725640981379</v>
      </c>
    </row>
    <row r="142" spans="7:12" x14ac:dyDescent="0.2">
      <c r="G142">
        <v>138</v>
      </c>
      <c r="H142" t="s">
        <v>2</v>
      </c>
      <c r="I142" s="2">
        <v>38540</v>
      </c>
      <c r="J142" t="s">
        <v>12</v>
      </c>
      <c r="K142" s="4">
        <v>77</v>
      </c>
      <c r="L142" s="3">
        <v>233.07983567827679</v>
      </c>
    </row>
    <row r="143" spans="7:12" x14ac:dyDescent="0.2">
      <c r="G143">
        <v>139</v>
      </c>
      <c r="H143" t="s">
        <v>8</v>
      </c>
      <c r="I143" s="2">
        <v>38496</v>
      </c>
      <c r="J143" t="s">
        <v>13</v>
      </c>
      <c r="K143" s="4">
        <v>50</v>
      </c>
      <c r="L143" s="3">
        <v>152.04318524136269</v>
      </c>
    </row>
    <row r="144" spans="7:12" x14ac:dyDescent="0.2">
      <c r="G144">
        <v>140</v>
      </c>
      <c r="H144" t="s">
        <v>0</v>
      </c>
      <c r="I144" s="2">
        <v>38166</v>
      </c>
      <c r="J144" t="s">
        <v>11</v>
      </c>
      <c r="K144" s="4">
        <v>80</v>
      </c>
      <c r="L144" s="3">
        <v>242.49550041476004</v>
      </c>
    </row>
    <row r="145" spans="7:12" x14ac:dyDescent="0.2">
      <c r="G145">
        <v>141</v>
      </c>
      <c r="H145" t="s">
        <v>0</v>
      </c>
      <c r="I145" s="2">
        <v>39079</v>
      </c>
      <c r="J145" t="s">
        <v>11</v>
      </c>
      <c r="K145" s="4">
        <v>83</v>
      </c>
      <c r="L145" s="3">
        <v>250.79460647762514</v>
      </c>
    </row>
    <row r="146" spans="7:12" x14ac:dyDescent="0.2">
      <c r="G146">
        <v>142</v>
      </c>
      <c r="H146" t="s">
        <v>8</v>
      </c>
      <c r="I146" s="2">
        <v>38749</v>
      </c>
      <c r="J146" t="s">
        <v>10</v>
      </c>
      <c r="K146" s="4">
        <v>-4</v>
      </c>
      <c r="L146" s="3">
        <v>-9.4996327629453567</v>
      </c>
    </row>
    <row r="147" spans="7:12" x14ac:dyDescent="0.2">
      <c r="G147">
        <v>143</v>
      </c>
      <c r="H147" t="s">
        <v>2</v>
      </c>
      <c r="I147" s="2">
        <v>38386</v>
      </c>
      <c r="J147" t="s">
        <v>9</v>
      </c>
      <c r="K147" s="4">
        <v>46</v>
      </c>
      <c r="L147" s="3">
        <v>139.75509706516939</v>
      </c>
    </row>
    <row r="148" spans="7:12" x14ac:dyDescent="0.2">
      <c r="G148">
        <v>144</v>
      </c>
      <c r="H148" t="s">
        <v>6</v>
      </c>
      <c r="I148" s="2">
        <v>39013</v>
      </c>
      <c r="J148" t="s">
        <v>12</v>
      </c>
      <c r="K148" s="4">
        <v>55</v>
      </c>
      <c r="L148" s="3">
        <v>167.19317791229159</v>
      </c>
    </row>
    <row r="149" spans="7:12" x14ac:dyDescent="0.2">
      <c r="G149">
        <v>145</v>
      </c>
      <c r="H149" t="s">
        <v>7</v>
      </c>
      <c r="I149" s="2">
        <v>38254</v>
      </c>
      <c r="J149" t="s">
        <v>12</v>
      </c>
      <c r="K149" s="4">
        <v>89</v>
      </c>
      <c r="L149" s="3">
        <v>269.40466549843933</v>
      </c>
    </row>
    <row r="150" spans="7:12" x14ac:dyDescent="0.2">
      <c r="G150">
        <v>146</v>
      </c>
      <c r="H150" t="s">
        <v>5</v>
      </c>
      <c r="I150" s="2">
        <v>38540</v>
      </c>
      <c r="J150" t="s">
        <v>11</v>
      </c>
      <c r="K150" s="4">
        <v>59</v>
      </c>
      <c r="L150" s="3">
        <v>179.11590007622482</v>
      </c>
    </row>
    <row r="151" spans="7:12" x14ac:dyDescent="0.2">
      <c r="G151">
        <v>147</v>
      </c>
      <c r="H151" t="s">
        <v>5</v>
      </c>
      <c r="I151" s="2">
        <v>38419</v>
      </c>
      <c r="J151" t="s">
        <v>13</v>
      </c>
      <c r="K151" s="4">
        <v>90</v>
      </c>
      <c r="L151" s="3">
        <v>271.75315679180818</v>
      </c>
    </row>
    <row r="152" spans="7:12" x14ac:dyDescent="0.2">
      <c r="G152">
        <v>148</v>
      </c>
      <c r="H152" t="s">
        <v>6</v>
      </c>
      <c r="I152" s="2">
        <v>39024</v>
      </c>
      <c r="J152" t="s">
        <v>13</v>
      </c>
      <c r="K152" s="4">
        <v>17</v>
      </c>
      <c r="L152" s="3">
        <v>53.665884026524566</v>
      </c>
    </row>
    <row r="153" spans="7:12" x14ac:dyDescent="0.2">
      <c r="G153">
        <v>149</v>
      </c>
      <c r="H153" t="s">
        <v>7</v>
      </c>
      <c r="I153" s="2">
        <v>38419</v>
      </c>
      <c r="J153" t="s">
        <v>13</v>
      </c>
      <c r="K153" s="4">
        <v>37</v>
      </c>
      <c r="L153" s="3">
        <v>113.6496958349757</v>
      </c>
    </row>
    <row r="154" spans="7:12" x14ac:dyDescent="0.2">
      <c r="G154">
        <v>150</v>
      </c>
      <c r="H154" t="s">
        <v>1</v>
      </c>
      <c r="I154" s="2">
        <v>38793</v>
      </c>
      <c r="J154" t="s">
        <v>9</v>
      </c>
      <c r="K154" s="4">
        <v>-4</v>
      </c>
      <c r="L154" s="3">
        <v>-9.4240327280666669</v>
      </c>
    </row>
    <row r="155" spans="7:12" x14ac:dyDescent="0.2">
      <c r="G155">
        <v>151</v>
      </c>
      <c r="H155" t="s">
        <v>5</v>
      </c>
      <c r="I155" s="2">
        <v>38540</v>
      </c>
      <c r="J155" t="s">
        <v>10</v>
      </c>
      <c r="K155" s="4">
        <v>-8</v>
      </c>
      <c r="L155" s="3">
        <v>-22.376386657781136</v>
      </c>
    </row>
    <row r="156" spans="7:12" x14ac:dyDescent="0.2">
      <c r="G156">
        <v>152</v>
      </c>
      <c r="H156" t="s">
        <v>4</v>
      </c>
      <c r="I156" s="2">
        <v>38232</v>
      </c>
      <c r="J156" t="s">
        <v>13</v>
      </c>
      <c r="K156" s="4">
        <v>6</v>
      </c>
      <c r="L156" s="3">
        <v>20.32160187847996</v>
      </c>
    </row>
    <row r="157" spans="7:12" x14ac:dyDescent="0.2">
      <c r="G157">
        <v>153</v>
      </c>
      <c r="H157" t="s">
        <v>7</v>
      </c>
      <c r="I157" s="2">
        <v>38276</v>
      </c>
      <c r="J157" t="s">
        <v>13</v>
      </c>
      <c r="K157" s="4">
        <v>63</v>
      </c>
      <c r="L157" s="3">
        <v>191.67996095772898</v>
      </c>
    </row>
    <row r="158" spans="7:12" x14ac:dyDescent="0.2">
      <c r="G158">
        <v>154</v>
      </c>
      <c r="H158" t="s">
        <v>0</v>
      </c>
      <c r="I158" s="2">
        <v>38210</v>
      </c>
      <c r="J158" t="s">
        <v>13</v>
      </c>
      <c r="K158" s="4">
        <v>16</v>
      </c>
      <c r="L158" s="3">
        <v>49.943726296074821</v>
      </c>
    </row>
    <row r="159" spans="7:12" x14ac:dyDescent="0.2">
      <c r="G159">
        <v>155</v>
      </c>
      <c r="H159" t="s">
        <v>8</v>
      </c>
      <c r="I159" s="2">
        <v>38386</v>
      </c>
      <c r="J159" t="s">
        <v>12</v>
      </c>
      <c r="K159" s="4">
        <v>22</v>
      </c>
      <c r="L159" s="3">
        <v>67.814347194557499</v>
      </c>
    </row>
    <row r="160" spans="7:12" x14ac:dyDescent="0.2">
      <c r="G160">
        <v>156</v>
      </c>
      <c r="H160" t="s">
        <v>5</v>
      </c>
      <c r="I160" s="2">
        <v>38716</v>
      </c>
      <c r="J160" t="s">
        <v>9</v>
      </c>
      <c r="K160" s="4">
        <v>81</v>
      </c>
      <c r="L160" s="3">
        <v>244.96866878935498</v>
      </c>
    </row>
    <row r="161" spans="7:12" x14ac:dyDescent="0.2">
      <c r="G161">
        <v>157</v>
      </c>
      <c r="H161" t="s">
        <v>5</v>
      </c>
      <c r="I161" s="2">
        <v>38606</v>
      </c>
      <c r="J161" t="s">
        <v>10</v>
      </c>
      <c r="K161" s="4">
        <v>85</v>
      </c>
      <c r="L161" s="3">
        <v>256.55696414737832</v>
      </c>
    </row>
    <row r="162" spans="7:12" x14ac:dyDescent="0.2">
      <c r="G162">
        <v>158</v>
      </c>
      <c r="H162" t="s">
        <v>0</v>
      </c>
      <c r="I162" s="2">
        <v>38122</v>
      </c>
      <c r="J162" t="s">
        <v>9</v>
      </c>
      <c r="K162" s="4">
        <v>-3</v>
      </c>
      <c r="L162" s="3">
        <v>-7.083148189481113</v>
      </c>
    </row>
    <row r="163" spans="7:12" x14ac:dyDescent="0.2">
      <c r="G163">
        <v>159</v>
      </c>
      <c r="H163" t="s">
        <v>5</v>
      </c>
      <c r="I163" s="2">
        <v>38375</v>
      </c>
      <c r="J163" t="s">
        <v>10</v>
      </c>
      <c r="K163" s="4">
        <v>51</v>
      </c>
      <c r="L163" s="3">
        <v>154.48755641985605</v>
      </c>
    </row>
    <row r="164" spans="7:12" x14ac:dyDescent="0.2">
      <c r="G164">
        <v>160</v>
      </c>
      <c r="H164" t="s">
        <v>7</v>
      </c>
      <c r="I164" s="2">
        <v>38353</v>
      </c>
      <c r="J164" t="s">
        <v>10</v>
      </c>
      <c r="K164" s="4">
        <v>72</v>
      </c>
      <c r="L164" s="3">
        <v>217.42437258205749</v>
      </c>
    </row>
    <row r="165" spans="7:12" x14ac:dyDescent="0.2">
      <c r="G165">
        <v>161</v>
      </c>
      <c r="H165" t="s">
        <v>1</v>
      </c>
      <c r="I165" s="2">
        <v>38034</v>
      </c>
      <c r="J165" t="s">
        <v>10</v>
      </c>
      <c r="K165" s="4">
        <v>46</v>
      </c>
      <c r="L165" s="3">
        <v>139.92999594688814</v>
      </c>
    </row>
    <row r="166" spans="7:12" x14ac:dyDescent="0.2">
      <c r="G166">
        <v>162</v>
      </c>
      <c r="H166" t="s">
        <v>3</v>
      </c>
      <c r="I166" s="2">
        <v>38408</v>
      </c>
      <c r="J166" t="s">
        <v>12</v>
      </c>
      <c r="K166" s="4">
        <v>-10</v>
      </c>
      <c r="L166" s="3">
        <v>-27.996195351956981</v>
      </c>
    </row>
    <row r="167" spans="7:12" x14ac:dyDescent="0.2">
      <c r="G167">
        <v>163</v>
      </c>
      <c r="H167" t="s">
        <v>7</v>
      </c>
      <c r="I167" s="2">
        <v>38573</v>
      </c>
      <c r="J167" t="s">
        <v>9</v>
      </c>
      <c r="K167" s="4">
        <v>-5</v>
      </c>
      <c r="L167" s="3">
        <v>-12.197238533968166</v>
      </c>
    </row>
    <row r="168" spans="7:12" x14ac:dyDescent="0.2">
      <c r="G168">
        <v>164</v>
      </c>
      <c r="H168" t="s">
        <v>3</v>
      </c>
      <c r="I168" s="2">
        <v>39002</v>
      </c>
      <c r="J168" t="s">
        <v>11</v>
      </c>
      <c r="K168" s="4">
        <v>16</v>
      </c>
      <c r="L168" s="3">
        <v>49.917622272183785</v>
      </c>
    </row>
    <row r="169" spans="7:12" x14ac:dyDescent="0.2">
      <c r="G169">
        <v>165</v>
      </c>
      <c r="H169" t="s">
        <v>3</v>
      </c>
      <c r="I169" s="2">
        <v>38705</v>
      </c>
      <c r="J169" t="s">
        <v>9</v>
      </c>
      <c r="K169" s="4">
        <v>25</v>
      </c>
      <c r="L169" s="3">
        <v>76.986898914774684</v>
      </c>
    </row>
    <row r="170" spans="7:12" x14ac:dyDescent="0.2">
      <c r="G170">
        <v>166</v>
      </c>
      <c r="H170" t="s">
        <v>5</v>
      </c>
      <c r="I170" s="2">
        <v>38441</v>
      </c>
      <c r="J170" t="s">
        <v>11</v>
      </c>
      <c r="K170" s="4">
        <v>49</v>
      </c>
      <c r="L170" s="3">
        <v>148.90711866414762</v>
      </c>
    </row>
    <row r="171" spans="7:12" x14ac:dyDescent="0.2">
      <c r="G171">
        <v>167</v>
      </c>
      <c r="H171" t="s">
        <v>8</v>
      </c>
      <c r="I171" s="2">
        <v>38067</v>
      </c>
      <c r="J171" t="s">
        <v>10</v>
      </c>
      <c r="K171" s="4">
        <v>21</v>
      </c>
      <c r="L171" s="3">
        <v>64.326659101878747</v>
      </c>
    </row>
    <row r="172" spans="7:12" x14ac:dyDescent="0.2">
      <c r="G172">
        <v>168</v>
      </c>
      <c r="H172" t="s">
        <v>1</v>
      </c>
      <c r="I172" s="2">
        <v>38859</v>
      </c>
      <c r="J172" t="s">
        <v>10</v>
      </c>
      <c r="K172" s="4">
        <v>29</v>
      </c>
      <c r="L172" s="3">
        <v>88.984161458299795</v>
      </c>
    </row>
    <row r="173" spans="7:12" x14ac:dyDescent="0.2">
      <c r="G173">
        <v>169</v>
      </c>
      <c r="H173" t="s">
        <v>6</v>
      </c>
      <c r="I173" s="2">
        <v>38034</v>
      </c>
      <c r="J173" t="s">
        <v>10</v>
      </c>
      <c r="K173" s="4">
        <v>63</v>
      </c>
      <c r="L173" s="3">
        <v>191.11407977738014</v>
      </c>
    </row>
    <row r="174" spans="7:12" x14ac:dyDescent="0.2">
      <c r="G174">
        <v>170</v>
      </c>
      <c r="H174" t="s">
        <v>0</v>
      </c>
      <c r="I174" s="2">
        <v>38881</v>
      </c>
      <c r="J174" t="s">
        <v>10</v>
      </c>
      <c r="K174" s="4">
        <v>21</v>
      </c>
      <c r="L174" s="3">
        <v>64.602960723055489</v>
      </c>
    </row>
    <row r="175" spans="7:12" x14ac:dyDescent="0.2">
      <c r="G175">
        <v>171</v>
      </c>
      <c r="H175" t="s">
        <v>8</v>
      </c>
      <c r="I175" s="2">
        <v>38639</v>
      </c>
      <c r="J175" t="s">
        <v>9</v>
      </c>
      <c r="K175" s="4">
        <v>93</v>
      </c>
      <c r="L175" s="3">
        <v>280.17276926587908</v>
      </c>
    </row>
    <row r="176" spans="7:12" x14ac:dyDescent="0.2">
      <c r="G176">
        <v>172</v>
      </c>
      <c r="H176" t="s">
        <v>2</v>
      </c>
      <c r="I176" s="2">
        <v>38045</v>
      </c>
      <c r="J176" t="s">
        <v>9</v>
      </c>
      <c r="K176" s="4">
        <v>55</v>
      </c>
      <c r="L176" s="3">
        <v>167.55415680156585</v>
      </c>
    </row>
    <row r="177" spans="7:12" x14ac:dyDescent="0.2">
      <c r="G177">
        <v>173</v>
      </c>
      <c r="H177" t="s">
        <v>5</v>
      </c>
      <c r="I177" s="2">
        <v>38914</v>
      </c>
      <c r="J177" t="s">
        <v>9</v>
      </c>
      <c r="K177" s="4">
        <v>14</v>
      </c>
      <c r="L177" s="3">
        <v>43.897196992459193</v>
      </c>
    </row>
    <row r="178" spans="7:12" x14ac:dyDescent="0.2">
      <c r="G178">
        <v>174</v>
      </c>
      <c r="H178" t="s">
        <v>0</v>
      </c>
      <c r="I178" s="2">
        <v>38056</v>
      </c>
      <c r="J178" t="s">
        <v>13</v>
      </c>
      <c r="K178" s="4">
        <v>91</v>
      </c>
      <c r="L178" s="3">
        <v>275.24479602731037</v>
      </c>
    </row>
    <row r="179" spans="7:12" x14ac:dyDescent="0.2">
      <c r="G179">
        <v>175</v>
      </c>
      <c r="H179" t="s">
        <v>5</v>
      </c>
      <c r="I179" s="2">
        <v>38100</v>
      </c>
      <c r="J179" t="s">
        <v>11</v>
      </c>
      <c r="K179" s="4">
        <v>80</v>
      </c>
      <c r="L179" s="3">
        <v>242.44859600981886</v>
      </c>
    </row>
    <row r="180" spans="7:12" x14ac:dyDescent="0.2">
      <c r="G180">
        <v>176</v>
      </c>
      <c r="H180" t="s">
        <v>8</v>
      </c>
      <c r="I180" s="2">
        <v>38683</v>
      </c>
      <c r="J180" t="s">
        <v>11</v>
      </c>
      <c r="K180" s="4">
        <v>70</v>
      </c>
      <c r="L180" s="3">
        <v>211.755231476809</v>
      </c>
    </row>
    <row r="181" spans="7:12" x14ac:dyDescent="0.2">
      <c r="G181">
        <v>177</v>
      </c>
      <c r="H181" t="s">
        <v>7</v>
      </c>
      <c r="I181" s="2">
        <v>38188</v>
      </c>
      <c r="J181" t="s">
        <v>12</v>
      </c>
      <c r="K181" s="4">
        <v>54</v>
      </c>
      <c r="L181" s="3">
        <v>164.30496670412208</v>
      </c>
    </row>
    <row r="182" spans="7:12" x14ac:dyDescent="0.2">
      <c r="G182">
        <v>178</v>
      </c>
      <c r="H182" t="s">
        <v>6</v>
      </c>
      <c r="I182" s="2">
        <v>38705</v>
      </c>
      <c r="J182" t="s">
        <v>12</v>
      </c>
      <c r="K182" s="4">
        <v>19</v>
      </c>
      <c r="L182" s="3">
        <v>58.362898336492826</v>
      </c>
    </row>
    <row r="183" spans="7:12" x14ac:dyDescent="0.2">
      <c r="G183">
        <v>179</v>
      </c>
      <c r="H183" t="s">
        <v>3</v>
      </c>
      <c r="I183" s="2">
        <v>38617</v>
      </c>
      <c r="J183" t="s">
        <v>9</v>
      </c>
      <c r="K183" s="4">
        <v>38</v>
      </c>
      <c r="L183" s="3">
        <v>115.82878872794043</v>
      </c>
    </row>
    <row r="184" spans="7:12" x14ac:dyDescent="0.2">
      <c r="G184">
        <v>180</v>
      </c>
      <c r="H184" t="s">
        <v>2</v>
      </c>
      <c r="I184" s="2">
        <v>38133</v>
      </c>
      <c r="J184" t="s">
        <v>13</v>
      </c>
      <c r="K184" s="4">
        <v>60</v>
      </c>
      <c r="L184" s="3">
        <v>182.02229380076153</v>
      </c>
    </row>
    <row r="185" spans="7:12" x14ac:dyDescent="0.2">
      <c r="G185">
        <v>181</v>
      </c>
      <c r="H185" t="s">
        <v>3</v>
      </c>
      <c r="I185" s="2">
        <v>38639</v>
      </c>
      <c r="J185" t="s">
        <v>13</v>
      </c>
      <c r="K185" s="4">
        <v>51</v>
      </c>
      <c r="L185" s="3">
        <v>155.73788458275871</v>
      </c>
    </row>
    <row r="186" spans="7:12" x14ac:dyDescent="0.2">
      <c r="G186">
        <v>182</v>
      </c>
      <c r="H186" t="s">
        <v>6</v>
      </c>
      <c r="I186" s="2">
        <v>38111</v>
      </c>
      <c r="J186" t="s">
        <v>10</v>
      </c>
      <c r="K186" s="4">
        <v>78</v>
      </c>
      <c r="L186" s="3">
        <v>236.14223463826744</v>
      </c>
    </row>
    <row r="187" spans="7:12" x14ac:dyDescent="0.2">
      <c r="G187">
        <v>183</v>
      </c>
      <c r="H187" t="s">
        <v>3</v>
      </c>
      <c r="I187" s="2">
        <v>38320</v>
      </c>
      <c r="J187" t="s">
        <v>9</v>
      </c>
      <c r="K187" s="4">
        <v>17</v>
      </c>
      <c r="L187" s="3">
        <v>52.469218210599529</v>
      </c>
    </row>
    <row r="188" spans="7:12" x14ac:dyDescent="0.2">
      <c r="G188">
        <v>184</v>
      </c>
      <c r="H188" t="s">
        <v>0</v>
      </c>
      <c r="I188" s="2">
        <v>38221</v>
      </c>
      <c r="J188" t="s">
        <v>11</v>
      </c>
      <c r="K188" s="4">
        <v>13</v>
      </c>
      <c r="L188" s="3">
        <v>40.808192712139302</v>
      </c>
    </row>
    <row r="189" spans="7:12" x14ac:dyDescent="0.2">
      <c r="G189">
        <v>185</v>
      </c>
      <c r="H189" t="s">
        <v>5</v>
      </c>
      <c r="I189" s="2">
        <v>38540</v>
      </c>
      <c r="J189" t="s">
        <v>12</v>
      </c>
      <c r="K189" s="4">
        <v>2</v>
      </c>
      <c r="L189" s="3">
        <v>8.0360535540736908</v>
      </c>
    </row>
    <row r="190" spans="7:12" x14ac:dyDescent="0.2">
      <c r="G190">
        <v>186</v>
      </c>
      <c r="H190" t="s">
        <v>8</v>
      </c>
      <c r="I190" s="2">
        <v>39046</v>
      </c>
      <c r="J190" t="s">
        <v>12</v>
      </c>
      <c r="K190" s="4">
        <v>74</v>
      </c>
      <c r="L190" s="3">
        <v>223.87783259743091</v>
      </c>
    </row>
    <row r="191" spans="7:12" x14ac:dyDescent="0.2">
      <c r="G191">
        <v>187</v>
      </c>
      <c r="H191" t="s">
        <v>2</v>
      </c>
      <c r="I191" s="2">
        <v>38793</v>
      </c>
      <c r="J191" t="s">
        <v>9</v>
      </c>
      <c r="K191" s="4">
        <v>57</v>
      </c>
      <c r="L191" s="3">
        <v>172.92421427081234</v>
      </c>
    </row>
    <row r="192" spans="7:12" x14ac:dyDescent="0.2">
      <c r="G192">
        <v>188</v>
      </c>
      <c r="H192" t="s">
        <v>0</v>
      </c>
      <c r="I192" s="2">
        <v>38111</v>
      </c>
      <c r="J192" t="s">
        <v>12</v>
      </c>
      <c r="K192" s="4">
        <v>79</v>
      </c>
      <c r="L192" s="3">
        <v>239.34428625432886</v>
      </c>
    </row>
    <row r="193" spans="7:12" x14ac:dyDescent="0.2">
      <c r="G193">
        <v>189</v>
      </c>
      <c r="H193" t="s">
        <v>2</v>
      </c>
      <c r="I193" s="2">
        <v>38518</v>
      </c>
      <c r="J193" t="s">
        <v>9</v>
      </c>
      <c r="K193" s="4">
        <v>82</v>
      </c>
      <c r="L193" s="3">
        <v>247.46177448016923</v>
      </c>
    </row>
    <row r="194" spans="7:12" x14ac:dyDescent="0.2">
      <c r="G194">
        <v>190</v>
      </c>
      <c r="H194" t="s">
        <v>7</v>
      </c>
      <c r="I194" s="2">
        <v>38991</v>
      </c>
      <c r="J194" t="s">
        <v>10</v>
      </c>
      <c r="K194" s="4">
        <v>28</v>
      </c>
      <c r="L194" s="3">
        <v>85.957225474601458</v>
      </c>
    </row>
    <row r="195" spans="7:12" x14ac:dyDescent="0.2">
      <c r="G195">
        <v>191</v>
      </c>
      <c r="H195" t="s">
        <v>0</v>
      </c>
      <c r="I195" s="2">
        <v>38023</v>
      </c>
      <c r="J195" t="s">
        <v>12</v>
      </c>
      <c r="K195" s="4">
        <v>63</v>
      </c>
      <c r="L195" s="3">
        <v>191.0302935038041</v>
      </c>
    </row>
    <row r="196" spans="7:12" x14ac:dyDescent="0.2">
      <c r="G196">
        <v>192</v>
      </c>
      <c r="H196" t="s">
        <v>1</v>
      </c>
      <c r="I196" s="2">
        <v>38628</v>
      </c>
      <c r="J196" t="s">
        <v>9</v>
      </c>
      <c r="K196" s="4">
        <v>72</v>
      </c>
      <c r="L196" s="3">
        <v>217.59287860664901</v>
      </c>
    </row>
    <row r="197" spans="7:12" x14ac:dyDescent="0.2">
      <c r="G197">
        <v>193</v>
      </c>
      <c r="H197" t="s">
        <v>1</v>
      </c>
      <c r="I197" s="2">
        <v>38727</v>
      </c>
      <c r="J197" t="s">
        <v>13</v>
      </c>
      <c r="K197" s="4">
        <v>68</v>
      </c>
      <c r="L197" s="3">
        <v>205.93270340856287</v>
      </c>
    </row>
    <row r="198" spans="7:12" x14ac:dyDescent="0.2">
      <c r="G198">
        <v>194</v>
      </c>
      <c r="H198" t="s">
        <v>5</v>
      </c>
      <c r="I198" s="2">
        <v>38738</v>
      </c>
      <c r="J198" t="s">
        <v>11</v>
      </c>
      <c r="K198" s="4">
        <v>8</v>
      </c>
      <c r="L198" s="3">
        <v>26.138739127477177</v>
      </c>
    </row>
    <row r="199" spans="7:12" x14ac:dyDescent="0.2">
      <c r="G199">
        <v>195</v>
      </c>
      <c r="H199" t="s">
        <v>3</v>
      </c>
      <c r="I199" s="2">
        <v>38331</v>
      </c>
      <c r="J199" t="s">
        <v>13</v>
      </c>
      <c r="K199" s="4">
        <v>62</v>
      </c>
      <c r="L199" s="3">
        <v>188.51634230729906</v>
      </c>
    </row>
    <row r="200" spans="7:12" x14ac:dyDescent="0.2">
      <c r="G200">
        <v>196</v>
      </c>
      <c r="H200" t="s">
        <v>0</v>
      </c>
      <c r="I200" s="2">
        <v>38430</v>
      </c>
      <c r="J200" t="s">
        <v>11</v>
      </c>
      <c r="K200" s="4">
        <v>5</v>
      </c>
      <c r="L200" s="3">
        <v>16.348427234046856</v>
      </c>
    </row>
    <row r="201" spans="7:12" x14ac:dyDescent="0.2">
      <c r="G201">
        <v>197</v>
      </c>
      <c r="H201" t="s">
        <v>2</v>
      </c>
      <c r="I201" s="2">
        <v>38023</v>
      </c>
      <c r="J201" t="s">
        <v>12</v>
      </c>
      <c r="K201" s="4">
        <v>-5</v>
      </c>
      <c r="L201" s="3">
        <v>-12.898061088841523</v>
      </c>
    </row>
    <row r="202" spans="7:12" x14ac:dyDescent="0.2">
      <c r="G202">
        <v>198</v>
      </c>
      <c r="H202" t="s">
        <v>2</v>
      </c>
      <c r="I202" s="2">
        <v>38859</v>
      </c>
      <c r="J202" t="s">
        <v>12</v>
      </c>
      <c r="K202" s="4">
        <v>-4</v>
      </c>
      <c r="L202" s="3">
        <v>-9.998213253386103</v>
      </c>
    </row>
    <row r="203" spans="7:12" x14ac:dyDescent="0.2">
      <c r="G203">
        <v>199</v>
      </c>
      <c r="H203" t="s">
        <v>1</v>
      </c>
      <c r="I203" s="2">
        <v>39046</v>
      </c>
      <c r="J203" t="s">
        <v>12</v>
      </c>
      <c r="K203" s="4">
        <v>81</v>
      </c>
      <c r="L203" s="3">
        <v>244.68104192003952</v>
      </c>
    </row>
    <row r="204" spans="7:12" x14ac:dyDescent="0.2">
      <c r="G204">
        <v>200</v>
      </c>
      <c r="H204" t="s">
        <v>1</v>
      </c>
      <c r="I204" s="2">
        <v>38793</v>
      </c>
      <c r="J204" t="s">
        <v>11</v>
      </c>
      <c r="K204" s="4">
        <v>21</v>
      </c>
      <c r="L204" s="3">
        <v>64.744003374094902</v>
      </c>
    </row>
    <row r="205" spans="7:12" x14ac:dyDescent="0.2">
      <c r="G205">
        <v>201</v>
      </c>
      <c r="H205" t="s">
        <v>7</v>
      </c>
      <c r="I205" s="2">
        <v>38529</v>
      </c>
      <c r="J205" t="s">
        <v>11</v>
      </c>
      <c r="K205" s="4">
        <v>21</v>
      </c>
      <c r="L205" s="3">
        <v>64.863192319117914</v>
      </c>
    </row>
    <row r="206" spans="7:12" x14ac:dyDescent="0.2">
      <c r="G206">
        <v>202</v>
      </c>
      <c r="H206" t="s">
        <v>3</v>
      </c>
      <c r="I206" s="2">
        <v>38716</v>
      </c>
      <c r="J206" t="s">
        <v>9</v>
      </c>
      <c r="K206" s="4">
        <v>-3</v>
      </c>
      <c r="L206" s="3">
        <v>-7.154085897104931</v>
      </c>
    </row>
    <row r="207" spans="7:12" x14ac:dyDescent="0.2">
      <c r="G207">
        <v>203</v>
      </c>
      <c r="H207" t="s">
        <v>7</v>
      </c>
      <c r="I207" s="2">
        <v>39079</v>
      </c>
      <c r="J207" t="s">
        <v>10</v>
      </c>
      <c r="K207" s="4">
        <v>57</v>
      </c>
      <c r="L207" s="3">
        <v>173.64445114790863</v>
      </c>
    </row>
    <row r="208" spans="7:12" x14ac:dyDescent="0.2">
      <c r="G208">
        <v>204</v>
      </c>
      <c r="H208" t="s">
        <v>7</v>
      </c>
      <c r="I208" s="2">
        <v>38947</v>
      </c>
      <c r="J208" t="s">
        <v>10</v>
      </c>
      <c r="K208" s="4">
        <v>86</v>
      </c>
      <c r="L208" s="3">
        <v>259.30970727563493</v>
      </c>
    </row>
    <row r="209" spans="7:12" x14ac:dyDescent="0.2">
      <c r="G209">
        <v>205</v>
      </c>
      <c r="H209" t="s">
        <v>0</v>
      </c>
      <c r="I209" s="2">
        <v>38826</v>
      </c>
      <c r="J209" t="s">
        <v>9</v>
      </c>
      <c r="K209" s="4">
        <v>14</v>
      </c>
      <c r="L209" s="3">
        <v>44.139016120906668</v>
      </c>
    </row>
    <row r="210" spans="7:12" x14ac:dyDescent="0.2">
      <c r="G210">
        <v>206</v>
      </c>
      <c r="H210" t="s">
        <v>3</v>
      </c>
      <c r="I210" s="2">
        <v>39057</v>
      </c>
      <c r="J210" t="s">
        <v>13</v>
      </c>
      <c r="K210" s="4">
        <v>20</v>
      </c>
      <c r="L210" s="3">
        <v>61.955881135465603</v>
      </c>
    </row>
    <row r="211" spans="7:12" x14ac:dyDescent="0.2">
      <c r="G211">
        <v>207</v>
      </c>
      <c r="H211" t="s">
        <v>2</v>
      </c>
      <c r="I211" s="2">
        <v>38023</v>
      </c>
      <c r="J211" t="s">
        <v>12</v>
      </c>
      <c r="K211" s="4">
        <v>60</v>
      </c>
      <c r="L211" s="3">
        <v>181.93942640636905</v>
      </c>
    </row>
    <row r="212" spans="7:12" x14ac:dyDescent="0.2">
      <c r="G212">
        <v>208</v>
      </c>
      <c r="H212" t="s">
        <v>0</v>
      </c>
      <c r="I212" s="2">
        <v>38903</v>
      </c>
      <c r="J212" t="s">
        <v>11</v>
      </c>
      <c r="K212" s="4">
        <v>45</v>
      </c>
      <c r="L212" s="3">
        <v>137.15507832075065</v>
      </c>
    </row>
    <row r="213" spans="7:12" x14ac:dyDescent="0.2">
      <c r="G213">
        <v>209</v>
      </c>
      <c r="H213" t="s">
        <v>0</v>
      </c>
      <c r="I213" s="2">
        <v>38078</v>
      </c>
      <c r="J213" t="s">
        <v>11</v>
      </c>
      <c r="K213" s="4">
        <v>7</v>
      </c>
      <c r="L213" s="3">
        <v>22.99759982335349</v>
      </c>
    </row>
    <row r="214" spans="7:12" x14ac:dyDescent="0.2">
      <c r="G214">
        <v>210</v>
      </c>
      <c r="H214" t="s">
        <v>8</v>
      </c>
      <c r="I214" s="2">
        <v>38782</v>
      </c>
      <c r="J214" t="s">
        <v>10</v>
      </c>
      <c r="K214" s="4">
        <v>-6</v>
      </c>
      <c r="L214" s="3">
        <v>-16.334472666280842</v>
      </c>
    </row>
    <row r="215" spans="7:12" x14ac:dyDescent="0.2">
      <c r="G215">
        <v>211</v>
      </c>
      <c r="H215" t="s">
        <v>0</v>
      </c>
      <c r="I215" s="2">
        <v>38837</v>
      </c>
      <c r="J215" t="s">
        <v>10</v>
      </c>
      <c r="K215" s="4">
        <v>35</v>
      </c>
      <c r="L215" s="3">
        <v>106.89982221762149</v>
      </c>
    </row>
    <row r="216" spans="7:12" x14ac:dyDescent="0.2">
      <c r="G216">
        <v>212</v>
      </c>
      <c r="H216" t="s">
        <v>2</v>
      </c>
      <c r="I216" s="2">
        <v>38848</v>
      </c>
      <c r="J216" t="s">
        <v>9</v>
      </c>
      <c r="K216" s="4">
        <v>31</v>
      </c>
      <c r="L216" s="3">
        <v>95.13200096066403</v>
      </c>
    </row>
    <row r="217" spans="7:12" x14ac:dyDescent="0.2">
      <c r="G217">
        <v>213</v>
      </c>
      <c r="H217" t="s">
        <v>0</v>
      </c>
      <c r="I217" s="2">
        <v>38672</v>
      </c>
      <c r="J217" t="s">
        <v>10</v>
      </c>
      <c r="K217" s="4">
        <v>19</v>
      </c>
      <c r="L217" s="3">
        <v>59.075740928551383</v>
      </c>
    </row>
    <row r="218" spans="7:12" x14ac:dyDescent="0.2">
      <c r="G218">
        <v>214</v>
      </c>
      <c r="H218" t="s">
        <v>4</v>
      </c>
      <c r="I218" s="2">
        <v>38760</v>
      </c>
      <c r="J218" t="s">
        <v>11</v>
      </c>
      <c r="K218" s="4">
        <v>35</v>
      </c>
      <c r="L218" s="3">
        <v>106.64339916643026</v>
      </c>
    </row>
    <row r="219" spans="7:12" x14ac:dyDescent="0.2">
      <c r="G219">
        <v>215</v>
      </c>
      <c r="H219" t="s">
        <v>8</v>
      </c>
      <c r="I219" s="2">
        <v>38353</v>
      </c>
      <c r="J219" t="s">
        <v>13</v>
      </c>
      <c r="K219" s="4">
        <v>51</v>
      </c>
      <c r="L219" s="3">
        <v>154.59771582934854</v>
      </c>
    </row>
    <row r="220" spans="7:12" x14ac:dyDescent="0.2">
      <c r="G220">
        <v>216</v>
      </c>
      <c r="H220" t="s">
        <v>3</v>
      </c>
      <c r="I220" s="2">
        <v>38771</v>
      </c>
      <c r="J220" t="s">
        <v>12</v>
      </c>
      <c r="K220" s="4">
        <v>1</v>
      </c>
      <c r="L220" s="3">
        <v>5.3867139626812968</v>
      </c>
    </row>
    <row r="221" spans="7:12" x14ac:dyDescent="0.2">
      <c r="G221">
        <v>217</v>
      </c>
      <c r="H221" t="s">
        <v>7</v>
      </c>
      <c r="I221" s="2">
        <v>38254</v>
      </c>
      <c r="J221" t="s">
        <v>9</v>
      </c>
      <c r="K221" s="4">
        <v>67</v>
      </c>
      <c r="L221" s="3">
        <v>203.35912709646638</v>
      </c>
    </row>
    <row r="222" spans="7:12" x14ac:dyDescent="0.2">
      <c r="G222">
        <v>218</v>
      </c>
      <c r="H222" t="s">
        <v>7</v>
      </c>
      <c r="I222" s="2">
        <v>38441</v>
      </c>
      <c r="J222" t="s">
        <v>12</v>
      </c>
      <c r="K222" s="4">
        <v>23</v>
      </c>
      <c r="L222" s="3">
        <v>71.412597536524615</v>
      </c>
    </row>
    <row r="223" spans="7:12" x14ac:dyDescent="0.2">
      <c r="G223">
        <v>219</v>
      </c>
      <c r="H223" t="s">
        <v>2</v>
      </c>
      <c r="I223" s="2">
        <v>38386</v>
      </c>
      <c r="J223" t="s">
        <v>9</v>
      </c>
      <c r="K223" s="4">
        <v>41</v>
      </c>
      <c r="L223" s="3">
        <v>125.23475441561757</v>
      </c>
    </row>
    <row r="224" spans="7:12" x14ac:dyDescent="0.2">
      <c r="G224">
        <v>220</v>
      </c>
      <c r="H224" t="s">
        <v>6</v>
      </c>
      <c r="I224" s="2">
        <v>38001</v>
      </c>
      <c r="J224" t="s">
        <v>12</v>
      </c>
      <c r="K224" s="4">
        <v>27</v>
      </c>
      <c r="L224" s="3">
        <v>83.195110350521588</v>
      </c>
    </row>
    <row r="225" spans="7:12" x14ac:dyDescent="0.2">
      <c r="G225">
        <v>221</v>
      </c>
      <c r="H225" t="s">
        <v>1</v>
      </c>
      <c r="I225" s="2">
        <v>38980</v>
      </c>
      <c r="J225" t="s">
        <v>9</v>
      </c>
      <c r="K225" s="4">
        <v>56</v>
      </c>
      <c r="L225" s="3">
        <v>170.17512557022724</v>
      </c>
    </row>
    <row r="226" spans="7:12" x14ac:dyDescent="0.2">
      <c r="G226">
        <v>222</v>
      </c>
      <c r="H226" t="s">
        <v>6</v>
      </c>
      <c r="I226" s="2">
        <v>38188</v>
      </c>
      <c r="J226" t="s">
        <v>12</v>
      </c>
      <c r="K226" s="4">
        <v>67</v>
      </c>
      <c r="L226" s="3">
        <v>203.35311949602652</v>
      </c>
    </row>
    <row r="227" spans="7:12" x14ac:dyDescent="0.2">
      <c r="G227">
        <v>223</v>
      </c>
      <c r="H227" t="s">
        <v>8</v>
      </c>
      <c r="I227" s="2">
        <v>38243</v>
      </c>
      <c r="J227" t="s">
        <v>9</v>
      </c>
      <c r="K227" s="4">
        <v>94</v>
      </c>
      <c r="L227" s="3">
        <v>283.74141758000144</v>
      </c>
    </row>
    <row r="228" spans="7:12" x14ac:dyDescent="0.2">
      <c r="G228">
        <v>224</v>
      </c>
      <c r="H228" t="s">
        <v>1</v>
      </c>
      <c r="I228" s="2">
        <v>38265</v>
      </c>
      <c r="J228" t="s">
        <v>11</v>
      </c>
      <c r="K228" s="4">
        <v>52</v>
      </c>
      <c r="L228" s="3">
        <v>158.2973319694853</v>
      </c>
    </row>
    <row r="229" spans="7:12" x14ac:dyDescent="0.2">
      <c r="G229">
        <v>225</v>
      </c>
      <c r="H229" t="s">
        <v>4</v>
      </c>
      <c r="I229" s="2">
        <v>38023</v>
      </c>
      <c r="J229" t="s">
        <v>13</v>
      </c>
      <c r="K229" s="4">
        <v>24</v>
      </c>
      <c r="L229" s="3">
        <v>74.243899422562194</v>
      </c>
    </row>
    <row r="230" spans="7:12" x14ac:dyDescent="0.2">
      <c r="G230">
        <v>226</v>
      </c>
      <c r="H230" t="s">
        <v>0</v>
      </c>
      <c r="I230" s="2">
        <v>38144</v>
      </c>
      <c r="J230" t="s">
        <v>10</v>
      </c>
      <c r="K230" s="4">
        <v>-1</v>
      </c>
      <c r="L230" s="3">
        <v>-0.91770776800017373</v>
      </c>
    </row>
    <row r="231" spans="7:12" x14ac:dyDescent="0.2">
      <c r="G231">
        <v>227</v>
      </c>
      <c r="H231" t="s">
        <v>3</v>
      </c>
      <c r="I231" s="2">
        <v>38738</v>
      </c>
      <c r="J231" t="s">
        <v>11</v>
      </c>
      <c r="K231" s="4">
        <v>37</v>
      </c>
      <c r="L231" s="3">
        <v>112.52158206006119</v>
      </c>
    </row>
    <row r="232" spans="7:12" x14ac:dyDescent="0.2">
      <c r="G232">
        <v>228</v>
      </c>
      <c r="H232" t="s">
        <v>8</v>
      </c>
      <c r="I232" s="2">
        <v>38771</v>
      </c>
      <c r="J232" t="s">
        <v>9</v>
      </c>
      <c r="K232" s="4">
        <v>63</v>
      </c>
      <c r="L232" s="3">
        <v>191.4542393048981</v>
      </c>
    </row>
    <row r="233" spans="7:12" x14ac:dyDescent="0.2">
      <c r="G233">
        <v>229</v>
      </c>
      <c r="H233" t="s">
        <v>7</v>
      </c>
      <c r="I233" s="2">
        <v>38089</v>
      </c>
      <c r="J233" t="s">
        <v>10</v>
      </c>
      <c r="K233" s="4">
        <v>13</v>
      </c>
      <c r="L233" s="3">
        <v>41.010346846521706</v>
      </c>
    </row>
    <row r="234" spans="7:12" x14ac:dyDescent="0.2">
      <c r="G234">
        <v>230</v>
      </c>
      <c r="H234" t="s">
        <v>3</v>
      </c>
      <c r="I234" s="2">
        <v>39046</v>
      </c>
      <c r="J234" t="s">
        <v>10</v>
      </c>
      <c r="K234" s="4">
        <v>7</v>
      </c>
      <c r="L234" s="3">
        <v>22.334877359058812</v>
      </c>
    </row>
    <row r="235" spans="7:12" x14ac:dyDescent="0.2">
      <c r="G235">
        <v>231</v>
      </c>
      <c r="H235" t="s">
        <v>4</v>
      </c>
      <c r="I235" s="2">
        <v>38067</v>
      </c>
      <c r="J235" t="s">
        <v>10</v>
      </c>
      <c r="K235" s="4">
        <v>64</v>
      </c>
      <c r="L235" s="3">
        <v>193.83879299726061</v>
      </c>
    </row>
    <row r="236" spans="7:12" x14ac:dyDescent="0.2">
      <c r="G236">
        <v>232</v>
      </c>
      <c r="H236" t="s">
        <v>6</v>
      </c>
      <c r="I236" s="2">
        <v>38144</v>
      </c>
      <c r="J236" t="s">
        <v>10</v>
      </c>
      <c r="K236" s="4">
        <v>63</v>
      </c>
      <c r="L236" s="3">
        <v>190.90668689411601</v>
      </c>
    </row>
    <row r="237" spans="7:12" x14ac:dyDescent="0.2">
      <c r="G237">
        <v>233</v>
      </c>
      <c r="H237" t="s">
        <v>5</v>
      </c>
      <c r="I237" s="2">
        <v>38210</v>
      </c>
      <c r="J237" t="s">
        <v>12</v>
      </c>
      <c r="K237" s="4">
        <v>57</v>
      </c>
      <c r="L237" s="3">
        <v>173.59022125804509</v>
      </c>
    </row>
    <row r="238" spans="7:12" x14ac:dyDescent="0.2">
      <c r="G238">
        <v>234</v>
      </c>
      <c r="H238" t="s">
        <v>5</v>
      </c>
      <c r="I238" s="2">
        <v>38298</v>
      </c>
      <c r="J238" t="s">
        <v>12</v>
      </c>
      <c r="K238" s="4">
        <v>59</v>
      </c>
      <c r="L238" s="3">
        <v>178.9266502635322</v>
      </c>
    </row>
    <row r="239" spans="7:12" x14ac:dyDescent="0.2">
      <c r="G239">
        <v>235</v>
      </c>
      <c r="H239" t="s">
        <v>0</v>
      </c>
      <c r="I239" s="2">
        <v>38342</v>
      </c>
      <c r="J239" t="s">
        <v>9</v>
      </c>
      <c r="K239" s="4">
        <v>-3</v>
      </c>
      <c r="L239" s="3">
        <v>-7.2637597489178187</v>
      </c>
    </row>
    <row r="240" spans="7:12" x14ac:dyDescent="0.2">
      <c r="G240">
        <v>236</v>
      </c>
      <c r="H240" t="s">
        <v>7</v>
      </c>
      <c r="I240" s="2">
        <v>38991</v>
      </c>
      <c r="J240" t="s">
        <v>10</v>
      </c>
      <c r="K240" s="4">
        <v>86</v>
      </c>
      <c r="L240" s="3">
        <v>260.32907018535167</v>
      </c>
    </row>
    <row r="241" spans="7:12" x14ac:dyDescent="0.2">
      <c r="G241">
        <v>237</v>
      </c>
      <c r="H241" t="s">
        <v>1</v>
      </c>
      <c r="I241" s="2">
        <v>38254</v>
      </c>
      <c r="J241" t="s">
        <v>11</v>
      </c>
      <c r="K241" s="4">
        <v>-4</v>
      </c>
      <c r="L241" s="3">
        <v>-9.9939520680829617</v>
      </c>
    </row>
    <row r="242" spans="7:12" x14ac:dyDescent="0.2">
      <c r="G242">
        <v>238</v>
      </c>
      <c r="H242" t="s">
        <v>6</v>
      </c>
      <c r="I242" s="2">
        <v>38353</v>
      </c>
      <c r="J242" t="s">
        <v>10</v>
      </c>
      <c r="K242" s="4">
        <v>7</v>
      </c>
      <c r="L242" s="3">
        <v>23.654332569914828</v>
      </c>
    </row>
    <row r="243" spans="7:12" x14ac:dyDescent="0.2">
      <c r="G243">
        <v>239</v>
      </c>
      <c r="H243" t="s">
        <v>7</v>
      </c>
      <c r="I243" s="2">
        <v>38991</v>
      </c>
      <c r="J243" t="s">
        <v>10</v>
      </c>
      <c r="K243" s="4">
        <v>43</v>
      </c>
      <c r="L243" s="3">
        <v>131.67769291502447</v>
      </c>
    </row>
    <row r="244" spans="7:12" x14ac:dyDescent="0.2">
      <c r="G244">
        <v>240</v>
      </c>
      <c r="H244" t="s">
        <v>5</v>
      </c>
      <c r="I244" s="2">
        <v>38661</v>
      </c>
      <c r="J244" t="s">
        <v>10</v>
      </c>
      <c r="K244" s="4">
        <v>2</v>
      </c>
      <c r="L244" s="3">
        <v>7.6348447793459382</v>
      </c>
    </row>
    <row r="245" spans="7:12" x14ac:dyDescent="0.2">
      <c r="G245">
        <v>241</v>
      </c>
      <c r="H245" t="s">
        <v>5</v>
      </c>
      <c r="I245" s="2">
        <v>38474</v>
      </c>
      <c r="J245" t="s">
        <v>12</v>
      </c>
      <c r="K245" s="4">
        <v>85</v>
      </c>
      <c r="L245" s="3">
        <v>256.87957020946436</v>
      </c>
    </row>
    <row r="246" spans="7:12" x14ac:dyDescent="0.2">
      <c r="G246">
        <v>242</v>
      </c>
      <c r="H246" t="s">
        <v>5</v>
      </c>
      <c r="I246" s="2">
        <v>38463</v>
      </c>
      <c r="J246" t="s">
        <v>11</v>
      </c>
      <c r="K246" s="4">
        <v>52</v>
      </c>
      <c r="L246" s="3">
        <v>158.18704198984506</v>
      </c>
    </row>
    <row r="247" spans="7:12" x14ac:dyDescent="0.2">
      <c r="G247">
        <v>243</v>
      </c>
      <c r="H247" t="s">
        <v>2</v>
      </c>
      <c r="I247" s="2">
        <v>38177</v>
      </c>
      <c r="J247" t="s">
        <v>13</v>
      </c>
      <c r="K247" s="4">
        <v>-3</v>
      </c>
      <c r="L247" s="3">
        <v>-7.3950210500886264</v>
      </c>
    </row>
    <row r="248" spans="7:12" x14ac:dyDescent="0.2">
      <c r="G248">
        <v>244</v>
      </c>
      <c r="H248" t="s">
        <v>1</v>
      </c>
      <c r="I248" s="2">
        <v>38408</v>
      </c>
      <c r="J248" t="s">
        <v>11</v>
      </c>
      <c r="K248" s="4">
        <v>8</v>
      </c>
      <c r="L248" s="3">
        <v>25.546689047987762</v>
      </c>
    </row>
    <row r="249" spans="7:12" x14ac:dyDescent="0.2">
      <c r="G249">
        <v>245</v>
      </c>
      <c r="H249" t="s">
        <v>7</v>
      </c>
      <c r="I249" s="2">
        <v>38177</v>
      </c>
      <c r="J249" t="s">
        <v>12</v>
      </c>
      <c r="K249" s="4">
        <v>5</v>
      </c>
      <c r="L249" s="3">
        <v>17.198905576452098</v>
      </c>
    </row>
    <row r="250" spans="7:12" x14ac:dyDescent="0.2">
      <c r="G250">
        <v>246</v>
      </c>
      <c r="H250" t="s">
        <v>3</v>
      </c>
      <c r="I250" s="2">
        <v>38958</v>
      </c>
      <c r="J250" t="s">
        <v>12</v>
      </c>
      <c r="K250" s="4">
        <v>90</v>
      </c>
      <c r="L250" s="3">
        <v>272.09870438545738</v>
      </c>
    </row>
    <row r="251" spans="7:12" x14ac:dyDescent="0.2">
      <c r="G251">
        <v>247</v>
      </c>
      <c r="H251" t="s">
        <v>8</v>
      </c>
      <c r="I251" s="2">
        <v>39035</v>
      </c>
      <c r="J251" t="s">
        <v>12</v>
      </c>
      <c r="K251" s="4">
        <v>36</v>
      </c>
      <c r="L251" s="3">
        <v>110.33744975059108</v>
      </c>
    </row>
    <row r="252" spans="7:12" x14ac:dyDescent="0.2">
      <c r="G252">
        <v>248</v>
      </c>
      <c r="H252" t="s">
        <v>4</v>
      </c>
      <c r="I252" s="2">
        <v>38584</v>
      </c>
      <c r="J252" t="s">
        <v>12</v>
      </c>
      <c r="K252" s="4">
        <v>25</v>
      </c>
      <c r="L252" s="3">
        <v>77.014900645073141</v>
      </c>
    </row>
    <row r="253" spans="7:12" x14ac:dyDescent="0.2">
      <c r="G253">
        <v>249</v>
      </c>
      <c r="H253" t="s">
        <v>8</v>
      </c>
      <c r="I253" s="2">
        <v>38430</v>
      </c>
      <c r="J253" t="s">
        <v>12</v>
      </c>
      <c r="K253" s="4">
        <v>7</v>
      </c>
      <c r="L253" s="3">
        <v>23.133204884254319</v>
      </c>
    </row>
    <row r="254" spans="7:12" x14ac:dyDescent="0.2">
      <c r="G254">
        <v>250</v>
      </c>
      <c r="H254" t="s">
        <v>2</v>
      </c>
      <c r="I254" s="2">
        <v>39024</v>
      </c>
      <c r="J254" t="s">
        <v>12</v>
      </c>
      <c r="K254" s="4">
        <v>64</v>
      </c>
      <c r="L254" s="3">
        <v>194.25372471684716</v>
      </c>
    </row>
    <row r="255" spans="7:12" x14ac:dyDescent="0.2">
      <c r="G255">
        <v>251</v>
      </c>
      <c r="H255" t="s">
        <v>2</v>
      </c>
      <c r="I255" s="2">
        <v>38111</v>
      </c>
      <c r="J255" t="s">
        <v>12</v>
      </c>
      <c r="K255" s="4">
        <v>71</v>
      </c>
      <c r="L255" s="3">
        <v>215.49309366005642</v>
      </c>
    </row>
    <row r="256" spans="7:12" x14ac:dyDescent="0.2">
      <c r="G256">
        <v>252</v>
      </c>
      <c r="H256" t="s">
        <v>6</v>
      </c>
      <c r="I256" s="2">
        <v>38452</v>
      </c>
      <c r="J256" t="s">
        <v>11</v>
      </c>
      <c r="K256" s="4">
        <v>41</v>
      </c>
      <c r="L256" s="3">
        <v>124.81042324173134</v>
      </c>
    </row>
    <row r="257" spans="7:12" x14ac:dyDescent="0.2">
      <c r="G257">
        <v>253</v>
      </c>
      <c r="H257" t="s">
        <v>6</v>
      </c>
      <c r="I257" s="2">
        <v>38254</v>
      </c>
      <c r="J257" t="s">
        <v>9</v>
      </c>
      <c r="K257" s="4">
        <v>84</v>
      </c>
      <c r="L257" s="3">
        <v>253.28617965312779</v>
      </c>
    </row>
    <row r="258" spans="7:12" x14ac:dyDescent="0.2">
      <c r="G258">
        <v>254</v>
      </c>
      <c r="H258" t="s">
        <v>5</v>
      </c>
      <c r="I258" s="2">
        <v>38441</v>
      </c>
      <c r="J258" t="s">
        <v>11</v>
      </c>
      <c r="K258" s="4">
        <v>3</v>
      </c>
      <c r="L258" s="3">
        <v>10.703015398687583</v>
      </c>
    </row>
    <row r="259" spans="7:12" x14ac:dyDescent="0.2">
      <c r="G259">
        <v>255</v>
      </c>
      <c r="H259" t="s">
        <v>6</v>
      </c>
      <c r="I259" s="2">
        <v>38078</v>
      </c>
      <c r="J259" t="s">
        <v>9</v>
      </c>
      <c r="K259" s="4">
        <v>15</v>
      </c>
      <c r="L259" s="3">
        <v>46.761676481443232</v>
      </c>
    </row>
    <row r="260" spans="7:12" x14ac:dyDescent="0.2">
      <c r="G260">
        <v>256</v>
      </c>
      <c r="H260" t="s">
        <v>3</v>
      </c>
      <c r="I260" s="2">
        <v>38023</v>
      </c>
      <c r="J260" t="s">
        <v>11</v>
      </c>
      <c r="K260" s="4">
        <v>1</v>
      </c>
      <c r="L260" s="3">
        <v>4.8820462029427096</v>
      </c>
    </row>
    <row r="261" spans="7:12" x14ac:dyDescent="0.2">
      <c r="G261">
        <v>257</v>
      </c>
      <c r="H261" t="s">
        <v>3</v>
      </c>
      <c r="I261" s="2">
        <v>38540</v>
      </c>
      <c r="J261" t="s">
        <v>12</v>
      </c>
      <c r="K261" s="4">
        <v>10</v>
      </c>
      <c r="L261" s="3">
        <v>32.468400196905996</v>
      </c>
    </row>
    <row r="262" spans="7:12" x14ac:dyDescent="0.2">
      <c r="G262">
        <v>258</v>
      </c>
      <c r="H262" t="s">
        <v>5</v>
      </c>
      <c r="I262" s="2">
        <v>38364</v>
      </c>
      <c r="J262" t="s">
        <v>11</v>
      </c>
      <c r="K262" s="4">
        <v>77</v>
      </c>
      <c r="L262" s="3">
        <v>233.3993347830984</v>
      </c>
    </row>
    <row r="263" spans="7:12" x14ac:dyDescent="0.2">
      <c r="G263">
        <v>259</v>
      </c>
      <c r="H263" t="s">
        <v>2</v>
      </c>
      <c r="I263" s="2">
        <v>38397</v>
      </c>
      <c r="J263" t="s">
        <v>13</v>
      </c>
      <c r="K263" s="4">
        <v>65</v>
      </c>
      <c r="L263" s="3">
        <v>196.49346597044766</v>
      </c>
    </row>
    <row r="264" spans="7:12" x14ac:dyDescent="0.2">
      <c r="G264">
        <v>260</v>
      </c>
      <c r="H264" t="s">
        <v>4</v>
      </c>
      <c r="I264" s="2">
        <v>38001</v>
      </c>
      <c r="J264" t="s">
        <v>11</v>
      </c>
      <c r="K264" s="4">
        <v>25</v>
      </c>
      <c r="L264" s="3">
        <v>77.329572231774151</v>
      </c>
    </row>
    <row r="265" spans="7:12" x14ac:dyDescent="0.2">
      <c r="G265">
        <v>261</v>
      </c>
      <c r="H265" t="s">
        <v>7</v>
      </c>
      <c r="I265" s="2">
        <v>38914</v>
      </c>
      <c r="J265" t="s">
        <v>12</v>
      </c>
      <c r="K265" s="4">
        <v>-1</v>
      </c>
      <c r="L265" s="3">
        <v>-1.930462865623249</v>
      </c>
    </row>
    <row r="266" spans="7:12" x14ac:dyDescent="0.2">
      <c r="G266">
        <v>262</v>
      </c>
      <c r="H266" t="s">
        <v>0</v>
      </c>
      <c r="I266" s="2">
        <v>38958</v>
      </c>
      <c r="J266" t="s">
        <v>9</v>
      </c>
      <c r="K266" s="4">
        <v>2</v>
      </c>
      <c r="L266" s="3">
        <v>7.9709250117717731</v>
      </c>
    </row>
    <row r="267" spans="7:12" x14ac:dyDescent="0.2">
      <c r="G267">
        <v>263</v>
      </c>
      <c r="H267" t="s">
        <v>4</v>
      </c>
      <c r="I267" s="2">
        <v>39024</v>
      </c>
      <c r="J267" t="s">
        <v>10</v>
      </c>
      <c r="K267" s="4">
        <v>62</v>
      </c>
      <c r="L267" s="3">
        <v>187.61965072290988</v>
      </c>
    </row>
    <row r="268" spans="7:12" x14ac:dyDescent="0.2">
      <c r="G268">
        <v>264</v>
      </c>
      <c r="H268" t="s">
        <v>2</v>
      </c>
      <c r="I268" s="2">
        <v>38485</v>
      </c>
      <c r="J268" t="s">
        <v>9</v>
      </c>
      <c r="K268" s="4">
        <v>28</v>
      </c>
      <c r="L268" s="3">
        <v>86.788113277044275</v>
      </c>
    </row>
    <row r="269" spans="7:12" x14ac:dyDescent="0.2">
      <c r="G269">
        <v>265</v>
      </c>
      <c r="H269" t="s">
        <v>3</v>
      </c>
      <c r="I269" s="2">
        <v>38551</v>
      </c>
      <c r="J269" t="s">
        <v>11</v>
      </c>
      <c r="K269" s="4">
        <v>55</v>
      </c>
      <c r="L269" s="3">
        <v>167.05079786120268</v>
      </c>
    </row>
    <row r="270" spans="7:12" x14ac:dyDescent="0.2">
      <c r="G270">
        <v>266</v>
      </c>
      <c r="H270" t="s">
        <v>2</v>
      </c>
      <c r="I270" s="2">
        <v>38518</v>
      </c>
      <c r="J270" t="s">
        <v>10</v>
      </c>
      <c r="K270" s="4">
        <v>28</v>
      </c>
      <c r="L270" s="3">
        <v>86.636057383669893</v>
      </c>
    </row>
    <row r="271" spans="7:12" x14ac:dyDescent="0.2">
      <c r="G271">
        <v>267</v>
      </c>
      <c r="H271" t="s">
        <v>1</v>
      </c>
      <c r="I271" s="2">
        <v>38562</v>
      </c>
      <c r="J271" t="s">
        <v>9</v>
      </c>
      <c r="K271" s="4">
        <v>5</v>
      </c>
      <c r="L271" s="3">
        <v>16.670839286326668</v>
      </c>
    </row>
    <row r="272" spans="7:12" x14ac:dyDescent="0.2">
      <c r="G272">
        <v>268</v>
      </c>
      <c r="H272" t="s">
        <v>1</v>
      </c>
      <c r="I272" s="2">
        <v>38298</v>
      </c>
      <c r="J272" t="s">
        <v>11</v>
      </c>
      <c r="K272" s="4">
        <v>1</v>
      </c>
      <c r="L272" s="3">
        <v>4.7722172541512009</v>
      </c>
    </row>
    <row r="273" spans="7:12" x14ac:dyDescent="0.2">
      <c r="G273">
        <v>269</v>
      </c>
      <c r="H273" t="s">
        <v>1</v>
      </c>
      <c r="I273" s="2">
        <v>38518</v>
      </c>
      <c r="J273" t="s">
        <v>9</v>
      </c>
      <c r="K273" s="4">
        <v>26</v>
      </c>
      <c r="L273" s="3">
        <v>80.012011803068276</v>
      </c>
    </row>
    <row r="274" spans="7:12" x14ac:dyDescent="0.2">
      <c r="G274">
        <v>270</v>
      </c>
      <c r="H274" t="s">
        <v>4</v>
      </c>
      <c r="I274" s="2">
        <v>38144</v>
      </c>
      <c r="J274" t="s">
        <v>9</v>
      </c>
      <c r="K274" s="4">
        <v>47</v>
      </c>
      <c r="L274" s="3">
        <v>142.84602668228962</v>
      </c>
    </row>
    <row r="275" spans="7:12" x14ac:dyDescent="0.2">
      <c r="G275">
        <v>271</v>
      </c>
      <c r="H275" t="s">
        <v>3</v>
      </c>
      <c r="I275" s="2">
        <v>38474</v>
      </c>
      <c r="J275" t="s">
        <v>11</v>
      </c>
      <c r="K275" s="4">
        <v>74</v>
      </c>
      <c r="L275" s="3">
        <v>224.75435048565893</v>
      </c>
    </row>
    <row r="276" spans="7:12" x14ac:dyDescent="0.2">
      <c r="G276">
        <v>272</v>
      </c>
      <c r="H276" t="s">
        <v>7</v>
      </c>
      <c r="I276" s="2">
        <v>38848</v>
      </c>
      <c r="J276" t="s">
        <v>10</v>
      </c>
      <c r="K276" s="4">
        <v>22</v>
      </c>
      <c r="L276" s="3">
        <v>68.710607050620922</v>
      </c>
    </row>
    <row r="277" spans="7:12" x14ac:dyDescent="0.2">
      <c r="G277">
        <v>273</v>
      </c>
      <c r="H277" t="s">
        <v>6</v>
      </c>
      <c r="I277" s="2">
        <v>38892</v>
      </c>
      <c r="J277" t="s">
        <v>13</v>
      </c>
      <c r="K277" s="4">
        <v>70</v>
      </c>
      <c r="L277" s="3">
        <v>212.26238499892682</v>
      </c>
    </row>
    <row r="278" spans="7:12" x14ac:dyDescent="0.2">
      <c r="G278">
        <v>274</v>
      </c>
      <c r="H278" t="s">
        <v>7</v>
      </c>
      <c r="I278" s="2">
        <v>38683</v>
      </c>
      <c r="J278" t="s">
        <v>9</v>
      </c>
      <c r="K278" s="4">
        <v>83</v>
      </c>
      <c r="L278" s="3">
        <v>251.31042576912338</v>
      </c>
    </row>
    <row r="279" spans="7:12" x14ac:dyDescent="0.2">
      <c r="G279">
        <v>275</v>
      </c>
      <c r="H279" t="s">
        <v>3</v>
      </c>
      <c r="I279" s="2">
        <v>38694</v>
      </c>
      <c r="J279" t="s">
        <v>11</v>
      </c>
      <c r="K279" s="4">
        <v>59</v>
      </c>
      <c r="L279" s="3">
        <v>179.38546683395009</v>
      </c>
    </row>
    <row r="280" spans="7:12" x14ac:dyDescent="0.2">
      <c r="G280">
        <v>276</v>
      </c>
      <c r="H280" t="s">
        <v>7</v>
      </c>
      <c r="I280" s="2">
        <v>38573</v>
      </c>
      <c r="J280" t="s">
        <v>12</v>
      </c>
      <c r="K280" s="4">
        <v>0</v>
      </c>
      <c r="L280" s="3">
        <v>1.5831115612014064</v>
      </c>
    </row>
    <row r="281" spans="7:12" x14ac:dyDescent="0.2">
      <c r="G281">
        <v>277</v>
      </c>
      <c r="H281" t="s">
        <v>3</v>
      </c>
      <c r="I281" s="2">
        <v>38364</v>
      </c>
      <c r="J281" t="s">
        <v>11</v>
      </c>
      <c r="K281" s="4">
        <v>82</v>
      </c>
      <c r="L281" s="3">
        <v>247.58247918220624</v>
      </c>
    </row>
    <row r="282" spans="7:12" x14ac:dyDescent="0.2">
      <c r="G282">
        <v>278</v>
      </c>
      <c r="H282" t="s">
        <v>8</v>
      </c>
      <c r="I282" s="2">
        <v>38419</v>
      </c>
      <c r="J282" t="s">
        <v>11</v>
      </c>
      <c r="K282" s="4">
        <v>29</v>
      </c>
      <c r="L282" s="3">
        <v>89.053128978062901</v>
      </c>
    </row>
    <row r="283" spans="7:12" x14ac:dyDescent="0.2">
      <c r="G283">
        <v>279</v>
      </c>
      <c r="H283" t="s">
        <v>7</v>
      </c>
      <c r="I283" s="2">
        <v>38122</v>
      </c>
      <c r="J283" t="s">
        <v>9</v>
      </c>
      <c r="K283" s="4">
        <v>63</v>
      </c>
      <c r="L283" s="3">
        <v>191.08641465198994</v>
      </c>
    </row>
    <row r="284" spans="7:12" x14ac:dyDescent="0.2">
      <c r="G284">
        <v>280</v>
      </c>
      <c r="H284" t="s">
        <v>0</v>
      </c>
      <c r="I284" s="2">
        <v>38991</v>
      </c>
      <c r="J284" t="s">
        <v>10</v>
      </c>
      <c r="K284" s="4">
        <v>67</v>
      </c>
      <c r="L284" s="3">
        <v>203.10846928946893</v>
      </c>
    </row>
    <row r="285" spans="7:12" x14ac:dyDescent="0.2">
      <c r="G285">
        <v>281</v>
      </c>
      <c r="H285" t="s">
        <v>1</v>
      </c>
      <c r="I285" s="2">
        <v>38562</v>
      </c>
      <c r="J285" t="s">
        <v>11</v>
      </c>
      <c r="K285" s="4">
        <v>3</v>
      </c>
      <c r="L285" s="3">
        <v>10.780730703026945</v>
      </c>
    </row>
    <row r="286" spans="7:12" x14ac:dyDescent="0.2">
      <c r="G286">
        <v>282</v>
      </c>
      <c r="H286" t="s">
        <v>3</v>
      </c>
      <c r="I286" s="2">
        <v>38331</v>
      </c>
      <c r="J286" t="s">
        <v>11</v>
      </c>
      <c r="K286" s="4">
        <v>65</v>
      </c>
      <c r="L286" s="3">
        <v>197.40778751122588</v>
      </c>
    </row>
    <row r="287" spans="7:12" x14ac:dyDescent="0.2">
      <c r="G287">
        <v>283</v>
      </c>
      <c r="H287" t="s">
        <v>5</v>
      </c>
      <c r="I287" s="2">
        <v>38133</v>
      </c>
      <c r="J287" t="s">
        <v>13</v>
      </c>
      <c r="K287" s="4">
        <v>75</v>
      </c>
      <c r="L287" s="3">
        <v>227.4564792557687</v>
      </c>
    </row>
    <row r="288" spans="7:12" x14ac:dyDescent="0.2">
      <c r="G288">
        <v>284</v>
      </c>
      <c r="H288" t="s">
        <v>5</v>
      </c>
      <c r="I288" s="2">
        <v>38221</v>
      </c>
      <c r="J288" t="s">
        <v>10</v>
      </c>
      <c r="K288" s="4">
        <v>79</v>
      </c>
      <c r="L288" s="3">
        <v>239.89546823670116</v>
      </c>
    </row>
    <row r="289" spans="7:12" x14ac:dyDescent="0.2">
      <c r="G289">
        <v>285</v>
      </c>
      <c r="H289" t="s">
        <v>0</v>
      </c>
      <c r="I289" s="2">
        <v>38947</v>
      </c>
      <c r="J289" t="s">
        <v>12</v>
      </c>
      <c r="K289" s="4">
        <v>-5</v>
      </c>
      <c r="L289" s="3">
        <v>-12.920960169584891</v>
      </c>
    </row>
    <row r="290" spans="7:12" x14ac:dyDescent="0.2">
      <c r="G290">
        <v>286</v>
      </c>
      <c r="H290" t="s">
        <v>0</v>
      </c>
      <c r="I290" s="2">
        <v>38441</v>
      </c>
      <c r="J290" t="s">
        <v>9</v>
      </c>
      <c r="K290" s="4">
        <v>31</v>
      </c>
      <c r="L290" s="3">
        <v>95.512317695132197</v>
      </c>
    </row>
    <row r="291" spans="7:12" x14ac:dyDescent="0.2">
      <c r="G291">
        <v>287</v>
      </c>
      <c r="H291" t="s">
        <v>6</v>
      </c>
      <c r="I291" s="2">
        <v>39068</v>
      </c>
      <c r="J291" t="s">
        <v>12</v>
      </c>
      <c r="K291" s="4">
        <v>21</v>
      </c>
      <c r="L291" s="3">
        <v>65.343473312315112</v>
      </c>
    </row>
    <row r="292" spans="7:12" x14ac:dyDescent="0.2">
      <c r="G292">
        <v>288</v>
      </c>
      <c r="H292" t="s">
        <v>6</v>
      </c>
      <c r="I292" s="2">
        <v>38606</v>
      </c>
      <c r="J292" t="s">
        <v>13</v>
      </c>
      <c r="K292" s="4">
        <v>-8</v>
      </c>
      <c r="L292" s="3">
        <v>-21.912545800386049</v>
      </c>
    </row>
    <row r="293" spans="7:12" x14ac:dyDescent="0.2">
      <c r="G293">
        <v>289</v>
      </c>
      <c r="H293" t="s">
        <v>0</v>
      </c>
      <c r="I293" s="2">
        <v>38540</v>
      </c>
      <c r="J293" t="s">
        <v>13</v>
      </c>
      <c r="K293" s="4">
        <v>88</v>
      </c>
      <c r="L293" s="3">
        <v>266.0518691009172</v>
      </c>
    </row>
    <row r="294" spans="7:12" x14ac:dyDescent="0.2">
      <c r="G294">
        <v>290</v>
      </c>
      <c r="H294" t="s">
        <v>5</v>
      </c>
      <c r="I294" s="2">
        <v>38672</v>
      </c>
      <c r="J294" t="s">
        <v>9</v>
      </c>
      <c r="K294" s="4">
        <v>94</v>
      </c>
      <c r="L294" s="3">
        <v>283.84678757282279</v>
      </c>
    </row>
    <row r="295" spans="7:12" x14ac:dyDescent="0.2">
      <c r="G295">
        <v>291</v>
      </c>
      <c r="H295" t="s">
        <v>4</v>
      </c>
      <c r="I295" s="2">
        <v>38991</v>
      </c>
      <c r="J295" t="s">
        <v>12</v>
      </c>
      <c r="K295" s="4">
        <v>83</v>
      </c>
      <c r="L295" s="3">
        <v>251.49840546378712</v>
      </c>
    </row>
    <row r="296" spans="7:12" x14ac:dyDescent="0.2">
      <c r="G296">
        <v>292</v>
      </c>
      <c r="H296" t="s">
        <v>6</v>
      </c>
      <c r="I296" s="2">
        <v>38210</v>
      </c>
      <c r="J296" t="s">
        <v>12</v>
      </c>
      <c r="K296" s="4">
        <v>16</v>
      </c>
      <c r="L296" s="3">
        <v>49.955539493154028</v>
      </c>
    </row>
    <row r="297" spans="7:12" x14ac:dyDescent="0.2">
      <c r="G297">
        <v>293</v>
      </c>
      <c r="H297" t="s">
        <v>8</v>
      </c>
      <c r="I297" s="2">
        <v>38936</v>
      </c>
      <c r="J297" t="s">
        <v>12</v>
      </c>
      <c r="K297" s="4">
        <v>33</v>
      </c>
      <c r="L297" s="3">
        <v>100.51753262027832</v>
      </c>
    </row>
    <row r="298" spans="7:12" x14ac:dyDescent="0.2">
      <c r="G298">
        <v>294</v>
      </c>
      <c r="H298" t="s">
        <v>8</v>
      </c>
      <c r="I298" s="2">
        <v>38045</v>
      </c>
      <c r="J298" t="s">
        <v>11</v>
      </c>
      <c r="K298" s="4">
        <v>-1</v>
      </c>
      <c r="L298" s="3">
        <v>-0.90814028681463199</v>
      </c>
    </row>
    <row r="299" spans="7:12" x14ac:dyDescent="0.2">
      <c r="G299">
        <v>295</v>
      </c>
      <c r="H299" t="s">
        <v>8</v>
      </c>
      <c r="I299" s="2">
        <v>38925</v>
      </c>
      <c r="J299" t="s">
        <v>12</v>
      </c>
      <c r="K299" s="4">
        <v>94</v>
      </c>
      <c r="L299" s="3">
        <v>284.13590593464426</v>
      </c>
    </row>
    <row r="300" spans="7:12" x14ac:dyDescent="0.2">
      <c r="G300">
        <v>296</v>
      </c>
      <c r="H300" t="s">
        <v>0</v>
      </c>
      <c r="I300" s="2">
        <v>38463</v>
      </c>
      <c r="J300" t="s">
        <v>9</v>
      </c>
      <c r="K300" s="4">
        <v>76</v>
      </c>
      <c r="L300" s="3">
        <v>230.25557022435729</v>
      </c>
    </row>
    <row r="301" spans="7:12" x14ac:dyDescent="0.2">
      <c r="G301">
        <v>297</v>
      </c>
      <c r="H301" t="s">
        <v>8</v>
      </c>
      <c r="I301" s="2">
        <v>38782</v>
      </c>
      <c r="J301" t="s">
        <v>9</v>
      </c>
      <c r="K301" s="4">
        <v>71</v>
      </c>
      <c r="L301" s="3">
        <v>215.15645769752564</v>
      </c>
    </row>
    <row r="302" spans="7:12" x14ac:dyDescent="0.2">
      <c r="G302">
        <v>298</v>
      </c>
      <c r="H302" t="s">
        <v>4</v>
      </c>
      <c r="I302" s="2">
        <v>38133</v>
      </c>
      <c r="J302" t="s">
        <v>13</v>
      </c>
      <c r="K302" s="4">
        <v>56</v>
      </c>
      <c r="L302" s="3">
        <v>169.19487194523822</v>
      </c>
    </row>
    <row r="303" spans="7:12" x14ac:dyDescent="0.2">
      <c r="G303">
        <v>299</v>
      </c>
      <c r="H303" t="s">
        <v>3</v>
      </c>
      <c r="I303" s="2">
        <v>38595</v>
      </c>
      <c r="J303" t="s">
        <v>10</v>
      </c>
      <c r="K303" s="4">
        <v>81</v>
      </c>
      <c r="L303" s="3">
        <v>245.58577912839797</v>
      </c>
    </row>
    <row r="304" spans="7:12" x14ac:dyDescent="0.2">
      <c r="G304">
        <v>300</v>
      </c>
      <c r="H304" t="s">
        <v>4</v>
      </c>
      <c r="I304" s="2">
        <v>38166</v>
      </c>
      <c r="J304" t="s">
        <v>11</v>
      </c>
      <c r="K304" s="4">
        <v>3</v>
      </c>
      <c r="L304" s="3">
        <v>11.162502018809288</v>
      </c>
    </row>
    <row r="305" spans="7:12" x14ac:dyDescent="0.2">
      <c r="G305">
        <v>301</v>
      </c>
      <c r="H305" t="s">
        <v>4</v>
      </c>
      <c r="I305" s="2">
        <v>38463</v>
      </c>
      <c r="J305" t="s">
        <v>10</v>
      </c>
      <c r="K305" s="4">
        <v>60</v>
      </c>
      <c r="L305" s="3">
        <v>182.21269449394873</v>
      </c>
    </row>
    <row r="306" spans="7:12" x14ac:dyDescent="0.2">
      <c r="G306">
        <v>302</v>
      </c>
      <c r="H306" t="s">
        <v>0</v>
      </c>
      <c r="I306" s="2">
        <v>39013</v>
      </c>
      <c r="J306" t="s">
        <v>9</v>
      </c>
      <c r="K306" s="4">
        <v>81</v>
      </c>
      <c r="L306" s="3">
        <v>245.54232115102224</v>
      </c>
    </row>
    <row r="307" spans="7:12" x14ac:dyDescent="0.2">
      <c r="G307">
        <v>303</v>
      </c>
      <c r="H307" t="s">
        <v>2</v>
      </c>
      <c r="I307" s="2">
        <v>38111</v>
      </c>
      <c r="J307" t="s">
        <v>9</v>
      </c>
      <c r="K307" s="4">
        <v>70</v>
      </c>
      <c r="L307" s="3">
        <v>211.43323649343893</v>
      </c>
    </row>
    <row r="308" spans="7:12" x14ac:dyDescent="0.2">
      <c r="G308">
        <v>304</v>
      </c>
      <c r="H308" t="s">
        <v>7</v>
      </c>
      <c r="I308" s="2">
        <v>38859</v>
      </c>
      <c r="J308" t="s">
        <v>12</v>
      </c>
      <c r="K308" s="4">
        <v>18</v>
      </c>
      <c r="L308" s="3">
        <v>56.272584064658759</v>
      </c>
    </row>
    <row r="309" spans="7:12" x14ac:dyDescent="0.2">
      <c r="G309">
        <v>305</v>
      </c>
      <c r="H309" t="s">
        <v>3</v>
      </c>
      <c r="I309" s="2">
        <v>38397</v>
      </c>
      <c r="J309" t="s">
        <v>13</v>
      </c>
      <c r="K309" s="4">
        <v>73</v>
      </c>
      <c r="L309" s="3">
        <v>221.17007144401961</v>
      </c>
    </row>
    <row r="310" spans="7:12" x14ac:dyDescent="0.2">
      <c r="G310">
        <v>306</v>
      </c>
      <c r="H310" t="s">
        <v>4</v>
      </c>
      <c r="I310" s="2">
        <v>38408</v>
      </c>
      <c r="J310" t="s">
        <v>9</v>
      </c>
      <c r="K310" s="4">
        <v>-7</v>
      </c>
      <c r="L310" s="3">
        <v>-18.782320494671733</v>
      </c>
    </row>
    <row r="311" spans="7:12" x14ac:dyDescent="0.2">
      <c r="G311">
        <v>307</v>
      </c>
      <c r="H311" t="s">
        <v>4</v>
      </c>
      <c r="I311" s="2">
        <v>38584</v>
      </c>
      <c r="J311" t="s">
        <v>9</v>
      </c>
      <c r="K311" s="4">
        <v>55</v>
      </c>
      <c r="L311" s="3">
        <v>166.60609215413587</v>
      </c>
    </row>
    <row r="312" spans="7:12" x14ac:dyDescent="0.2">
      <c r="G312">
        <v>308</v>
      </c>
      <c r="H312" t="s">
        <v>7</v>
      </c>
      <c r="I312" s="2">
        <v>38122</v>
      </c>
      <c r="J312" t="s">
        <v>10</v>
      </c>
      <c r="K312" s="4">
        <v>7</v>
      </c>
      <c r="L312" s="3">
        <v>23.387374937264937</v>
      </c>
    </row>
    <row r="313" spans="7:12" x14ac:dyDescent="0.2">
      <c r="G313">
        <v>309</v>
      </c>
      <c r="H313" t="s">
        <v>7</v>
      </c>
      <c r="I313" s="2">
        <v>38309</v>
      </c>
      <c r="J313" t="s">
        <v>11</v>
      </c>
      <c r="K313" s="4">
        <v>63</v>
      </c>
      <c r="L313" s="3">
        <v>191.44929977621479</v>
      </c>
    </row>
    <row r="314" spans="7:12" x14ac:dyDescent="0.2">
      <c r="G314">
        <v>310</v>
      </c>
      <c r="H314" t="s">
        <v>4</v>
      </c>
      <c r="I314" s="2">
        <v>38540</v>
      </c>
      <c r="J314" t="s">
        <v>10</v>
      </c>
      <c r="K314" s="4">
        <v>83</v>
      </c>
      <c r="L314" s="3">
        <v>251.62937525083981</v>
      </c>
    </row>
    <row r="315" spans="7:12" x14ac:dyDescent="0.2">
      <c r="G315">
        <v>311</v>
      </c>
      <c r="H315" t="s">
        <v>8</v>
      </c>
      <c r="I315" s="2">
        <v>38045</v>
      </c>
      <c r="J315" t="s">
        <v>10</v>
      </c>
      <c r="K315" s="4">
        <v>43</v>
      </c>
      <c r="L315" s="3">
        <v>130.971908096161</v>
      </c>
    </row>
    <row r="316" spans="7:12" x14ac:dyDescent="0.2">
      <c r="G316">
        <v>312</v>
      </c>
      <c r="H316" t="s">
        <v>4</v>
      </c>
      <c r="I316" s="2">
        <v>38199</v>
      </c>
      <c r="J316" t="s">
        <v>11</v>
      </c>
      <c r="K316" s="4">
        <v>67</v>
      </c>
      <c r="L316" s="3">
        <v>203.30298779689218</v>
      </c>
    </row>
    <row r="317" spans="7:12" x14ac:dyDescent="0.2">
      <c r="G317">
        <v>313</v>
      </c>
      <c r="H317" t="s">
        <v>2</v>
      </c>
      <c r="I317" s="2">
        <v>38716</v>
      </c>
      <c r="J317" t="s">
        <v>11</v>
      </c>
      <c r="K317" s="4">
        <v>-9</v>
      </c>
      <c r="L317" s="3">
        <v>-24.966227969201331</v>
      </c>
    </row>
    <row r="318" spans="7:12" x14ac:dyDescent="0.2">
      <c r="G318">
        <v>314</v>
      </c>
      <c r="H318" t="s">
        <v>7</v>
      </c>
      <c r="I318" s="2">
        <v>38166</v>
      </c>
      <c r="J318" t="s">
        <v>9</v>
      </c>
      <c r="K318" s="4">
        <v>-1</v>
      </c>
      <c r="L318" s="3">
        <v>-1.475132378251053</v>
      </c>
    </row>
    <row r="319" spans="7:12" x14ac:dyDescent="0.2">
      <c r="G319">
        <v>315</v>
      </c>
      <c r="H319" t="s">
        <v>8</v>
      </c>
      <c r="I319" s="2">
        <v>38364</v>
      </c>
      <c r="J319" t="s">
        <v>9</v>
      </c>
      <c r="K319" s="4">
        <v>21</v>
      </c>
      <c r="L319" s="3">
        <v>65.196598797725159</v>
      </c>
    </row>
    <row r="320" spans="7:12" x14ac:dyDescent="0.2">
      <c r="G320">
        <v>316</v>
      </c>
      <c r="H320" t="s">
        <v>1</v>
      </c>
      <c r="I320" s="2">
        <v>38661</v>
      </c>
      <c r="J320" t="s">
        <v>12</v>
      </c>
      <c r="K320" s="4">
        <v>6</v>
      </c>
      <c r="L320" s="3">
        <v>20.103063549411871</v>
      </c>
    </row>
    <row r="321" spans="7:12" x14ac:dyDescent="0.2">
      <c r="G321">
        <v>317</v>
      </c>
      <c r="H321" t="s">
        <v>1</v>
      </c>
      <c r="I321" s="2">
        <v>38001</v>
      </c>
      <c r="J321" t="s">
        <v>11</v>
      </c>
      <c r="K321" s="4">
        <v>0</v>
      </c>
      <c r="L321" s="3">
        <v>1.6052060341349688</v>
      </c>
    </row>
    <row r="322" spans="7:12" x14ac:dyDescent="0.2">
      <c r="G322">
        <v>318</v>
      </c>
      <c r="H322" t="s">
        <v>0</v>
      </c>
      <c r="I322" s="2">
        <v>38276</v>
      </c>
      <c r="J322" t="s">
        <v>11</v>
      </c>
      <c r="K322" s="4">
        <v>20</v>
      </c>
      <c r="L322" s="3">
        <v>61.994811968474004</v>
      </c>
    </row>
    <row r="323" spans="7:12" x14ac:dyDescent="0.2">
      <c r="G323">
        <v>319</v>
      </c>
      <c r="H323" t="s">
        <v>6</v>
      </c>
      <c r="I323" s="2">
        <v>38298</v>
      </c>
      <c r="J323" t="s">
        <v>9</v>
      </c>
      <c r="K323" s="4">
        <v>70</v>
      </c>
      <c r="L323" s="3">
        <v>212.50263306463722</v>
      </c>
    </row>
    <row r="324" spans="7:12" x14ac:dyDescent="0.2">
      <c r="G324">
        <v>320</v>
      </c>
      <c r="H324" t="s">
        <v>0</v>
      </c>
      <c r="I324" s="2">
        <v>38122</v>
      </c>
      <c r="J324" t="s">
        <v>11</v>
      </c>
      <c r="K324" s="4">
        <v>94</v>
      </c>
      <c r="L324" s="3">
        <v>283.88166832886924</v>
      </c>
    </row>
    <row r="325" spans="7:12" x14ac:dyDescent="0.2">
      <c r="G325">
        <v>321</v>
      </c>
      <c r="H325" t="s">
        <v>3</v>
      </c>
      <c r="I325" s="2">
        <v>38276</v>
      </c>
      <c r="J325" t="s">
        <v>10</v>
      </c>
      <c r="K325" s="4">
        <v>9</v>
      </c>
      <c r="L325" s="3">
        <v>28.830512766101304</v>
      </c>
    </row>
    <row r="326" spans="7:12" x14ac:dyDescent="0.2">
      <c r="G326">
        <v>322</v>
      </c>
      <c r="H326" t="s">
        <v>0</v>
      </c>
      <c r="I326" s="2">
        <v>38529</v>
      </c>
      <c r="J326" t="s">
        <v>12</v>
      </c>
      <c r="K326" s="4">
        <v>27</v>
      </c>
      <c r="L326" s="3">
        <v>83.64015403043436</v>
      </c>
    </row>
    <row r="327" spans="7:12" x14ac:dyDescent="0.2">
      <c r="G327">
        <v>323</v>
      </c>
      <c r="H327" t="s">
        <v>2</v>
      </c>
      <c r="I327" s="2">
        <v>38793</v>
      </c>
      <c r="J327" t="s">
        <v>13</v>
      </c>
      <c r="K327" s="4">
        <v>43</v>
      </c>
      <c r="L327" s="3">
        <v>130.94656180680516</v>
      </c>
    </row>
    <row r="328" spans="7:12" x14ac:dyDescent="0.2">
      <c r="G328">
        <v>324</v>
      </c>
      <c r="H328" t="s">
        <v>5</v>
      </c>
      <c r="I328" s="2">
        <v>38980</v>
      </c>
      <c r="J328" t="s">
        <v>9</v>
      </c>
      <c r="K328" s="4">
        <v>84</v>
      </c>
      <c r="L328" s="3">
        <v>254.38984191598573</v>
      </c>
    </row>
    <row r="329" spans="7:12" x14ac:dyDescent="0.2">
      <c r="G329">
        <v>325</v>
      </c>
      <c r="H329" t="s">
        <v>3</v>
      </c>
      <c r="I329" s="2">
        <v>38144</v>
      </c>
      <c r="J329" t="s">
        <v>11</v>
      </c>
      <c r="K329" s="4">
        <v>83</v>
      </c>
      <c r="L329" s="3">
        <v>251.63175698562648</v>
      </c>
    </row>
    <row r="330" spans="7:12" x14ac:dyDescent="0.2">
      <c r="G330">
        <v>326</v>
      </c>
      <c r="H330" t="s">
        <v>3</v>
      </c>
      <c r="I330" s="2">
        <v>38210</v>
      </c>
      <c r="J330" t="s">
        <v>13</v>
      </c>
      <c r="K330" s="4">
        <v>89</v>
      </c>
      <c r="L330" s="3">
        <v>268.67182931807514</v>
      </c>
    </row>
    <row r="331" spans="7:12" x14ac:dyDescent="0.2">
      <c r="G331">
        <v>327</v>
      </c>
      <c r="H331" t="s">
        <v>5</v>
      </c>
      <c r="I331" s="2">
        <v>39002</v>
      </c>
      <c r="J331" t="s">
        <v>10</v>
      </c>
      <c r="K331" s="4">
        <v>7</v>
      </c>
      <c r="L331" s="3">
        <v>22.668540241379059</v>
      </c>
    </row>
    <row r="332" spans="7:12" x14ac:dyDescent="0.2">
      <c r="G332">
        <v>328</v>
      </c>
      <c r="H332" t="s">
        <v>3</v>
      </c>
      <c r="I332" s="2">
        <v>38177</v>
      </c>
      <c r="J332" t="s">
        <v>9</v>
      </c>
      <c r="K332" s="4">
        <v>68</v>
      </c>
      <c r="L332" s="3">
        <v>205.75644454699685</v>
      </c>
    </row>
    <row r="333" spans="7:12" x14ac:dyDescent="0.2">
      <c r="G333">
        <v>329</v>
      </c>
      <c r="H333" t="s">
        <v>5</v>
      </c>
      <c r="I333" s="2">
        <v>38639</v>
      </c>
      <c r="J333" t="s">
        <v>11</v>
      </c>
      <c r="K333" s="4">
        <v>38</v>
      </c>
      <c r="L333" s="3">
        <v>116.14288251700734</v>
      </c>
    </row>
    <row r="334" spans="7:12" x14ac:dyDescent="0.2">
      <c r="G334">
        <v>330</v>
      </c>
      <c r="H334" t="s">
        <v>7</v>
      </c>
      <c r="I334" s="2">
        <v>38012</v>
      </c>
      <c r="J334" t="s">
        <v>11</v>
      </c>
      <c r="K334" s="4">
        <v>90</v>
      </c>
      <c r="L334" s="3">
        <v>271.3332095451583</v>
      </c>
    </row>
    <row r="335" spans="7:12" x14ac:dyDescent="0.2">
      <c r="G335">
        <v>331</v>
      </c>
      <c r="H335" t="s">
        <v>7</v>
      </c>
      <c r="I335" s="2">
        <v>38210</v>
      </c>
      <c r="J335" t="s">
        <v>11</v>
      </c>
      <c r="K335" s="4">
        <v>10</v>
      </c>
      <c r="L335" s="3">
        <v>31.740063454597557</v>
      </c>
    </row>
    <row r="336" spans="7:12" x14ac:dyDescent="0.2">
      <c r="G336">
        <v>332</v>
      </c>
      <c r="H336" t="s">
        <v>1</v>
      </c>
      <c r="I336" s="2">
        <v>39024</v>
      </c>
      <c r="J336" t="s">
        <v>9</v>
      </c>
      <c r="K336" s="4">
        <v>13</v>
      </c>
      <c r="L336" s="3">
        <v>40.182824201163783</v>
      </c>
    </row>
    <row r="337" spans="7:12" x14ac:dyDescent="0.2">
      <c r="G337">
        <v>333</v>
      </c>
      <c r="H337" t="s">
        <v>0</v>
      </c>
      <c r="I337" s="2">
        <v>38155</v>
      </c>
      <c r="J337" t="s">
        <v>10</v>
      </c>
      <c r="K337" s="4">
        <v>68</v>
      </c>
      <c r="L337" s="3">
        <v>206.37862292228638</v>
      </c>
    </row>
    <row r="338" spans="7:12" x14ac:dyDescent="0.2">
      <c r="G338">
        <v>334</v>
      </c>
      <c r="H338" t="s">
        <v>4</v>
      </c>
      <c r="I338" s="2">
        <v>38144</v>
      </c>
      <c r="J338" t="s">
        <v>9</v>
      </c>
      <c r="K338" s="4">
        <v>40</v>
      </c>
      <c r="L338" s="3">
        <v>122.17079112578179</v>
      </c>
    </row>
    <row r="339" spans="7:12" x14ac:dyDescent="0.2">
      <c r="G339">
        <v>335</v>
      </c>
      <c r="H339" t="s">
        <v>0</v>
      </c>
      <c r="I339" s="2">
        <v>38507</v>
      </c>
      <c r="J339" t="s">
        <v>9</v>
      </c>
      <c r="K339" s="4">
        <v>17</v>
      </c>
      <c r="L339" s="3">
        <v>52.575815801836917</v>
      </c>
    </row>
    <row r="340" spans="7:12" x14ac:dyDescent="0.2">
      <c r="G340">
        <v>336</v>
      </c>
      <c r="H340" t="s">
        <v>1</v>
      </c>
      <c r="I340" s="2">
        <v>38320</v>
      </c>
      <c r="J340" t="s">
        <v>9</v>
      </c>
      <c r="K340" s="4">
        <v>6</v>
      </c>
      <c r="L340" s="3">
        <v>19.233532374060513</v>
      </c>
    </row>
    <row r="341" spans="7:12" x14ac:dyDescent="0.2">
      <c r="G341">
        <v>337</v>
      </c>
      <c r="H341" t="s">
        <v>1</v>
      </c>
      <c r="I341" s="2">
        <v>38848</v>
      </c>
      <c r="J341" t="s">
        <v>9</v>
      </c>
      <c r="K341" s="4">
        <v>27</v>
      </c>
      <c r="L341" s="3">
        <v>83.786086457485794</v>
      </c>
    </row>
    <row r="342" spans="7:12" x14ac:dyDescent="0.2">
      <c r="G342">
        <v>338</v>
      </c>
      <c r="H342" t="s">
        <v>4</v>
      </c>
      <c r="I342" s="2">
        <v>38925</v>
      </c>
      <c r="J342" t="s">
        <v>9</v>
      </c>
      <c r="K342" s="4">
        <v>80</v>
      </c>
      <c r="L342" s="3">
        <v>242.1940649977725</v>
      </c>
    </row>
    <row r="343" spans="7:12" x14ac:dyDescent="0.2">
      <c r="G343">
        <v>339</v>
      </c>
      <c r="H343" t="s">
        <v>2</v>
      </c>
      <c r="I343" s="2">
        <v>38210</v>
      </c>
      <c r="J343" t="s">
        <v>12</v>
      </c>
      <c r="K343" s="4">
        <v>-1</v>
      </c>
      <c r="L343" s="3">
        <v>-0.92679798413568193</v>
      </c>
    </row>
    <row r="344" spans="7:12" x14ac:dyDescent="0.2">
      <c r="G344">
        <v>340</v>
      </c>
      <c r="H344" t="s">
        <v>3</v>
      </c>
      <c r="I344" s="2">
        <v>38804</v>
      </c>
      <c r="J344" t="s">
        <v>12</v>
      </c>
      <c r="K344" s="4">
        <v>89</v>
      </c>
      <c r="L344" s="3">
        <v>269.26351673512869</v>
      </c>
    </row>
    <row r="345" spans="7:12" x14ac:dyDescent="0.2">
      <c r="G345">
        <v>341</v>
      </c>
      <c r="H345" t="s">
        <v>3</v>
      </c>
      <c r="I345" s="2">
        <v>38441</v>
      </c>
      <c r="J345" t="s">
        <v>11</v>
      </c>
      <c r="K345" s="4">
        <v>21</v>
      </c>
      <c r="L345" s="3">
        <v>65.224154633884041</v>
      </c>
    </row>
    <row r="346" spans="7:12" x14ac:dyDescent="0.2">
      <c r="G346">
        <v>342</v>
      </c>
      <c r="H346" t="s">
        <v>1</v>
      </c>
      <c r="I346" s="2">
        <v>39068</v>
      </c>
      <c r="J346" t="s">
        <v>10</v>
      </c>
      <c r="K346" s="4">
        <v>37</v>
      </c>
      <c r="L346" s="3">
        <v>113.11652988941213</v>
      </c>
    </row>
    <row r="347" spans="7:12" x14ac:dyDescent="0.2">
      <c r="G347">
        <v>343</v>
      </c>
      <c r="H347" t="s">
        <v>2</v>
      </c>
      <c r="I347" s="2">
        <v>38397</v>
      </c>
      <c r="J347" t="s">
        <v>13</v>
      </c>
      <c r="K347" s="4">
        <v>15</v>
      </c>
      <c r="L347" s="3">
        <v>46.637898863261832</v>
      </c>
    </row>
    <row r="348" spans="7:12" x14ac:dyDescent="0.2">
      <c r="G348">
        <v>344</v>
      </c>
      <c r="H348" t="s">
        <v>6</v>
      </c>
      <c r="I348" s="2">
        <v>38133</v>
      </c>
      <c r="J348" t="s">
        <v>12</v>
      </c>
      <c r="K348" s="4">
        <v>94</v>
      </c>
      <c r="L348" s="3">
        <v>283.62009758002927</v>
      </c>
    </row>
    <row r="349" spans="7:12" x14ac:dyDescent="0.2">
      <c r="G349">
        <v>345</v>
      </c>
      <c r="H349" t="s">
        <v>7</v>
      </c>
      <c r="I349" s="2">
        <v>38551</v>
      </c>
      <c r="J349" t="s">
        <v>12</v>
      </c>
      <c r="K349" s="4">
        <v>85</v>
      </c>
      <c r="L349" s="3">
        <v>257.28530472715238</v>
      </c>
    </row>
    <row r="350" spans="7:12" x14ac:dyDescent="0.2">
      <c r="G350">
        <v>346</v>
      </c>
      <c r="H350" t="s">
        <v>2</v>
      </c>
      <c r="I350" s="2">
        <v>38309</v>
      </c>
      <c r="J350" t="s">
        <v>10</v>
      </c>
      <c r="K350" s="4">
        <v>95</v>
      </c>
      <c r="L350" s="3">
        <v>286.86402627293558</v>
      </c>
    </row>
    <row r="351" spans="7:12" x14ac:dyDescent="0.2">
      <c r="G351">
        <v>347</v>
      </c>
      <c r="H351" t="s">
        <v>5</v>
      </c>
      <c r="I351" s="2">
        <v>38496</v>
      </c>
      <c r="J351" t="s">
        <v>13</v>
      </c>
      <c r="K351" s="4">
        <v>25</v>
      </c>
      <c r="L351" s="3">
        <v>76.368933708358369</v>
      </c>
    </row>
    <row r="352" spans="7:12" x14ac:dyDescent="0.2">
      <c r="G352">
        <v>348</v>
      </c>
      <c r="H352" t="s">
        <v>3</v>
      </c>
      <c r="I352" s="2">
        <v>38826</v>
      </c>
      <c r="J352" t="s">
        <v>12</v>
      </c>
      <c r="K352" s="4">
        <v>69</v>
      </c>
      <c r="L352" s="3">
        <v>208.60710544458851</v>
      </c>
    </row>
    <row r="353" spans="7:12" x14ac:dyDescent="0.2">
      <c r="G353">
        <v>349</v>
      </c>
      <c r="H353" t="s">
        <v>0</v>
      </c>
      <c r="I353" s="2">
        <v>38595</v>
      </c>
      <c r="J353" t="s">
        <v>9</v>
      </c>
      <c r="K353" s="4">
        <v>72</v>
      </c>
      <c r="L353" s="3">
        <v>218.66914833137886</v>
      </c>
    </row>
    <row r="354" spans="7:12" x14ac:dyDescent="0.2">
      <c r="G354">
        <v>350</v>
      </c>
      <c r="H354" t="s">
        <v>4</v>
      </c>
      <c r="I354" s="2">
        <v>38760</v>
      </c>
      <c r="J354" t="s">
        <v>13</v>
      </c>
      <c r="K354" s="4">
        <v>-4</v>
      </c>
      <c r="L354" s="3">
        <v>-9.5040489301123898</v>
      </c>
    </row>
    <row r="355" spans="7:12" x14ac:dyDescent="0.2">
      <c r="G355">
        <v>351</v>
      </c>
      <c r="H355" t="s">
        <v>2</v>
      </c>
      <c r="I355" s="2">
        <v>38529</v>
      </c>
      <c r="J355" t="s">
        <v>13</v>
      </c>
      <c r="K355" s="4">
        <v>21</v>
      </c>
      <c r="L355" s="3">
        <v>64.847838929147329</v>
      </c>
    </row>
    <row r="356" spans="7:12" x14ac:dyDescent="0.2">
      <c r="G356">
        <v>352</v>
      </c>
      <c r="H356" t="s">
        <v>2</v>
      </c>
      <c r="I356" s="2">
        <v>38364</v>
      </c>
      <c r="J356" t="s">
        <v>11</v>
      </c>
      <c r="K356" s="4">
        <v>85</v>
      </c>
      <c r="L356" s="3">
        <v>256.96799909003533</v>
      </c>
    </row>
    <row r="357" spans="7:12" x14ac:dyDescent="0.2">
      <c r="G357">
        <v>353</v>
      </c>
      <c r="H357" t="s">
        <v>5</v>
      </c>
      <c r="I357" s="2">
        <v>38606</v>
      </c>
      <c r="J357" t="s">
        <v>11</v>
      </c>
      <c r="K357" s="4">
        <v>85</v>
      </c>
      <c r="L357" s="3">
        <v>257.09598807037378</v>
      </c>
    </row>
    <row r="358" spans="7:12" x14ac:dyDescent="0.2">
      <c r="G358">
        <v>354</v>
      </c>
      <c r="H358" t="s">
        <v>6</v>
      </c>
      <c r="I358" s="2">
        <v>38639</v>
      </c>
      <c r="J358" t="s">
        <v>10</v>
      </c>
      <c r="K358" s="4">
        <v>79</v>
      </c>
      <c r="L358" s="3">
        <v>239.75589662492749</v>
      </c>
    </row>
    <row r="359" spans="7:12" x14ac:dyDescent="0.2">
      <c r="G359">
        <v>355</v>
      </c>
      <c r="H359" t="s">
        <v>0</v>
      </c>
      <c r="I359" s="2">
        <v>38969</v>
      </c>
      <c r="J359" t="s">
        <v>10</v>
      </c>
      <c r="K359" s="4">
        <v>81</v>
      </c>
      <c r="L359" s="3">
        <v>245.01127594931819</v>
      </c>
    </row>
    <row r="360" spans="7:12" x14ac:dyDescent="0.2">
      <c r="G360">
        <v>356</v>
      </c>
      <c r="H360" t="s">
        <v>6</v>
      </c>
      <c r="I360" s="2">
        <v>38958</v>
      </c>
      <c r="J360" t="s">
        <v>11</v>
      </c>
      <c r="K360" s="4">
        <v>76</v>
      </c>
      <c r="L360" s="3">
        <v>229.57757100656295</v>
      </c>
    </row>
    <row r="361" spans="7:12" x14ac:dyDescent="0.2">
      <c r="G361">
        <v>357</v>
      </c>
      <c r="H361" t="s">
        <v>6</v>
      </c>
      <c r="I361" s="2">
        <v>38518</v>
      </c>
      <c r="J361" t="s">
        <v>10</v>
      </c>
      <c r="K361" s="4">
        <v>31</v>
      </c>
      <c r="L361" s="3">
        <v>95.411837871052697</v>
      </c>
    </row>
    <row r="362" spans="7:12" x14ac:dyDescent="0.2">
      <c r="G362">
        <v>358</v>
      </c>
      <c r="H362" t="s">
        <v>4</v>
      </c>
      <c r="I362" s="2">
        <v>38617</v>
      </c>
      <c r="J362" t="s">
        <v>11</v>
      </c>
      <c r="K362" s="4">
        <v>44</v>
      </c>
      <c r="L362" s="3">
        <v>133.84155746359221</v>
      </c>
    </row>
    <row r="363" spans="7:12" x14ac:dyDescent="0.2">
      <c r="G363">
        <v>359</v>
      </c>
      <c r="H363" t="s">
        <v>8</v>
      </c>
      <c r="I363" s="2">
        <v>39068</v>
      </c>
      <c r="J363" t="s">
        <v>13</v>
      </c>
      <c r="K363" s="4">
        <v>44</v>
      </c>
      <c r="L363" s="3">
        <v>133.90724137081764</v>
      </c>
    </row>
    <row r="364" spans="7:12" x14ac:dyDescent="0.2">
      <c r="G364">
        <v>360</v>
      </c>
      <c r="H364" t="s">
        <v>1</v>
      </c>
      <c r="I364" s="2">
        <v>38133</v>
      </c>
      <c r="J364" t="s">
        <v>12</v>
      </c>
      <c r="K364" s="4">
        <v>70</v>
      </c>
      <c r="L364" s="3">
        <v>211.68588054687572</v>
      </c>
    </row>
    <row r="365" spans="7:12" x14ac:dyDescent="0.2">
      <c r="G365">
        <v>361</v>
      </c>
      <c r="H365" t="s">
        <v>1</v>
      </c>
      <c r="I365" s="2">
        <v>38320</v>
      </c>
      <c r="J365" t="s">
        <v>9</v>
      </c>
      <c r="K365" s="4">
        <v>-4</v>
      </c>
      <c r="L365" s="3">
        <v>-9.4531080152815825</v>
      </c>
    </row>
    <row r="366" spans="7:12" x14ac:dyDescent="0.2">
      <c r="G366">
        <v>362</v>
      </c>
      <c r="H366" t="s">
        <v>0</v>
      </c>
      <c r="I366" s="2">
        <v>38672</v>
      </c>
      <c r="J366" t="s">
        <v>10</v>
      </c>
      <c r="K366" s="4">
        <v>28</v>
      </c>
      <c r="L366" s="3">
        <v>86.334638190049276</v>
      </c>
    </row>
    <row r="367" spans="7:12" x14ac:dyDescent="0.2">
      <c r="G367">
        <v>363</v>
      </c>
      <c r="H367" t="s">
        <v>6</v>
      </c>
      <c r="I367" s="2">
        <v>39002</v>
      </c>
      <c r="J367" t="s">
        <v>12</v>
      </c>
      <c r="K367" s="4">
        <v>83</v>
      </c>
      <c r="L367" s="3">
        <v>250.60923862889706</v>
      </c>
    </row>
    <row r="368" spans="7:12" x14ac:dyDescent="0.2">
      <c r="G368">
        <v>364</v>
      </c>
      <c r="H368" t="s">
        <v>7</v>
      </c>
      <c r="I368" s="2">
        <v>38903</v>
      </c>
      <c r="J368" t="s">
        <v>10</v>
      </c>
      <c r="K368" s="4">
        <v>46</v>
      </c>
      <c r="L368" s="3">
        <v>140.47993678432567</v>
      </c>
    </row>
    <row r="369" spans="7:12" x14ac:dyDescent="0.2">
      <c r="G369">
        <v>365</v>
      </c>
      <c r="H369" t="s">
        <v>0</v>
      </c>
      <c r="I369" s="2">
        <v>38859</v>
      </c>
      <c r="J369" t="s">
        <v>10</v>
      </c>
      <c r="K369" s="4">
        <v>88</v>
      </c>
      <c r="L369" s="3">
        <v>266.35125676130951</v>
      </c>
    </row>
    <row r="370" spans="7:12" x14ac:dyDescent="0.2">
      <c r="G370">
        <v>366</v>
      </c>
      <c r="H370" t="s">
        <v>5</v>
      </c>
      <c r="I370" s="2">
        <v>38639</v>
      </c>
      <c r="J370" t="s">
        <v>10</v>
      </c>
      <c r="K370" s="4">
        <v>-9</v>
      </c>
      <c r="L370" s="3">
        <v>-24.537461299444743</v>
      </c>
    </row>
    <row r="371" spans="7:12" x14ac:dyDescent="0.2">
      <c r="G371">
        <v>367</v>
      </c>
      <c r="H371" t="s">
        <v>3</v>
      </c>
      <c r="I371" s="2">
        <v>38573</v>
      </c>
      <c r="J371" t="s">
        <v>9</v>
      </c>
      <c r="K371" s="4">
        <v>-8</v>
      </c>
      <c r="L371" s="3">
        <v>-21.825357589950652</v>
      </c>
    </row>
    <row r="372" spans="7:12" x14ac:dyDescent="0.2">
      <c r="G372">
        <v>368</v>
      </c>
      <c r="H372" t="s">
        <v>2</v>
      </c>
      <c r="I372" s="2">
        <v>38903</v>
      </c>
      <c r="J372" t="s">
        <v>9</v>
      </c>
      <c r="K372" s="4">
        <v>37</v>
      </c>
      <c r="L372" s="3">
        <v>113.0101592216552</v>
      </c>
    </row>
    <row r="373" spans="7:12" x14ac:dyDescent="0.2">
      <c r="G373">
        <v>369</v>
      </c>
      <c r="H373" t="s">
        <v>3</v>
      </c>
      <c r="I373" s="2">
        <v>38045</v>
      </c>
      <c r="J373" t="s">
        <v>9</v>
      </c>
      <c r="K373" s="4">
        <v>20</v>
      </c>
      <c r="L373" s="3">
        <v>61.67879282842005</v>
      </c>
    </row>
    <row r="374" spans="7:12" x14ac:dyDescent="0.2">
      <c r="G374">
        <v>370</v>
      </c>
      <c r="H374" t="s">
        <v>1</v>
      </c>
      <c r="I374" s="2">
        <v>38606</v>
      </c>
      <c r="J374" t="s">
        <v>10</v>
      </c>
      <c r="K374" s="4">
        <v>2</v>
      </c>
      <c r="L374" s="3">
        <v>7.7509272810830456</v>
      </c>
    </row>
    <row r="375" spans="7:12" x14ac:dyDescent="0.2">
      <c r="G375">
        <v>371</v>
      </c>
      <c r="H375" t="s">
        <v>6</v>
      </c>
      <c r="I375" s="2">
        <v>38584</v>
      </c>
      <c r="J375" t="s">
        <v>11</v>
      </c>
      <c r="K375" s="4">
        <v>36</v>
      </c>
      <c r="L375" s="3">
        <v>110.59418125988078</v>
      </c>
    </row>
    <row r="376" spans="7:12" x14ac:dyDescent="0.2">
      <c r="G376">
        <v>372</v>
      </c>
      <c r="H376" t="s">
        <v>6</v>
      </c>
      <c r="I376" s="2">
        <v>38628</v>
      </c>
      <c r="J376" t="s">
        <v>12</v>
      </c>
      <c r="K376" s="4">
        <v>34</v>
      </c>
      <c r="L376" s="3">
        <v>103.88965096458593</v>
      </c>
    </row>
    <row r="377" spans="7:12" x14ac:dyDescent="0.2">
      <c r="G377">
        <v>373</v>
      </c>
      <c r="H377" t="s">
        <v>7</v>
      </c>
      <c r="I377" s="2">
        <v>38837</v>
      </c>
      <c r="J377" t="s">
        <v>11</v>
      </c>
      <c r="K377" s="4">
        <v>84</v>
      </c>
      <c r="L377" s="3">
        <v>253.89322061575038</v>
      </c>
    </row>
    <row r="378" spans="7:12" x14ac:dyDescent="0.2">
      <c r="G378">
        <v>374</v>
      </c>
      <c r="H378" t="s">
        <v>3</v>
      </c>
      <c r="I378" s="2">
        <v>38947</v>
      </c>
      <c r="J378" t="s">
        <v>12</v>
      </c>
      <c r="K378" s="4">
        <v>89</v>
      </c>
      <c r="L378" s="3">
        <v>268.47594870423103</v>
      </c>
    </row>
    <row r="379" spans="7:12" x14ac:dyDescent="0.2">
      <c r="G379">
        <v>375</v>
      </c>
      <c r="H379" t="s">
        <v>4</v>
      </c>
      <c r="I379" s="2">
        <v>38749</v>
      </c>
      <c r="J379" t="s">
        <v>10</v>
      </c>
      <c r="K379" s="4">
        <v>31</v>
      </c>
      <c r="L379" s="3">
        <v>95.680691267513808</v>
      </c>
    </row>
    <row r="380" spans="7:12" x14ac:dyDescent="0.2">
      <c r="G380">
        <v>376</v>
      </c>
      <c r="H380" t="s">
        <v>7</v>
      </c>
      <c r="I380" s="2">
        <v>38067</v>
      </c>
      <c r="J380" t="s">
        <v>10</v>
      </c>
      <c r="K380" s="4">
        <v>7</v>
      </c>
      <c r="L380" s="3">
        <v>22.545863255239365</v>
      </c>
    </row>
    <row r="381" spans="7:12" x14ac:dyDescent="0.2">
      <c r="G381">
        <v>377</v>
      </c>
      <c r="H381" t="s">
        <v>3</v>
      </c>
      <c r="I381" s="2">
        <v>38023</v>
      </c>
      <c r="J381" t="s">
        <v>10</v>
      </c>
      <c r="K381" s="4">
        <v>7</v>
      </c>
      <c r="L381" s="3">
        <v>22.939193343037168</v>
      </c>
    </row>
    <row r="382" spans="7:12" x14ac:dyDescent="0.2">
      <c r="G382">
        <v>378</v>
      </c>
      <c r="H382" t="s">
        <v>5</v>
      </c>
      <c r="I382" s="2">
        <v>38771</v>
      </c>
      <c r="J382" t="s">
        <v>11</v>
      </c>
      <c r="K382" s="4">
        <v>76</v>
      </c>
      <c r="L382" s="3">
        <v>229.89259006043184</v>
      </c>
    </row>
    <row r="383" spans="7:12" x14ac:dyDescent="0.2">
      <c r="G383">
        <v>379</v>
      </c>
      <c r="H383" t="s">
        <v>4</v>
      </c>
      <c r="I383" s="2">
        <v>38199</v>
      </c>
      <c r="J383" t="s">
        <v>9</v>
      </c>
      <c r="K383" s="4">
        <v>6</v>
      </c>
      <c r="L383" s="3">
        <v>19.561017308486775</v>
      </c>
    </row>
    <row r="384" spans="7:12" x14ac:dyDescent="0.2">
      <c r="G384">
        <v>380</v>
      </c>
      <c r="H384" t="s">
        <v>1</v>
      </c>
      <c r="I384" s="2">
        <v>39013</v>
      </c>
      <c r="J384" t="s">
        <v>10</v>
      </c>
      <c r="K384" s="4">
        <v>43</v>
      </c>
      <c r="L384" s="3">
        <v>130.28590210776713</v>
      </c>
    </row>
    <row r="385" spans="7:12" x14ac:dyDescent="0.2">
      <c r="G385">
        <v>381</v>
      </c>
      <c r="H385" t="s">
        <v>7</v>
      </c>
      <c r="I385" s="2">
        <v>38001</v>
      </c>
      <c r="J385" t="s">
        <v>12</v>
      </c>
      <c r="K385" s="4">
        <v>20</v>
      </c>
      <c r="L385" s="3">
        <v>62.18277208256027</v>
      </c>
    </row>
    <row r="386" spans="7:12" x14ac:dyDescent="0.2">
      <c r="G386">
        <v>382</v>
      </c>
      <c r="H386" t="s">
        <v>4</v>
      </c>
      <c r="I386" s="2">
        <v>38793</v>
      </c>
      <c r="J386" t="s">
        <v>13</v>
      </c>
      <c r="K386" s="4">
        <v>11</v>
      </c>
      <c r="L386" s="3">
        <v>35.076818705440886</v>
      </c>
    </row>
    <row r="387" spans="7:12" x14ac:dyDescent="0.2">
      <c r="G387">
        <v>383</v>
      </c>
      <c r="H387" t="s">
        <v>0</v>
      </c>
      <c r="I387" s="2">
        <v>38529</v>
      </c>
      <c r="J387" t="s">
        <v>11</v>
      </c>
      <c r="K387" s="4">
        <v>35</v>
      </c>
      <c r="L387" s="3">
        <v>107.05323824700537</v>
      </c>
    </row>
    <row r="388" spans="7:12" x14ac:dyDescent="0.2">
      <c r="G388">
        <v>384</v>
      </c>
      <c r="H388" t="s">
        <v>5</v>
      </c>
      <c r="I388" s="2">
        <v>38793</v>
      </c>
      <c r="J388" t="s">
        <v>9</v>
      </c>
      <c r="K388" s="4">
        <v>72</v>
      </c>
      <c r="L388" s="3">
        <v>218.15023917907857</v>
      </c>
    </row>
    <row r="389" spans="7:12" x14ac:dyDescent="0.2">
      <c r="G389">
        <v>385</v>
      </c>
      <c r="H389" t="s">
        <v>7</v>
      </c>
      <c r="I389" s="2">
        <v>38133</v>
      </c>
      <c r="J389" t="s">
        <v>9</v>
      </c>
      <c r="K389" s="4">
        <v>49</v>
      </c>
      <c r="L389" s="3">
        <v>148.92692975074797</v>
      </c>
    </row>
    <row r="390" spans="7:12" x14ac:dyDescent="0.2">
      <c r="G390">
        <v>386</v>
      </c>
      <c r="H390" t="s">
        <v>0</v>
      </c>
      <c r="I390" s="2">
        <v>38782</v>
      </c>
      <c r="J390" t="s">
        <v>9</v>
      </c>
      <c r="K390" s="4">
        <v>88</v>
      </c>
      <c r="L390" s="3">
        <v>266.64631383797939</v>
      </c>
    </row>
    <row r="391" spans="7:12" x14ac:dyDescent="0.2">
      <c r="G391">
        <v>387</v>
      </c>
      <c r="H391" t="s">
        <v>6</v>
      </c>
      <c r="I391" s="2">
        <v>38804</v>
      </c>
      <c r="J391" t="s">
        <v>9</v>
      </c>
      <c r="K391" s="4">
        <v>45</v>
      </c>
      <c r="L391" s="3">
        <v>136.00734165157533</v>
      </c>
    </row>
    <row r="392" spans="7:12" x14ac:dyDescent="0.2">
      <c r="G392">
        <v>388</v>
      </c>
      <c r="H392" t="s">
        <v>6</v>
      </c>
      <c r="I392" s="2">
        <v>38067</v>
      </c>
      <c r="J392" t="s">
        <v>10</v>
      </c>
      <c r="K392" s="4">
        <v>37</v>
      </c>
      <c r="L392" s="3">
        <v>112.92900415721101</v>
      </c>
    </row>
    <row r="393" spans="7:12" x14ac:dyDescent="0.2">
      <c r="G393">
        <v>389</v>
      </c>
      <c r="H393" t="s">
        <v>2</v>
      </c>
      <c r="I393" s="2">
        <v>38452</v>
      </c>
      <c r="J393" t="s">
        <v>10</v>
      </c>
      <c r="K393" s="4">
        <v>12</v>
      </c>
      <c r="L393" s="3">
        <v>38.618337900456311</v>
      </c>
    </row>
    <row r="394" spans="7:12" x14ac:dyDescent="0.2">
      <c r="G394">
        <v>390</v>
      </c>
      <c r="H394" t="s">
        <v>0</v>
      </c>
      <c r="I394" s="2">
        <v>38122</v>
      </c>
      <c r="J394" t="s">
        <v>12</v>
      </c>
      <c r="K394" s="4">
        <v>18</v>
      </c>
      <c r="L394" s="3">
        <v>55.932067779481031</v>
      </c>
    </row>
    <row r="395" spans="7:12" x14ac:dyDescent="0.2">
      <c r="G395">
        <v>391</v>
      </c>
      <c r="H395" t="s">
        <v>3</v>
      </c>
      <c r="I395" s="2">
        <v>38738</v>
      </c>
      <c r="J395" t="s">
        <v>10</v>
      </c>
      <c r="K395" s="4">
        <v>75</v>
      </c>
      <c r="L395" s="3">
        <v>226.99796556311475</v>
      </c>
    </row>
    <row r="396" spans="7:12" x14ac:dyDescent="0.2">
      <c r="G396">
        <v>392</v>
      </c>
      <c r="H396" t="s">
        <v>0</v>
      </c>
      <c r="I396" s="2">
        <v>38408</v>
      </c>
      <c r="J396" t="s">
        <v>9</v>
      </c>
      <c r="K396" s="4">
        <v>8</v>
      </c>
      <c r="L396" s="3">
        <v>26.314204821327241</v>
      </c>
    </row>
    <row r="397" spans="7:12" x14ac:dyDescent="0.2">
      <c r="G397">
        <v>393</v>
      </c>
      <c r="H397" t="s">
        <v>8</v>
      </c>
      <c r="I397" s="2">
        <v>38078</v>
      </c>
      <c r="J397" t="s">
        <v>10</v>
      </c>
      <c r="K397" s="4">
        <v>37</v>
      </c>
      <c r="L397" s="3">
        <v>112.53534248627696</v>
      </c>
    </row>
    <row r="398" spans="7:12" x14ac:dyDescent="0.2">
      <c r="G398">
        <v>394</v>
      </c>
      <c r="H398" t="s">
        <v>6</v>
      </c>
      <c r="I398" s="2">
        <v>38342</v>
      </c>
      <c r="J398" t="s">
        <v>10</v>
      </c>
      <c r="K398" s="4">
        <v>-6</v>
      </c>
      <c r="L398" s="3">
        <v>-16.412365818215765</v>
      </c>
    </row>
    <row r="399" spans="7:12" x14ac:dyDescent="0.2">
      <c r="G399">
        <v>395</v>
      </c>
      <c r="H399" t="s">
        <v>8</v>
      </c>
      <c r="I399" s="2">
        <v>38122</v>
      </c>
      <c r="J399" t="s">
        <v>13</v>
      </c>
      <c r="K399" s="4">
        <v>56</v>
      </c>
      <c r="L399" s="3">
        <v>169.27515470165261</v>
      </c>
    </row>
    <row r="400" spans="7:12" x14ac:dyDescent="0.2">
      <c r="G400">
        <v>396</v>
      </c>
      <c r="H400" t="s">
        <v>0</v>
      </c>
      <c r="I400" s="2">
        <v>38331</v>
      </c>
      <c r="J400" t="s">
        <v>11</v>
      </c>
      <c r="K400" s="4">
        <v>53</v>
      </c>
      <c r="L400" s="3">
        <v>161.32546557795675</v>
      </c>
    </row>
    <row r="401" spans="7:12" x14ac:dyDescent="0.2">
      <c r="G401">
        <v>397</v>
      </c>
      <c r="H401" t="s">
        <v>1</v>
      </c>
      <c r="I401" s="2">
        <v>38133</v>
      </c>
      <c r="J401" t="s">
        <v>10</v>
      </c>
      <c r="K401" s="4">
        <v>62</v>
      </c>
      <c r="L401" s="3">
        <v>187.71993550398903</v>
      </c>
    </row>
    <row r="402" spans="7:12" x14ac:dyDescent="0.2">
      <c r="G402">
        <v>398</v>
      </c>
      <c r="H402" t="s">
        <v>6</v>
      </c>
      <c r="I402" s="2">
        <v>38441</v>
      </c>
      <c r="J402" t="s">
        <v>12</v>
      </c>
      <c r="K402" s="4">
        <v>90</v>
      </c>
      <c r="L402" s="3">
        <v>271.30519777626336</v>
      </c>
    </row>
    <row r="403" spans="7:12" x14ac:dyDescent="0.2">
      <c r="G403">
        <v>399</v>
      </c>
      <c r="H403" t="s">
        <v>6</v>
      </c>
      <c r="I403" s="2">
        <v>38001</v>
      </c>
      <c r="J403" t="s">
        <v>11</v>
      </c>
      <c r="K403" s="4">
        <v>30</v>
      </c>
      <c r="L403" s="3">
        <v>92.293324121451917</v>
      </c>
    </row>
    <row r="404" spans="7:12" x14ac:dyDescent="0.2">
      <c r="G404">
        <v>400</v>
      </c>
      <c r="H404" t="s">
        <v>2</v>
      </c>
      <c r="I404" s="2">
        <v>38397</v>
      </c>
      <c r="J404" t="s">
        <v>9</v>
      </c>
      <c r="K404" s="4">
        <v>36</v>
      </c>
      <c r="L404" s="3">
        <v>110.39391248869612</v>
      </c>
    </row>
    <row r="405" spans="7:12" x14ac:dyDescent="0.2">
      <c r="G405">
        <v>401</v>
      </c>
      <c r="H405" t="s">
        <v>1</v>
      </c>
      <c r="I405" s="2">
        <v>38419</v>
      </c>
      <c r="J405" t="s">
        <v>11</v>
      </c>
      <c r="K405" s="4">
        <v>76</v>
      </c>
      <c r="L405" s="3">
        <v>230.11911772178482</v>
      </c>
    </row>
    <row r="406" spans="7:12" x14ac:dyDescent="0.2">
      <c r="G406">
        <v>402</v>
      </c>
      <c r="H406" t="s">
        <v>5</v>
      </c>
      <c r="I406" s="2">
        <v>38452</v>
      </c>
      <c r="J406" t="s">
        <v>10</v>
      </c>
      <c r="K406" s="4">
        <v>-4</v>
      </c>
      <c r="L406" s="3">
        <v>-10.045852408088738</v>
      </c>
    </row>
    <row r="407" spans="7:12" x14ac:dyDescent="0.2">
      <c r="G407">
        <v>403</v>
      </c>
      <c r="H407" t="s">
        <v>2</v>
      </c>
      <c r="I407" s="2">
        <v>38331</v>
      </c>
      <c r="J407" t="s">
        <v>13</v>
      </c>
      <c r="K407" s="4">
        <v>26</v>
      </c>
      <c r="L407" s="3">
        <v>80.067286712333498</v>
      </c>
    </row>
    <row r="408" spans="7:12" x14ac:dyDescent="0.2">
      <c r="G408">
        <v>404</v>
      </c>
      <c r="H408" t="s">
        <v>1</v>
      </c>
      <c r="I408" s="2">
        <v>38485</v>
      </c>
      <c r="J408" t="s">
        <v>10</v>
      </c>
      <c r="K408" s="4">
        <v>-5</v>
      </c>
      <c r="L408" s="3">
        <v>-12.799843018696107</v>
      </c>
    </row>
    <row r="409" spans="7:12" x14ac:dyDescent="0.2">
      <c r="G409">
        <v>405</v>
      </c>
      <c r="H409" t="s">
        <v>4</v>
      </c>
      <c r="I409" s="2">
        <v>38111</v>
      </c>
      <c r="J409" t="s">
        <v>9</v>
      </c>
      <c r="K409" s="4">
        <v>44</v>
      </c>
      <c r="L409" s="3">
        <v>133.92031416884828</v>
      </c>
    </row>
    <row r="410" spans="7:12" x14ac:dyDescent="0.2">
      <c r="G410">
        <v>406</v>
      </c>
      <c r="H410" t="s">
        <v>2</v>
      </c>
      <c r="I410" s="2">
        <v>38034</v>
      </c>
      <c r="J410" t="s">
        <v>12</v>
      </c>
      <c r="K410" s="4">
        <v>91</v>
      </c>
      <c r="L410" s="3">
        <v>274.81127367201924</v>
      </c>
    </row>
    <row r="411" spans="7:12" x14ac:dyDescent="0.2">
      <c r="G411">
        <v>407</v>
      </c>
      <c r="H411" t="s">
        <v>5</v>
      </c>
      <c r="I411" s="2">
        <v>38056</v>
      </c>
      <c r="J411" t="s">
        <v>10</v>
      </c>
      <c r="K411" s="4">
        <v>78</v>
      </c>
      <c r="L411" s="3">
        <v>235.98595343131922</v>
      </c>
    </row>
    <row r="412" spans="7:12" x14ac:dyDescent="0.2">
      <c r="G412">
        <v>408</v>
      </c>
      <c r="H412" t="s">
        <v>0</v>
      </c>
      <c r="I412" s="2">
        <v>38859</v>
      </c>
      <c r="J412" t="s">
        <v>10</v>
      </c>
      <c r="K412" s="4">
        <v>69</v>
      </c>
      <c r="L412" s="3">
        <v>208.58962786585158</v>
      </c>
    </row>
    <row r="413" spans="7:12" x14ac:dyDescent="0.2">
      <c r="G413">
        <v>409</v>
      </c>
      <c r="H413" t="s">
        <v>8</v>
      </c>
      <c r="I413" s="2">
        <v>38276</v>
      </c>
      <c r="J413" t="s">
        <v>12</v>
      </c>
      <c r="K413" s="4">
        <v>74</v>
      </c>
      <c r="L413" s="3">
        <v>224.0430547727791</v>
      </c>
    </row>
    <row r="414" spans="7:12" x14ac:dyDescent="0.2">
      <c r="G414">
        <v>410</v>
      </c>
      <c r="H414" t="s">
        <v>4</v>
      </c>
      <c r="I414" s="2">
        <v>38562</v>
      </c>
      <c r="J414" t="s">
        <v>9</v>
      </c>
      <c r="K414" s="4">
        <v>71</v>
      </c>
      <c r="L414" s="3">
        <v>215.12402518996404</v>
      </c>
    </row>
    <row r="415" spans="7:12" x14ac:dyDescent="0.2">
      <c r="G415">
        <v>411</v>
      </c>
      <c r="H415" t="s">
        <v>8</v>
      </c>
      <c r="I415" s="2">
        <v>38969</v>
      </c>
      <c r="J415" t="s">
        <v>13</v>
      </c>
      <c r="K415" s="4">
        <v>34</v>
      </c>
      <c r="L415" s="3">
        <v>103.84939593855748</v>
      </c>
    </row>
    <row r="416" spans="7:12" x14ac:dyDescent="0.2">
      <c r="G416">
        <v>412</v>
      </c>
      <c r="H416" t="s">
        <v>0</v>
      </c>
      <c r="I416" s="2">
        <v>38507</v>
      </c>
      <c r="J416" t="s">
        <v>12</v>
      </c>
      <c r="K416" s="4">
        <v>93</v>
      </c>
      <c r="L416" s="3">
        <v>281.17054419951137</v>
      </c>
    </row>
    <row r="417" spans="7:12" x14ac:dyDescent="0.2">
      <c r="G417">
        <v>413</v>
      </c>
      <c r="H417" t="s">
        <v>3</v>
      </c>
      <c r="I417" s="2">
        <v>38408</v>
      </c>
      <c r="J417" t="s">
        <v>9</v>
      </c>
      <c r="K417" s="4">
        <v>60</v>
      </c>
      <c r="L417" s="3">
        <v>182.60959965033061</v>
      </c>
    </row>
    <row r="418" spans="7:12" x14ac:dyDescent="0.2">
      <c r="G418">
        <v>414</v>
      </c>
      <c r="H418" t="s">
        <v>7</v>
      </c>
      <c r="I418" s="2">
        <v>38100</v>
      </c>
      <c r="J418" t="s">
        <v>9</v>
      </c>
      <c r="K418" s="4">
        <v>37</v>
      </c>
      <c r="L418" s="3">
        <v>112.43397722732024</v>
      </c>
    </row>
    <row r="419" spans="7:12" x14ac:dyDescent="0.2">
      <c r="G419">
        <v>415</v>
      </c>
      <c r="H419" t="s">
        <v>0</v>
      </c>
      <c r="I419" s="2">
        <v>38166</v>
      </c>
      <c r="J419" t="s">
        <v>11</v>
      </c>
      <c r="K419" s="4">
        <v>26</v>
      </c>
      <c r="L419" s="3">
        <v>79.913804333123736</v>
      </c>
    </row>
    <row r="420" spans="7:12" x14ac:dyDescent="0.2">
      <c r="G420">
        <v>416</v>
      </c>
      <c r="H420" t="s">
        <v>4</v>
      </c>
      <c r="I420" s="2">
        <v>38540</v>
      </c>
      <c r="J420" t="s">
        <v>11</v>
      </c>
      <c r="K420" s="4">
        <v>2</v>
      </c>
      <c r="L420" s="3">
        <v>8.5397555339606015</v>
      </c>
    </row>
    <row r="421" spans="7:12" x14ac:dyDescent="0.2">
      <c r="G421">
        <v>417</v>
      </c>
      <c r="H421" t="s">
        <v>1</v>
      </c>
      <c r="I421" s="2">
        <v>38628</v>
      </c>
      <c r="J421" t="s">
        <v>9</v>
      </c>
      <c r="K421" s="4">
        <v>-9</v>
      </c>
      <c r="L421" s="3">
        <v>-25.920453761182117</v>
      </c>
    </row>
    <row r="422" spans="7:12" x14ac:dyDescent="0.2">
      <c r="G422">
        <v>418</v>
      </c>
      <c r="H422" t="s">
        <v>8</v>
      </c>
      <c r="I422" s="2">
        <v>38771</v>
      </c>
      <c r="J422" t="s">
        <v>9</v>
      </c>
      <c r="K422" s="4">
        <v>46</v>
      </c>
      <c r="L422" s="3">
        <v>139.68753059266518</v>
      </c>
    </row>
    <row r="423" spans="7:12" x14ac:dyDescent="0.2">
      <c r="G423">
        <v>419</v>
      </c>
      <c r="H423" t="s">
        <v>1</v>
      </c>
      <c r="I423" s="2">
        <v>38056</v>
      </c>
      <c r="J423" t="s">
        <v>12</v>
      </c>
      <c r="K423" s="4">
        <v>0</v>
      </c>
      <c r="L423" s="3">
        <v>2.3470477551262947</v>
      </c>
    </row>
    <row r="424" spans="7:12" x14ac:dyDescent="0.2">
      <c r="G424">
        <v>420</v>
      </c>
      <c r="H424" t="s">
        <v>3</v>
      </c>
      <c r="I424" s="2">
        <v>38320</v>
      </c>
      <c r="J424" t="s">
        <v>9</v>
      </c>
      <c r="K424" s="4">
        <v>79</v>
      </c>
      <c r="L424" s="3">
        <v>239.2208514522392</v>
      </c>
    </row>
    <row r="425" spans="7:12" x14ac:dyDescent="0.2">
      <c r="G425">
        <v>421</v>
      </c>
      <c r="H425" t="s">
        <v>6</v>
      </c>
      <c r="I425" s="2">
        <v>38364</v>
      </c>
      <c r="J425" t="s">
        <v>9</v>
      </c>
      <c r="K425" s="4">
        <v>48</v>
      </c>
      <c r="L425" s="3">
        <v>146.50697859164157</v>
      </c>
    </row>
    <row r="426" spans="7:12" x14ac:dyDescent="0.2">
      <c r="G426">
        <v>422</v>
      </c>
      <c r="H426" t="s">
        <v>4</v>
      </c>
      <c r="I426" s="2">
        <v>38738</v>
      </c>
      <c r="J426" t="s">
        <v>11</v>
      </c>
      <c r="K426" s="4">
        <v>77</v>
      </c>
      <c r="L426" s="3">
        <v>233.0800910699262</v>
      </c>
    </row>
    <row r="427" spans="7:12" x14ac:dyDescent="0.2">
      <c r="G427">
        <v>423</v>
      </c>
      <c r="H427" t="s">
        <v>0</v>
      </c>
      <c r="I427" s="2">
        <v>38760</v>
      </c>
      <c r="J427" t="s">
        <v>9</v>
      </c>
      <c r="K427" s="4">
        <v>-10</v>
      </c>
      <c r="L427" s="3">
        <v>-26.967932789902449</v>
      </c>
    </row>
    <row r="428" spans="7:12" x14ac:dyDescent="0.2">
      <c r="G428">
        <v>424</v>
      </c>
      <c r="H428" t="s">
        <v>8</v>
      </c>
      <c r="I428" s="2">
        <v>38573</v>
      </c>
      <c r="J428" t="s">
        <v>13</v>
      </c>
      <c r="K428" s="4">
        <v>45</v>
      </c>
      <c r="L428" s="3">
        <v>137.23163667167327</v>
      </c>
    </row>
    <row r="429" spans="7:12" x14ac:dyDescent="0.2">
      <c r="G429">
        <v>425</v>
      </c>
      <c r="H429" t="s">
        <v>2</v>
      </c>
      <c r="I429" s="2">
        <v>38375</v>
      </c>
      <c r="J429" t="s">
        <v>9</v>
      </c>
      <c r="K429" s="4">
        <v>17</v>
      </c>
      <c r="L429" s="3">
        <v>53.565793196028118</v>
      </c>
    </row>
    <row r="430" spans="7:12" x14ac:dyDescent="0.2">
      <c r="G430">
        <v>426</v>
      </c>
      <c r="H430" t="s">
        <v>0</v>
      </c>
      <c r="I430" s="2">
        <v>38584</v>
      </c>
      <c r="J430" t="s">
        <v>11</v>
      </c>
      <c r="K430" s="4">
        <v>-4</v>
      </c>
      <c r="L430" s="3">
        <v>-10.36408331456853</v>
      </c>
    </row>
    <row r="431" spans="7:12" x14ac:dyDescent="0.2">
      <c r="G431">
        <v>427</v>
      </c>
      <c r="H431" t="s">
        <v>4</v>
      </c>
      <c r="I431" s="2">
        <v>39068</v>
      </c>
      <c r="J431" t="s">
        <v>12</v>
      </c>
      <c r="K431" s="4">
        <v>43</v>
      </c>
      <c r="L431" s="3">
        <v>130.80350038976189</v>
      </c>
    </row>
    <row r="432" spans="7:12" x14ac:dyDescent="0.2">
      <c r="G432">
        <v>428</v>
      </c>
      <c r="H432" t="s">
        <v>2</v>
      </c>
      <c r="I432" s="2">
        <v>38265</v>
      </c>
      <c r="J432" t="s">
        <v>11</v>
      </c>
      <c r="K432" s="4">
        <v>41</v>
      </c>
      <c r="L432" s="3">
        <v>125.18937528559893</v>
      </c>
    </row>
    <row r="433" spans="7:12" x14ac:dyDescent="0.2">
      <c r="G433">
        <v>429</v>
      </c>
      <c r="H433" t="s">
        <v>0</v>
      </c>
      <c r="I433" s="2">
        <v>38892</v>
      </c>
      <c r="J433" t="s">
        <v>13</v>
      </c>
      <c r="K433" s="4">
        <v>-4</v>
      </c>
      <c r="L433" s="3">
        <v>-9.8762446340450722</v>
      </c>
    </row>
    <row r="434" spans="7:12" x14ac:dyDescent="0.2">
      <c r="G434">
        <v>430</v>
      </c>
      <c r="H434" t="s">
        <v>5</v>
      </c>
      <c r="I434" s="2">
        <v>38243</v>
      </c>
      <c r="J434" t="s">
        <v>9</v>
      </c>
      <c r="K434" s="4">
        <v>6</v>
      </c>
      <c r="L434" s="3">
        <v>20.388215317654449</v>
      </c>
    </row>
    <row r="435" spans="7:12" x14ac:dyDescent="0.2">
      <c r="G435">
        <v>431</v>
      </c>
      <c r="H435" t="s">
        <v>6</v>
      </c>
      <c r="I435" s="2">
        <v>38848</v>
      </c>
      <c r="J435" t="s">
        <v>9</v>
      </c>
      <c r="K435" s="4">
        <v>8</v>
      </c>
      <c r="L435" s="3">
        <v>25.124465791488021</v>
      </c>
    </row>
    <row r="436" spans="7:12" x14ac:dyDescent="0.2">
      <c r="G436">
        <v>432</v>
      </c>
      <c r="H436" t="s">
        <v>3</v>
      </c>
      <c r="I436" s="2">
        <v>38177</v>
      </c>
      <c r="J436" t="s">
        <v>11</v>
      </c>
      <c r="K436" s="4">
        <v>43</v>
      </c>
      <c r="L436" s="3">
        <v>131.20326238549768</v>
      </c>
    </row>
    <row r="437" spans="7:12" x14ac:dyDescent="0.2">
      <c r="G437">
        <v>433</v>
      </c>
      <c r="H437" t="s">
        <v>8</v>
      </c>
      <c r="I437" s="2">
        <v>38144</v>
      </c>
      <c r="J437" t="s">
        <v>11</v>
      </c>
      <c r="K437" s="4">
        <v>47</v>
      </c>
      <c r="L437" s="3">
        <v>142.67305731753257</v>
      </c>
    </row>
    <row r="438" spans="7:12" x14ac:dyDescent="0.2">
      <c r="G438">
        <v>434</v>
      </c>
      <c r="H438" t="s">
        <v>3</v>
      </c>
      <c r="I438" s="2">
        <v>38947</v>
      </c>
      <c r="J438" t="s">
        <v>10</v>
      </c>
      <c r="K438" s="4">
        <v>13</v>
      </c>
      <c r="L438" s="3">
        <v>41.344467136527072</v>
      </c>
    </row>
    <row r="439" spans="7:12" x14ac:dyDescent="0.2">
      <c r="G439">
        <v>435</v>
      </c>
      <c r="H439" t="s">
        <v>0</v>
      </c>
      <c r="I439" s="2">
        <v>38749</v>
      </c>
      <c r="J439" t="s">
        <v>9</v>
      </c>
      <c r="K439" s="4">
        <v>9</v>
      </c>
      <c r="L439" s="3">
        <v>28.804240494297932</v>
      </c>
    </row>
    <row r="440" spans="7:12" x14ac:dyDescent="0.2">
      <c r="G440">
        <v>436</v>
      </c>
      <c r="H440" t="s">
        <v>8</v>
      </c>
      <c r="I440" s="2">
        <v>38045</v>
      </c>
      <c r="J440" t="s">
        <v>11</v>
      </c>
      <c r="K440" s="4">
        <v>22</v>
      </c>
      <c r="L440" s="3">
        <v>67.510047922862512</v>
      </c>
    </row>
    <row r="441" spans="7:12" x14ac:dyDescent="0.2">
      <c r="G441">
        <v>437</v>
      </c>
      <c r="H441" t="s">
        <v>4</v>
      </c>
      <c r="I441" s="2">
        <v>38793</v>
      </c>
      <c r="J441" t="s">
        <v>11</v>
      </c>
      <c r="K441" s="4">
        <v>87</v>
      </c>
      <c r="L441" s="3">
        <v>263.06877286650899</v>
      </c>
    </row>
    <row r="442" spans="7:12" x14ac:dyDescent="0.2">
      <c r="G442">
        <v>438</v>
      </c>
      <c r="H442" t="s">
        <v>1</v>
      </c>
      <c r="I442" s="2">
        <v>39013</v>
      </c>
      <c r="J442" t="s">
        <v>9</v>
      </c>
      <c r="K442" s="4">
        <v>15</v>
      </c>
      <c r="L442" s="3">
        <v>46.297252141958666</v>
      </c>
    </row>
    <row r="443" spans="7:12" x14ac:dyDescent="0.2">
      <c r="G443">
        <v>439</v>
      </c>
      <c r="H443" t="s">
        <v>7</v>
      </c>
      <c r="I443" s="2">
        <v>39013</v>
      </c>
      <c r="J443" t="s">
        <v>11</v>
      </c>
      <c r="K443" s="4">
        <v>27</v>
      </c>
      <c r="L443" s="3">
        <v>83.407614775333784</v>
      </c>
    </row>
    <row r="444" spans="7:12" x14ac:dyDescent="0.2">
      <c r="G444">
        <v>440</v>
      </c>
      <c r="H444" t="s">
        <v>2</v>
      </c>
      <c r="I444" s="2">
        <v>38837</v>
      </c>
      <c r="J444" t="s">
        <v>13</v>
      </c>
      <c r="K444" s="4">
        <v>78</v>
      </c>
      <c r="L444" s="3">
        <v>236.44426202228297</v>
      </c>
    </row>
    <row r="445" spans="7:12" x14ac:dyDescent="0.2">
      <c r="G445">
        <v>441</v>
      </c>
      <c r="H445" t="s">
        <v>7</v>
      </c>
      <c r="I445" s="2">
        <v>38430</v>
      </c>
      <c r="J445" t="s">
        <v>12</v>
      </c>
      <c r="K445" s="4">
        <v>27</v>
      </c>
      <c r="L445" s="3">
        <v>82.997777309268898</v>
      </c>
    </row>
    <row r="446" spans="7:12" x14ac:dyDescent="0.2">
      <c r="G446">
        <v>442</v>
      </c>
      <c r="H446" t="s">
        <v>7</v>
      </c>
      <c r="I446" s="2">
        <v>38012</v>
      </c>
      <c r="J446" t="s">
        <v>9</v>
      </c>
      <c r="K446" s="4">
        <v>19</v>
      </c>
      <c r="L446" s="3">
        <v>59.621865554565929</v>
      </c>
    </row>
    <row r="447" spans="7:12" x14ac:dyDescent="0.2">
      <c r="G447">
        <v>443</v>
      </c>
      <c r="H447" t="s">
        <v>6</v>
      </c>
      <c r="I447" s="2">
        <v>38034</v>
      </c>
      <c r="J447" t="s">
        <v>12</v>
      </c>
      <c r="K447" s="4">
        <v>0</v>
      </c>
      <c r="L447" s="3">
        <v>2.3705199513077329</v>
      </c>
    </row>
    <row r="448" spans="7:12" x14ac:dyDescent="0.2">
      <c r="G448">
        <v>444</v>
      </c>
      <c r="H448" t="s">
        <v>8</v>
      </c>
      <c r="I448" s="2">
        <v>38331</v>
      </c>
      <c r="J448" t="s">
        <v>11</v>
      </c>
      <c r="K448" s="4">
        <v>30</v>
      </c>
      <c r="L448" s="3">
        <v>91.969621588308584</v>
      </c>
    </row>
    <row r="449" spans="7:12" x14ac:dyDescent="0.2">
      <c r="G449">
        <v>445</v>
      </c>
      <c r="H449" t="s">
        <v>1</v>
      </c>
      <c r="I449" s="2">
        <v>38936</v>
      </c>
      <c r="J449" t="s">
        <v>13</v>
      </c>
      <c r="K449" s="4">
        <v>17</v>
      </c>
      <c r="L449" s="3">
        <v>52.938579538531904</v>
      </c>
    </row>
    <row r="450" spans="7:12" x14ac:dyDescent="0.2">
      <c r="G450">
        <v>446</v>
      </c>
      <c r="H450" t="s">
        <v>3</v>
      </c>
      <c r="I450" s="2">
        <v>38507</v>
      </c>
      <c r="J450" t="s">
        <v>10</v>
      </c>
      <c r="K450" s="4">
        <v>36</v>
      </c>
      <c r="L450" s="3">
        <v>109.95144430067725</v>
      </c>
    </row>
    <row r="451" spans="7:12" x14ac:dyDescent="0.2">
      <c r="G451">
        <v>447</v>
      </c>
      <c r="H451" t="s">
        <v>3</v>
      </c>
      <c r="I451" s="2">
        <v>38738</v>
      </c>
      <c r="J451" t="s">
        <v>9</v>
      </c>
      <c r="K451" s="4">
        <v>-4</v>
      </c>
      <c r="L451" s="3">
        <v>-10.242938195130456</v>
      </c>
    </row>
    <row r="452" spans="7:12" x14ac:dyDescent="0.2">
      <c r="G452">
        <v>448</v>
      </c>
      <c r="H452" t="s">
        <v>7</v>
      </c>
      <c r="I452" s="2">
        <v>38001</v>
      </c>
      <c r="J452" t="s">
        <v>12</v>
      </c>
      <c r="K452" s="4">
        <v>4</v>
      </c>
      <c r="L452" s="3">
        <v>14.170380845910964</v>
      </c>
    </row>
    <row r="453" spans="7:12" x14ac:dyDescent="0.2">
      <c r="G453">
        <v>449</v>
      </c>
      <c r="H453" t="s">
        <v>6</v>
      </c>
      <c r="I453" s="2">
        <v>38144</v>
      </c>
      <c r="J453" t="s">
        <v>11</v>
      </c>
      <c r="K453" s="4">
        <v>81</v>
      </c>
      <c r="L453" s="3">
        <v>244.97499865385612</v>
      </c>
    </row>
    <row r="454" spans="7:12" x14ac:dyDescent="0.2">
      <c r="G454">
        <v>450</v>
      </c>
      <c r="H454" t="s">
        <v>1</v>
      </c>
      <c r="I454" s="2">
        <v>38342</v>
      </c>
      <c r="J454" t="s">
        <v>11</v>
      </c>
      <c r="K454" s="4">
        <v>87</v>
      </c>
      <c r="L454" s="3">
        <v>263.83037846281559</v>
      </c>
    </row>
    <row r="455" spans="7:12" x14ac:dyDescent="0.2">
      <c r="G455">
        <v>451</v>
      </c>
      <c r="H455" t="s">
        <v>8</v>
      </c>
      <c r="I455" s="2">
        <v>38023</v>
      </c>
      <c r="J455" t="s">
        <v>11</v>
      </c>
      <c r="K455" s="4">
        <v>13</v>
      </c>
      <c r="L455" s="3">
        <v>40.507831778483222</v>
      </c>
    </row>
    <row r="456" spans="7:12" x14ac:dyDescent="0.2">
      <c r="G456">
        <v>452</v>
      </c>
      <c r="H456" t="s">
        <v>4</v>
      </c>
      <c r="I456" s="2">
        <v>38111</v>
      </c>
      <c r="J456" t="s">
        <v>10</v>
      </c>
      <c r="K456" s="4">
        <v>48</v>
      </c>
      <c r="L456" s="3">
        <v>145.84691044279441</v>
      </c>
    </row>
    <row r="457" spans="7:12" x14ac:dyDescent="0.2">
      <c r="G457">
        <v>453</v>
      </c>
      <c r="H457" t="s">
        <v>8</v>
      </c>
      <c r="I457" s="2">
        <v>38628</v>
      </c>
      <c r="J457" t="s">
        <v>13</v>
      </c>
      <c r="K457" s="4">
        <v>2</v>
      </c>
      <c r="L457" s="3">
        <v>7.0981331873476012</v>
      </c>
    </row>
    <row r="458" spans="7:12" x14ac:dyDescent="0.2">
      <c r="G458">
        <v>454</v>
      </c>
      <c r="H458" t="s">
        <v>0</v>
      </c>
      <c r="I458" s="2">
        <v>38155</v>
      </c>
      <c r="J458" t="s">
        <v>10</v>
      </c>
      <c r="K458" s="4">
        <v>32</v>
      </c>
      <c r="L458" s="3">
        <v>98.366647965700452</v>
      </c>
    </row>
    <row r="459" spans="7:12" x14ac:dyDescent="0.2">
      <c r="G459">
        <v>455</v>
      </c>
      <c r="H459" t="s">
        <v>6</v>
      </c>
      <c r="I459" s="2">
        <v>38595</v>
      </c>
      <c r="J459" t="s">
        <v>10</v>
      </c>
      <c r="K459" s="4">
        <v>13</v>
      </c>
      <c r="L459" s="3">
        <v>41.16877365274803</v>
      </c>
    </row>
    <row r="460" spans="7:12" x14ac:dyDescent="0.2">
      <c r="G460">
        <v>456</v>
      </c>
      <c r="H460" t="s">
        <v>7</v>
      </c>
      <c r="I460" s="2">
        <v>38991</v>
      </c>
      <c r="J460" t="s">
        <v>12</v>
      </c>
      <c r="K460" s="4">
        <v>94</v>
      </c>
      <c r="L460" s="3">
        <v>283.45251417423401</v>
      </c>
    </row>
    <row r="461" spans="7:12" x14ac:dyDescent="0.2">
      <c r="G461">
        <v>457</v>
      </c>
      <c r="H461" t="s">
        <v>0</v>
      </c>
      <c r="I461" s="2">
        <v>38782</v>
      </c>
      <c r="J461" t="s">
        <v>12</v>
      </c>
      <c r="K461" s="4">
        <v>63</v>
      </c>
      <c r="L461" s="3">
        <v>190.83724952198969</v>
      </c>
    </row>
    <row r="462" spans="7:12" x14ac:dyDescent="0.2">
      <c r="G462">
        <v>458</v>
      </c>
      <c r="H462" t="s">
        <v>4</v>
      </c>
      <c r="I462" s="2">
        <v>38881</v>
      </c>
      <c r="J462" t="s">
        <v>9</v>
      </c>
      <c r="K462" s="4">
        <v>45</v>
      </c>
      <c r="L462" s="3">
        <v>136.97942653814263</v>
      </c>
    </row>
    <row r="463" spans="7:12" x14ac:dyDescent="0.2">
      <c r="G463">
        <v>459</v>
      </c>
      <c r="H463" t="s">
        <v>2</v>
      </c>
      <c r="I463" s="2">
        <v>38452</v>
      </c>
      <c r="J463" t="s">
        <v>12</v>
      </c>
      <c r="K463" s="4">
        <v>71</v>
      </c>
      <c r="L463" s="3">
        <v>214.76898776471646</v>
      </c>
    </row>
    <row r="464" spans="7:12" x14ac:dyDescent="0.2">
      <c r="G464">
        <v>460</v>
      </c>
      <c r="H464" t="s">
        <v>2</v>
      </c>
      <c r="I464" s="2">
        <v>38100</v>
      </c>
      <c r="J464" t="s">
        <v>12</v>
      </c>
      <c r="K464" s="4">
        <v>74</v>
      </c>
      <c r="L464" s="3">
        <v>224.18238847872837</v>
      </c>
    </row>
    <row r="465" spans="7:12" x14ac:dyDescent="0.2">
      <c r="G465">
        <v>461</v>
      </c>
      <c r="H465" t="s">
        <v>6</v>
      </c>
      <c r="I465" s="2">
        <v>38012</v>
      </c>
      <c r="J465" t="s">
        <v>12</v>
      </c>
      <c r="K465" s="4">
        <v>48</v>
      </c>
      <c r="L465" s="3">
        <v>145.64951342948135</v>
      </c>
    </row>
    <row r="466" spans="7:12" x14ac:dyDescent="0.2">
      <c r="G466">
        <v>462</v>
      </c>
      <c r="H466" t="s">
        <v>1</v>
      </c>
      <c r="I466" s="2">
        <v>38045</v>
      </c>
      <c r="J466" t="s">
        <v>10</v>
      </c>
      <c r="K466" s="4">
        <v>63</v>
      </c>
      <c r="L466" s="3">
        <v>191.1884163928766</v>
      </c>
    </row>
    <row r="467" spans="7:12" x14ac:dyDescent="0.2">
      <c r="G467">
        <v>463</v>
      </c>
      <c r="H467" t="s">
        <v>2</v>
      </c>
      <c r="I467" s="2">
        <v>38463</v>
      </c>
      <c r="J467" t="s">
        <v>10</v>
      </c>
      <c r="K467" s="4">
        <v>48</v>
      </c>
      <c r="L467" s="3">
        <v>145.69127497854927</v>
      </c>
    </row>
    <row r="468" spans="7:12" x14ac:dyDescent="0.2">
      <c r="G468">
        <v>464</v>
      </c>
      <c r="H468" t="s">
        <v>3</v>
      </c>
      <c r="I468" s="2">
        <v>38958</v>
      </c>
      <c r="J468" t="s">
        <v>12</v>
      </c>
      <c r="K468" s="4">
        <v>26</v>
      </c>
      <c r="L468" s="3">
        <v>80.6144268681997</v>
      </c>
    </row>
    <row r="469" spans="7:12" x14ac:dyDescent="0.2">
      <c r="G469">
        <v>465</v>
      </c>
      <c r="H469" t="s">
        <v>6</v>
      </c>
      <c r="I469" s="2">
        <v>38881</v>
      </c>
      <c r="J469" t="s">
        <v>11</v>
      </c>
      <c r="K469" s="4">
        <v>58</v>
      </c>
      <c r="L469" s="3">
        <v>176.26520049915879</v>
      </c>
    </row>
    <row r="470" spans="7:12" x14ac:dyDescent="0.2">
      <c r="G470">
        <v>466</v>
      </c>
      <c r="H470" t="s">
        <v>4</v>
      </c>
      <c r="I470" s="2">
        <v>38760</v>
      </c>
      <c r="J470" t="s">
        <v>10</v>
      </c>
      <c r="K470" s="4">
        <v>2</v>
      </c>
      <c r="L470" s="3">
        <v>8.7479494068217463</v>
      </c>
    </row>
    <row r="471" spans="7:12" x14ac:dyDescent="0.2">
      <c r="G471">
        <v>467</v>
      </c>
      <c r="H471" t="s">
        <v>2</v>
      </c>
      <c r="I471" s="2">
        <v>38936</v>
      </c>
      <c r="J471" t="s">
        <v>10</v>
      </c>
      <c r="K471" s="4">
        <v>36</v>
      </c>
      <c r="L471" s="3">
        <v>109.67661001591094</v>
      </c>
    </row>
    <row r="472" spans="7:12" x14ac:dyDescent="0.2">
      <c r="G472">
        <v>468</v>
      </c>
      <c r="H472" t="s">
        <v>7</v>
      </c>
      <c r="I472" s="2">
        <v>38529</v>
      </c>
      <c r="J472" t="s">
        <v>12</v>
      </c>
      <c r="K472" s="4">
        <v>22</v>
      </c>
      <c r="L472" s="3">
        <v>68.355074793823817</v>
      </c>
    </row>
    <row r="473" spans="7:12" x14ac:dyDescent="0.2">
      <c r="G473">
        <v>469</v>
      </c>
      <c r="H473" t="s">
        <v>7</v>
      </c>
      <c r="I473" s="2">
        <v>38573</v>
      </c>
      <c r="J473" t="s">
        <v>10</v>
      </c>
      <c r="K473" s="4">
        <v>92</v>
      </c>
      <c r="L473" s="3">
        <v>277.66680522408262</v>
      </c>
    </row>
    <row r="474" spans="7:12" x14ac:dyDescent="0.2">
      <c r="G474">
        <v>470</v>
      </c>
      <c r="H474" t="s">
        <v>8</v>
      </c>
      <c r="I474" s="2">
        <v>38265</v>
      </c>
      <c r="J474" t="s">
        <v>9</v>
      </c>
      <c r="K474" s="4">
        <v>29</v>
      </c>
      <c r="L474" s="3">
        <v>88.713589465763263</v>
      </c>
    </row>
    <row r="475" spans="7:12" x14ac:dyDescent="0.2">
      <c r="G475">
        <v>471</v>
      </c>
      <c r="H475" t="s">
        <v>6</v>
      </c>
      <c r="I475" s="2">
        <v>39002</v>
      </c>
      <c r="J475" t="s">
        <v>10</v>
      </c>
      <c r="K475" s="4">
        <v>42</v>
      </c>
      <c r="L475" s="3">
        <v>128.17075092766001</v>
      </c>
    </row>
    <row r="476" spans="7:12" x14ac:dyDescent="0.2">
      <c r="G476">
        <v>472</v>
      </c>
      <c r="H476" t="s">
        <v>1</v>
      </c>
      <c r="I476" s="2">
        <v>38100</v>
      </c>
      <c r="J476" t="s">
        <v>10</v>
      </c>
      <c r="K476" s="4">
        <v>25</v>
      </c>
      <c r="L476" s="3">
        <v>77.315706522508677</v>
      </c>
    </row>
    <row r="477" spans="7:12" x14ac:dyDescent="0.2">
      <c r="G477">
        <v>473</v>
      </c>
      <c r="H477" t="s">
        <v>2</v>
      </c>
      <c r="I477" s="2">
        <v>38430</v>
      </c>
      <c r="J477" t="s">
        <v>9</v>
      </c>
      <c r="K477" s="4">
        <v>40</v>
      </c>
      <c r="L477" s="3">
        <v>122.53928167294391</v>
      </c>
    </row>
    <row r="478" spans="7:12" x14ac:dyDescent="0.2">
      <c r="G478">
        <v>474</v>
      </c>
      <c r="H478" t="s">
        <v>7</v>
      </c>
      <c r="I478" s="2">
        <v>38111</v>
      </c>
      <c r="J478" t="s">
        <v>10</v>
      </c>
      <c r="K478" s="4">
        <v>3</v>
      </c>
      <c r="L478" s="3">
        <v>10.570883063872969</v>
      </c>
    </row>
    <row r="479" spans="7:12" x14ac:dyDescent="0.2">
      <c r="G479">
        <v>475</v>
      </c>
      <c r="H479" t="s">
        <v>8</v>
      </c>
      <c r="I479" s="2">
        <v>38551</v>
      </c>
      <c r="J479" t="s">
        <v>9</v>
      </c>
      <c r="K479" s="4">
        <v>-1</v>
      </c>
      <c r="L479" s="3">
        <v>-0.82178994105370951</v>
      </c>
    </row>
    <row r="480" spans="7:12" x14ac:dyDescent="0.2">
      <c r="G480">
        <v>476</v>
      </c>
      <c r="H480" t="s">
        <v>6</v>
      </c>
      <c r="I480" s="2">
        <v>38969</v>
      </c>
      <c r="J480" t="s">
        <v>9</v>
      </c>
      <c r="K480" s="4">
        <v>12</v>
      </c>
      <c r="L480" s="3">
        <v>37.686101056343105</v>
      </c>
    </row>
    <row r="481" spans="7:12" x14ac:dyDescent="0.2">
      <c r="G481">
        <v>477</v>
      </c>
      <c r="H481" t="s">
        <v>7</v>
      </c>
      <c r="I481" s="2">
        <v>38155</v>
      </c>
      <c r="J481" t="s">
        <v>11</v>
      </c>
      <c r="K481" s="4">
        <v>0</v>
      </c>
      <c r="L481" s="3">
        <v>2.0013600167772623</v>
      </c>
    </row>
    <row r="482" spans="7:12" x14ac:dyDescent="0.2">
      <c r="G482">
        <v>478</v>
      </c>
      <c r="H482" t="s">
        <v>3</v>
      </c>
      <c r="I482" s="2">
        <v>38760</v>
      </c>
      <c r="J482" t="s">
        <v>10</v>
      </c>
      <c r="K482" s="4">
        <v>35</v>
      </c>
      <c r="L482" s="3">
        <v>106.26347084870943</v>
      </c>
    </row>
    <row r="483" spans="7:12" x14ac:dyDescent="0.2">
      <c r="G483">
        <v>479</v>
      </c>
      <c r="H483" t="s">
        <v>5</v>
      </c>
      <c r="I483" s="2">
        <v>38496</v>
      </c>
      <c r="J483" t="s">
        <v>9</v>
      </c>
      <c r="K483" s="4">
        <v>2</v>
      </c>
      <c r="L483" s="3">
        <v>7.6817477771075868</v>
      </c>
    </row>
    <row r="484" spans="7:12" x14ac:dyDescent="0.2">
      <c r="G484">
        <v>480</v>
      </c>
      <c r="H484" t="s">
        <v>4</v>
      </c>
      <c r="I484" s="2">
        <v>38859</v>
      </c>
      <c r="J484" t="s">
        <v>13</v>
      </c>
      <c r="K484" s="4">
        <v>10</v>
      </c>
      <c r="L484" s="3">
        <v>31.785155418327982</v>
      </c>
    </row>
    <row r="485" spans="7:12" x14ac:dyDescent="0.2">
      <c r="G485">
        <v>481</v>
      </c>
      <c r="H485" t="s">
        <v>0</v>
      </c>
      <c r="I485" s="2">
        <v>38639</v>
      </c>
      <c r="J485" t="s">
        <v>11</v>
      </c>
      <c r="K485" s="4">
        <v>6</v>
      </c>
      <c r="L485" s="3">
        <v>19.733545359470948</v>
      </c>
    </row>
    <row r="486" spans="7:12" x14ac:dyDescent="0.2">
      <c r="G486">
        <v>482</v>
      </c>
      <c r="H486" t="s">
        <v>0</v>
      </c>
      <c r="I486" s="2">
        <v>38056</v>
      </c>
      <c r="J486" t="s">
        <v>10</v>
      </c>
      <c r="K486" s="4">
        <v>4</v>
      </c>
      <c r="L486" s="3">
        <v>14.10456917940213</v>
      </c>
    </row>
    <row r="487" spans="7:12" x14ac:dyDescent="0.2">
      <c r="G487">
        <v>483</v>
      </c>
      <c r="H487" t="s">
        <v>7</v>
      </c>
      <c r="I487" s="2">
        <v>39002</v>
      </c>
      <c r="J487" t="s">
        <v>12</v>
      </c>
      <c r="K487" s="4">
        <v>91</v>
      </c>
      <c r="L487" s="3">
        <v>274.92032051274288</v>
      </c>
    </row>
    <row r="488" spans="7:12" x14ac:dyDescent="0.2">
      <c r="G488">
        <v>484</v>
      </c>
      <c r="H488" t="s">
        <v>0</v>
      </c>
      <c r="I488" s="2">
        <v>38903</v>
      </c>
      <c r="J488" t="s">
        <v>10</v>
      </c>
      <c r="K488" s="4">
        <v>12</v>
      </c>
      <c r="L488" s="3">
        <v>37.877226411963186</v>
      </c>
    </row>
    <row r="489" spans="7:12" x14ac:dyDescent="0.2">
      <c r="G489">
        <v>485</v>
      </c>
      <c r="H489" t="s">
        <v>4</v>
      </c>
      <c r="I489" s="2">
        <v>38298</v>
      </c>
      <c r="J489" t="s">
        <v>9</v>
      </c>
      <c r="K489" s="4">
        <v>21</v>
      </c>
      <c r="L489" s="3">
        <v>65.281423150866814</v>
      </c>
    </row>
    <row r="490" spans="7:12" x14ac:dyDescent="0.2">
      <c r="G490">
        <v>486</v>
      </c>
      <c r="H490" t="s">
        <v>0</v>
      </c>
      <c r="I490" s="2">
        <v>38441</v>
      </c>
      <c r="J490" t="s">
        <v>12</v>
      </c>
      <c r="K490" s="4">
        <v>44</v>
      </c>
      <c r="L490" s="3">
        <v>134.31454889834902</v>
      </c>
    </row>
    <row r="491" spans="7:12" x14ac:dyDescent="0.2">
      <c r="G491">
        <v>487</v>
      </c>
      <c r="H491" t="s">
        <v>8</v>
      </c>
      <c r="I491" s="2">
        <v>38375</v>
      </c>
      <c r="J491" t="s">
        <v>11</v>
      </c>
      <c r="K491" s="4">
        <v>75</v>
      </c>
      <c r="L491" s="3">
        <v>227.09867242909783</v>
      </c>
    </row>
    <row r="492" spans="7:12" x14ac:dyDescent="0.2">
      <c r="G492">
        <v>488</v>
      </c>
      <c r="H492" t="s">
        <v>8</v>
      </c>
      <c r="I492" s="2">
        <v>38188</v>
      </c>
      <c r="J492" t="s">
        <v>11</v>
      </c>
      <c r="K492" s="4">
        <v>37</v>
      </c>
      <c r="L492" s="3">
        <v>112.99692232382439</v>
      </c>
    </row>
    <row r="493" spans="7:12" x14ac:dyDescent="0.2">
      <c r="G493">
        <v>489</v>
      </c>
      <c r="H493" t="s">
        <v>4</v>
      </c>
      <c r="I493" s="2">
        <v>38925</v>
      </c>
      <c r="J493" t="s">
        <v>11</v>
      </c>
      <c r="K493" s="4">
        <v>58</v>
      </c>
      <c r="L493" s="3">
        <v>176.06598986452823</v>
      </c>
    </row>
    <row r="494" spans="7:12" x14ac:dyDescent="0.2">
      <c r="G494">
        <v>490</v>
      </c>
      <c r="H494" t="s">
        <v>0</v>
      </c>
      <c r="I494" s="2">
        <v>38760</v>
      </c>
      <c r="J494" t="s">
        <v>11</v>
      </c>
      <c r="K494" s="4">
        <v>74</v>
      </c>
      <c r="L494" s="3">
        <v>223.60878513520231</v>
      </c>
    </row>
    <row r="495" spans="7:12" x14ac:dyDescent="0.2">
      <c r="G495">
        <v>491</v>
      </c>
      <c r="H495" t="s">
        <v>3</v>
      </c>
      <c r="I495" s="2">
        <v>38144</v>
      </c>
      <c r="J495" t="s">
        <v>9</v>
      </c>
      <c r="K495" s="4">
        <v>64</v>
      </c>
      <c r="L495" s="3">
        <v>193.54947188165715</v>
      </c>
    </row>
    <row r="496" spans="7:12" x14ac:dyDescent="0.2">
      <c r="G496">
        <v>492</v>
      </c>
      <c r="H496" t="s">
        <v>8</v>
      </c>
      <c r="I496" s="2">
        <v>38683</v>
      </c>
      <c r="J496" t="s">
        <v>13</v>
      </c>
      <c r="K496" s="4">
        <v>53</v>
      </c>
      <c r="L496" s="3">
        <v>160.46113209921771</v>
      </c>
    </row>
    <row r="497" spans="7:12" x14ac:dyDescent="0.2">
      <c r="G497">
        <v>493</v>
      </c>
      <c r="H497" t="s">
        <v>6</v>
      </c>
      <c r="I497" s="2">
        <v>38100</v>
      </c>
      <c r="J497" t="s">
        <v>11</v>
      </c>
      <c r="K497" s="4">
        <v>-1</v>
      </c>
      <c r="L497" s="3">
        <v>-0.45003305566648821</v>
      </c>
    </row>
    <row r="498" spans="7:12" x14ac:dyDescent="0.2">
      <c r="G498">
        <v>494</v>
      </c>
      <c r="H498" t="s">
        <v>6</v>
      </c>
      <c r="I498" s="2">
        <v>38782</v>
      </c>
      <c r="J498" t="s">
        <v>12</v>
      </c>
      <c r="K498" s="4">
        <v>21</v>
      </c>
      <c r="L498" s="3">
        <v>65.06546054796479</v>
      </c>
    </row>
    <row r="499" spans="7:12" x14ac:dyDescent="0.2">
      <c r="G499">
        <v>495</v>
      </c>
      <c r="H499" t="s">
        <v>0</v>
      </c>
      <c r="I499" s="2">
        <v>38771</v>
      </c>
      <c r="J499" t="s">
        <v>12</v>
      </c>
      <c r="K499" s="4">
        <v>90</v>
      </c>
      <c r="L499" s="3">
        <v>271.33770442615577</v>
      </c>
    </row>
    <row r="500" spans="7:12" x14ac:dyDescent="0.2">
      <c r="G500">
        <v>496</v>
      </c>
      <c r="H500" t="s">
        <v>0</v>
      </c>
      <c r="I500" s="2">
        <v>38650</v>
      </c>
      <c r="J500" t="s">
        <v>13</v>
      </c>
      <c r="K500" s="4">
        <v>61</v>
      </c>
      <c r="L500" s="3">
        <v>184.82822454861244</v>
      </c>
    </row>
    <row r="501" spans="7:12" x14ac:dyDescent="0.2">
      <c r="G501">
        <v>497</v>
      </c>
      <c r="H501" t="s">
        <v>8</v>
      </c>
      <c r="I501" s="2">
        <v>38485</v>
      </c>
      <c r="J501" t="s">
        <v>12</v>
      </c>
      <c r="K501" s="4">
        <v>64</v>
      </c>
      <c r="L501" s="3">
        <v>193.98125439867269</v>
      </c>
    </row>
    <row r="502" spans="7:12" x14ac:dyDescent="0.2">
      <c r="G502">
        <v>498</v>
      </c>
      <c r="H502" t="s">
        <v>4</v>
      </c>
      <c r="I502" s="2">
        <v>38782</v>
      </c>
      <c r="J502" t="s">
        <v>11</v>
      </c>
      <c r="K502" s="4">
        <v>79</v>
      </c>
      <c r="L502" s="3">
        <v>238.60895261406517</v>
      </c>
    </row>
    <row r="503" spans="7:12" x14ac:dyDescent="0.2">
      <c r="G503">
        <v>499</v>
      </c>
      <c r="H503" t="s">
        <v>4</v>
      </c>
      <c r="I503" s="2">
        <v>38848</v>
      </c>
      <c r="J503" t="s">
        <v>9</v>
      </c>
      <c r="K503" s="4">
        <v>11</v>
      </c>
      <c r="L503" s="3">
        <v>34.580350260479243</v>
      </c>
    </row>
    <row r="504" spans="7:12" x14ac:dyDescent="0.2">
      <c r="G504">
        <v>500</v>
      </c>
      <c r="H504" t="s">
        <v>2</v>
      </c>
      <c r="I504" s="2">
        <v>38881</v>
      </c>
      <c r="J504" t="s">
        <v>12</v>
      </c>
      <c r="K504" s="4">
        <v>17</v>
      </c>
      <c r="L504" s="3">
        <v>52.992178326548526</v>
      </c>
    </row>
    <row r="505" spans="7:12" x14ac:dyDescent="0.2">
      <c r="G505">
        <v>501</v>
      </c>
      <c r="H505" t="s">
        <v>2</v>
      </c>
      <c r="I505" s="2">
        <v>39002</v>
      </c>
      <c r="J505" t="s">
        <v>10</v>
      </c>
      <c r="K505" s="4">
        <v>-10</v>
      </c>
      <c r="L505" s="3">
        <v>-28.507437864458012</v>
      </c>
    </row>
    <row r="506" spans="7:12" x14ac:dyDescent="0.2">
      <c r="G506">
        <v>502</v>
      </c>
      <c r="H506" t="s">
        <v>1</v>
      </c>
      <c r="I506" s="2">
        <v>38111</v>
      </c>
      <c r="J506" t="s">
        <v>12</v>
      </c>
      <c r="K506" s="4">
        <v>61</v>
      </c>
      <c r="L506" s="3">
        <v>185.38151200169028</v>
      </c>
    </row>
    <row r="507" spans="7:12" x14ac:dyDescent="0.2">
      <c r="G507">
        <v>503</v>
      </c>
      <c r="H507" t="s">
        <v>6</v>
      </c>
      <c r="I507" s="2">
        <v>38540</v>
      </c>
      <c r="J507" t="s">
        <v>11</v>
      </c>
      <c r="K507" s="4">
        <v>81</v>
      </c>
      <c r="L507" s="3">
        <v>245.19138414086007</v>
      </c>
    </row>
    <row r="508" spans="7:12" x14ac:dyDescent="0.2">
      <c r="G508">
        <v>504</v>
      </c>
      <c r="H508" t="s">
        <v>2</v>
      </c>
      <c r="I508" s="2">
        <v>38342</v>
      </c>
      <c r="J508" t="s">
        <v>12</v>
      </c>
      <c r="K508" s="4">
        <v>86</v>
      </c>
      <c r="L508" s="3">
        <v>259.65061904974743</v>
      </c>
    </row>
    <row r="509" spans="7:12" x14ac:dyDescent="0.2">
      <c r="G509">
        <v>505</v>
      </c>
      <c r="H509" t="s">
        <v>1</v>
      </c>
      <c r="I509" s="2">
        <v>38166</v>
      </c>
      <c r="J509" t="s">
        <v>11</v>
      </c>
      <c r="K509" s="4">
        <v>-6</v>
      </c>
      <c r="L509" s="3">
        <v>-16.598209454734359</v>
      </c>
    </row>
    <row r="510" spans="7:12" x14ac:dyDescent="0.2">
      <c r="G510">
        <v>506</v>
      </c>
      <c r="H510" t="s">
        <v>0</v>
      </c>
      <c r="I510" s="2">
        <v>38617</v>
      </c>
      <c r="J510" t="s">
        <v>13</v>
      </c>
      <c r="K510" s="4">
        <v>75</v>
      </c>
      <c r="L510" s="3">
        <v>226.29108110625336</v>
      </c>
    </row>
    <row r="511" spans="7:12" x14ac:dyDescent="0.2">
      <c r="G511">
        <v>507</v>
      </c>
      <c r="H511" t="s">
        <v>4</v>
      </c>
      <c r="I511" s="2">
        <v>38551</v>
      </c>
      <c r="J511" t="s">
        <v>12</v>
      </c>
      <c r="K511" s="4">
        <v>87</v>
      </c>
      <c r="L511" s="3">
        <v>262.49660177211871</v>
      </c>
    </row>
    <row r="512" spans="7:12" x14ac:dyDescent="0.2">
      <c r="G512">
        <v>508</v>
      </c>
      <c r="H512" t="s">
        <v>7</v>
      </c>
      <c r="I512" s="2">
        <v>38914</v>
      </c>
      <c r="J512" t="s">
        <v>9</v>
      </c>
      <c r="K512" s="4">
        <v>15</v>
      </c>
      <c r="L512" s="3">
        <v>47.143262888260409</v>
      </c>
    </row>
    <row r="513" spans="7:12" x14ac:dyDescent="0.2">
      <c r="G513">
        <v>509</v>
      </c>
      <c r="H513" t="s">
        <v>0</v>
      </c>
      <c r="I513" s="2">
        <v>38430</v>
      </c>
      <c r="J513" t="s">
        <v>13</v>
      </c>
      <c r="K513" s="4">
        <v>6</v>
      </c>
      <c r="L513" s="3">
        <v>20.042838163999704</v>
      </c>
    </row>
    <row r="514" spans="7:12" x14ac:dyDescent="0.2">
      <c r="G514">
        <v>510</v>
      </c>
      <c r="H514" t="s">
        <v>4</v>
      </c>
      <c r="I514" s="2">
        <v>38045</v>
      </c>
      <c r="J514" t="s">
        <v>11</v>
      </c>
      <c r="K514" s="4">
        <v>4</v>
      </c>
      <c r="L514" s="3">
        <v>14.012285541104387</v>
      </c>
    </row>
    <row r="515" spans="7:12" x14ac:dyDescent="0.2">
      <c r="G515">
        <v>511</v>
      </c>
      <c r="H515" t="s">
        <v>0</v>
      </c>
      <c r="I515" s="2">
        <v>38815</v>
      </c>
      <c r="J515" t="s">
        <v>11</v>
      </c>
      <c r="K515" s="4">
        <v>56</v>
      </c>
      <c r="L515" s="3">
        <v>169.24877716888537</v>
      </c>
    </row>
    <row r="516" spans="7:12" x14ac:dyDescent="0.2">
      <c r="G516">
        <v>512</v>
      </c>
      <c r="H516" t="s">
        <v>8</v>
      </c>
      <c r="I516" s="2">
        <v>38111</v>
      </c>
      <c r="J516" t="s">
        <v>9</v>
      </c>
      <c r="K516" s="4">
        <v>76</v>
      </c>
      <c r="L516" s="3">
        <v>230.1804612249874</v>
      </c>
    </row>
    <row r="517" spans="7:12" x14ac:dyDescent="0.2">
      <c r="G517">
        <v>513</v>
      </c>
      <c r="H517" t="s">
        <v>3</v>
      </c>
      <c r="I517" s="2">
        <v>38540</v>
      </c>
      <c r="J517" t="s">
        <v>13</v>
      </c>
      <c r="K517" s="4">
        <v>27</v>
      </c>
      <c r="L517" s="3">
        <v>82.599143929902795</v>
      </c>
    </row>
    <row r="518" spans="7:12" x14ac:dyDescent="0.2">
      <c r="G518">
        <v>514</v>
      </c>
      <c r="H518" t="s">
        <v>8</v>
      </c>
      <c r="I518" s="2">
        <v>38705</v>
      </c>
      <c r="J518" t="s">
        <v>9</v>
      </c>
      <c r="K518" s="4">
        <v>58</v>
      </c>
      <c r="L518" s="3">
        <v>175.77181619024202</v>
      </c>
    </row>
    <row r="519" spans="7:12" x14ac:dyDescent="0.2">
      <c r="G519">
        <v>515</v>
      </c>
      <c r="H519" t="s">
        <v>0</v>
      </c>
      <c r="I519" s="2">
        <v>38034</v>
      </c>
      <c r="J519" t="s">
        <v>13</v>
      </c>
      <c r="K519" s="4">
        <v>67</v>
      </c>
      <c r="L519" s="3">
        <v>202.62226122372601</v>
      </c>
    </row>
    <row r="520" spans="7:12" x14ac:dyDescent="0.2">
      <c r="G520">
        <v>516</v>
      </c>
      <c r="H520" t="s">
        <v>2</v>
      </c>
      <c r="I520" s="2">
        <v>38606</v>
      </c>
      <c r="J520" t="s">
        <v>10</v>
      </c>
      <c r="K520" s="4">
        <v>79</v>
      </c>
      <c r="L520" s="3">
        <v>238.78594564649822</v>
      </c>
    </row>
    <row r="521" spans="7:12" x14ac:dyDescent="0.2">
      <c r="G521">
        <v>517</v>
      </c>
      <c r="H521" t="s">
        <v>1</v>
      </c>
      <c r="I521" s="2">
        <v>38243</v>
      </c>
      <c r="J521" t="s">
        <v>12</v>
      </c>
      <c r="K521" s="4">
        <v>38</v>
      </c>
      <c r="L521" s="3">
        <v>116.68598743448534</v>
      </c>
    </row>
    <row r="522" spans="7:12" x14ac:dyDescent="0.2">
      <c r="G522">
        <v>518</v>
      </c>
      <c r="H522" t="s">
        <v>8</v>
      </c>
      <c r="I522" s="2">
        <v>38078</v>
      </c>
      <c r="J522" t="s">
        <v>12</v>
      </c>
      <c r="K522" s="4">
        <v>4</v>
      </c>
      <c r="L522" s="3">
        <v>13.641635237019504</v>
      </c>
    </row>
    <row r="523" spans="7:12" x14ac:dyDescent="0.2">
      <c r="G523">
        <v>519</v>
      </c>
      <c r="H523" t="s">
        <v>4</v>
      </c>
      <c r="I523" s="2">
        <v>38793</v>
      </c>
      <c r="J523" t="s">
        <v>11</v>
      </c>
      <c r="K523" s="4">
        <v>45</v>
      </c>
      <c r="L523" s="3">
        <v>137.06873634212499</v>
      </c>
    </row>
    <row r="524" spans="7:12" x14ac:dyDescent="0.2">
      <c r="G524">
        <v>520</v>
      </c>
      <c r="H524" t="s">
        <v>8</v>
      </c>
      <c r="I524" s="2">
        <v>38122</v>
      </c>
      <c r="J524" t="s">
        <v>9</v>
      </c>
      <c r="K524" s="4">
        <v>10</v>
      </c>
      <c r="L524" s="3">
        <v>32.194899991771997</v>
      </c>
    </row>
    <row r="525" spans="7:12" x14ac:dyDescent="0.2">
      <c r="G525">
        <v>521</v>
      </c>
      <c r="H525" t="s">
        <v>3</v>
      </c>
      <c r="I525" s="2">
        <v>38661</v>
      </c>
      <c r="J525" t="s">
        <v>9</v>
      </c>
      <c r="K525" s="4">
        <v>86</v>
      </c>
      <c r="L525" s="3">
        <v>260.39717870163332</v>
      </c>
    </row>
    <row r="526" spans="7:12" x14ac:dyDescent="0.2">
      <c r="G526">
        <v>522</v>
      </c>
      <c r="H526" t="s">
        <v>7</v>
      </c>
      <c r="I526" s="2">
        <v>38848</v>
      </c>
      <c r="J526" t="s">
        <v>9</v>
      </c>
      <c r="K526" s="4">
        <v>75</v>
      </c>
      <c r="L526" s="3">
        <v>226.71443824204945</v>
      </c>
    </row>
    <row r="527" spans="7:12" x14ac:dyDescent="0.2">
      <c r="G527">
        <v>523</v>
      </c>
      <c r="H527" t="s">
        <v>5</v>
      </c>
      <c r="I527" s="2">
        <v>38430</v>
      </c>
      <c r="J527" t="s">
        <v>11</v>
      </c>
      <c r="K527" s="4">
        <v>77</v>
      </c>
      <c r="L527" s="3">
        <v>232.49630521155086</v>
      </c>
    </row>
    <row r="528" spans="7:12" x14ac:dyDescent="0.2">
      <c r="G528">
        <v>524</v>
      </c>
      <c r="H528" t="s">
        <v>5</v>
      </c>
      <c r="I528" s="2">
        <v>38067</v>
      </c>
      <c r="J528" t="s">
        <v>11</v>
      </c>
      <c r="K528" s="4">
        <v>10</v>
      </c>
      <c r="L528" s="3">
        <v>31.818132134554009</v>
      </c>
    </row>
    <row r="529" spans="7:12" x14ac:dyDescent="0.2">
      <c r="G529">
        <v>525</v>
      </c>
      <c r="H529" t="s">
        <v>1</v>
      </c>
      <c r="I529" s="2">
        <v>38265</v>
      </c>
      <c r="J529" t="s">
        <v>9</v>
      </c>
      <c r="K529" s="4">
        <v>62</v>
      </c>
      <c r="L529" s="3">
        <v>188.38088235582651</v>
      </c>
    </row>
    <row r="530" spans="7:12" x14ac:dyDescent="0.2">
      <c r="G530">
        <v>526</v>
      </c>
      <c r="H530" t="s">
        <v>8</v>
      </c>
      <c r="I530" s="2">
        <v>38012</v>
      </c>
      <c r="J530" t="s">
        <v>10</v>
      </c>
      <c r="K530" s="4">
        <v>73</v>
      </c>
      <c r="L530" s="3">
        <v>221.29214849175239</v>
      </c>
    </row>
    <row r="531" spans="7:12" x14ac:dyDescent="0.2">
      <c r="G531">
        <v>527</v>
      </c>
      <c r="H531" t="s">
        <v>0</v>
      </c>
      <c r="I531" s="2">
        <v>38001</v>
      </c>
      <c r="J531" t="s">
        <v>9</v>
      </c>
      <c r="K531" s="4">
        <v>62</v>
      </c>
      <c r="L531" s="3">
        <v>187.23352558776915</v>
      </c>
    </row>
    <row r="532" spans="7:12" x14ac:dyDescent="0.2">
      <c r="G532">
        <v>528</v>
      </c>
      <c r="H532" t="s">
        <v>4</v>
      </c>
      <c r="I532" s="2">
        <v>38892</v>
      </c>
      <c r="J532" t="s">
        <v>12</v>
      </c>
      <c r="K532" s="4">
        <v>11</v>
      </c>
      <c r="L532" s="3">
        <v>35.723241285873279</v>
      </c>
    </row>
    <row r="533" spans="7:12" x14ac:dyDescent="0.2">
      <c r="G533">
        <v>529</v>
      </c>
      <c r="H533" t="s">
        <v>3</v>
      </c>
      <c r="I533" s="2">
        <v>38705</v>
      </c>
      <c r="J533" t="s">
        <v>12</v>
      </c>
      <c r="K533" s="4">
        <v>28</v>
      </c>
      <c r="L533" s="3">
        <v>86.078223340302799</v>
      </c>
    </row>
    <row r="534" spans="7:12" x14ac:dyDescent="0.2">
      <c r="G534">
        <v>530</v>
      </c>
      <c r="H534" t="s">
        <v>3</v>
      </c>
      <c r="I534" s="2">
        <v>38221</v>
      </c>
      <c r="J534" t="s">
        <v>12</v>
      </c>
      <c r="K534" s="4">
        <v>57</v>
      </c>
      <c r="L534" s="3">
        <v>172.3620870689609</v>
      </c>
    </row>
    <row r="535" spans="7:12" x14ac:dyDescent="0.2">
      <c r="G535">
        <v>531</v>
      </c>
      <c r="H535" t="s">
        <v>7</v>
      </c>
      <c r="I535" s="2">
        <v>38331</v>
      </c>
      <c r="J535" t="s">
        <v>11</v>
      </c>
      <c r="K535" s="4">
        <v>34</v>
      </c>
      <c r="L535" s="3">
        <v>103.4937406460938</v>
      </c>
    </row>
    <row r="536" spans="7:12" x14ac:dyDescent="0.2">
      <c r="G536">
        <v>532</v>
      </c>
      <c r="H536" t="s">
        <v>0</v>
      </c>
      <c r="I536" s="2">
        <v>38639</v>
      </c>
      <c r="J536" t="s">
        <v>11</v>
      </c>
      <c r="K536" s="4">
        <v>89</v>
      </c>
      <c r="L536" s="3">
        <v>267.86415015075153</v>
      </c>
    </row>
    <row r="537" spans="7:12" x14ac:dyDescent="0.2">
      <c r="G537">
        <v>533</v>
      </c>
      <c r="H537" t="s">
        <v>3</v>
      </c>
      <c r="I537" s="2">
        <v>38254</v>
      </c>
      <c r="J537" t="s">
        <v>10</v>
      </c>
      <c r="K537" s="4">
        <v>32</v>
      </c>
      <c r="L537" s="3">
        <v>97.889348643674225</v>
      </c>
    </row>
    <row r="538" spans="7:12" x14ac:dyDescent="0.2">
      <c r="G538">
        <v>534</v>
      </c>
      <c r="H538" t="s">
        <v>4</v>
      </c>
      <c r="I538" s="2">
        <v>39046</v>
      </c>
      <c r="J538" t="s">
        <v>11</v>
      </c>
      <c r="K538" s="4">
        <v>38</v>
      </c>
      <c r="L538" s="3">
        <v>116.04458768996518</v>
      </c>
    </row>
    <row r="539" spans="7:12" x14ac:dyDescent="0.2">
      <c r="G539">
        <v>535</v>
      </c>
      <c r="H539" t="s">
        <v>1</v>
      </c>
      <c r="I539" s="2">
        <v>38584</v>
      </c>
      <c r="J539" t="s">
        <v>10</v>
      </c>
      <c r="K539" s="4">
        <v>82</v>
      </c>
      <c r="L539" s="3">
        <v>248.04707692390426</v>
      </c>
    </row>
    <row r="540" spans="7:12" x14ac:dyDescent="0.2">
      <c r="G540">
        <v>536</v>
      </c>
      <c r="H540" t="s">
        <v>0</v>
      </c>
      <c r="I540" s="2">
        <v>38133</v>
      </c>
      <c r="J540" t="s">
        <v>9</v>
      </c>
      <c r="K540" s="4">
        <v>29</v>
      </c>
      <c r="L540" s="3">
        <v>89.294687359204545</v>
      </c>
    </row>
    <row r="541" spans="7:12" x14ac:dyDescent="0.2">
      <c r="G541">
        <v>537</v>
      </c>
      <c r="H541" t="s">
        <v>5</v>
      </c>
      <c r="I541" s="2">
        <v>38991</v>
      </c>
      <c r="J541" t="s">
        <v>13</v>
      </c>
      <c r="K541" s="4">
        <v>17</v>
      </c>
      <c r="L541" s="3">
        <v>52.246197330854876</v>
      </c>
    </row>
    <row r="542" spans="7:12" x14ac:dyDescent="0.2">
      <c r="G542">
        <v>538</v>
      </c>
      <c r="H542" t="s">
        <v>3</v>
      </c>
      <c r="I542" s="2">
        <v>38210</v>
      </c>
      <c r="J542" t="s">
        <v>11</v>
      </c>
      <c r="K542" s="4">
        <v>50</v>
      </c>
      <c r="L542" s="3">
        <v>151.86525901218997</v>
      </c>
    </row>
    <row r="543" spans="7:12" x14ac:dyDescent="0.2">
      <c r="G543">
        <v>539</v>
      </c>
      <c r="H543" t="s">
        <v>2</v>
      </c>
      <c r="I543" s="2">
        <v>38078</v>
      </c>
      <c r="J543" t="s">
        <v>13</v>
      </c>
      <c r="K543" s="4">
        <v>7</v>
      </c>
      <c r="L543" s="3">
        <v>22.95994805531884</v>
      </c>
    </row>
    <row r="544" spans="7:12" x14ac:dyDescent="0.2">
      <c r="G544">
        <v>540</v>
      </c>
      <c r="H544" t="s">
        <v>6</v>
      </c>
      <c r="I544" s="2">
        <v>38430</v>
      </c>
      <c r="J544" t="s">
        <v>10</v>
      </c>
      <c r="K544" s="4">
        <v>50</v>
      </c>
      <c r="L544" s="3">
        <v>151.36182402448466</v>
      </c>
    </row>
    <row r="545" spans="7:12" x14ac:dyDescent="0.2">
      <c r="G545">
        <v>541</v>
      </c>
      <c r="H545" t="s">
        <v>1</v>
      </c>
      <c r="I545" s="2">
        <v>38408</v>
      </c>
      <c r="J545" t="s">
        <v>13</v>
      </c>
      <c r="K545" s="4">
        <v>20</v>
      </c>
      <c r="L545" s="3">
        <v>61.878678847796238</v>
      </c>
    </row>
    <row r="546" spans="7:12" x14ac:dyDescent="0.2">
      <c r="G546">
        <v>542</v>
      </c>
      <c r="H546" t="s">
        <v>0</v>
      </c>
      <c r="I546" s="2">
        <v>38408</v>
      </c>
      <c r="J546" t="s">
        <v>9</v>
      </c>
      <c r="K546" s="4">
        <v>37</v>
      </c>
      <c r="L546" s="3">
        <v>112.83363370259229</v>
      </c>
    </row>
    <row r="547" spans="7:12" x14ac:dyDescent="0.2">
      <c r="G547">
        <v>543</v>
      </c>
      <c r="H547" t="s">
        <v>4</v>
      </c>
      <c r="I547" s="2">
        <v>38232</v>
      </c>
      <c r="J547" t="s">
        <v>12</v>
      </c>
      <c r="K547" s="4">
        <v>58</v>
      </c>
      <c r="L547" s="3">
        <v>176.6097113560426</v>
      </c>
    </row>
    <row r="548" spans="7:12" x14ac:dyDescent="0.2">
      <c r="G548">
        <v>544</v>
      </c>
      <c r="H548" t="s">
        <v>2</v>
      </c>
      <c r="I548" s="2">
        <v>38738</v>
      </c>
      <c r="J548" t="s">
        <v>9</v>
      </c>
      <c r="K548" s="4">
        <v>25</v>
      </c>
      <c r="L548" s="3">
        <v>76.920283125674487</v>
      </c>
    </row>
    <row r="549" spans="7:12" x14ac:dyDescent="0.2">
      <c r="G549">
        <v>545</v>
      </c>
      <c r="H549" t="s">
        <v>3</v>
      </c>
      <c r="I549" s="2">
        <v>38078</v>
      </c>
      <c r="J549" t="s">
        <v>11</v>
      </c>
      <c r="K549" s="4">
        <v>34</v>
      </c>
      <c r="L549" s="3">
        <v>103.18208157525912</v>
      </c>
    </row>
    <row r="550" spans="7:12" x14ac:dyDescent="0.2">
      <c r="G550">
        <v>546</v>
      </c>
      <c r="H550" t="s">
        <v>8</v>
      </c>
      <c r="I550" s="2">
        <v>39013</v>
      </c>
      <c r="J550" t="s">
        <v>9</v>
      </c>
      <c r="K550" s="4">
        <v>3</v>
      </c>
      <c r="L550" s="3">
        <v>11.582072936390588</v>
      </c>
    </row>
    <row r="551" spans="7:12" x14ac:dyDescent="0.2">
      <c r="G551">
        <v>547</v>
      </c>
      <c r="H551" t="s">
        <v>8</v>
      </c>
      <c r="I551" s="2">
        <v>38991</v>
      </c>
      <c r="J551" t="s">
        <v>13</v>
      </c>
      <c r="K551" s="4">
        <v>63</v>
      </c>
      <c r="L551" s="3">
        <v>190.58521809047551</v>
      </c>
    </row>
    <row r="552" spans="7:12" x14ac:dyDescent="0.2">
      <c r="G552">
        <v>548</v>
      </c>
      <c r="H552" t="s">
        <v>8</v>
      </c>
      <c r="I552" s="2">
        <v>38727</v>
      </c>
      <c r="J552" t="s">
        <v>11</v>
      </c>
      <c r="K552" s="4">
        <v>44</v>
      </c>
      <c r="L552" s="3">
        <v>133.61508244900483</v>
      </c>
    </row>
    <row r="553" spans="7:12" x14ac:dyDescent="0.2">
      <c r="G553">
        <v>549</v>
      </c>
      <c r="H553" t="s">
        <v>7</v>
      </c>
      <c r="I553" s="2">
        <v>38089</v>
      </c>
      <c r="J553" t="s">
        <v>11</v>
      </c>
      <c r="K553" s="4">
        <v>87</v>
      </c>
      <c r="L553" s="3">
        <v>263.16283259571526</v>
      </c>
    </row>
    <row r="554" spans="7:12" x14ac:dyDescent="0.2">
      <c r="G554">
        <v>550</v>
      </c>
      <c r="H554" t="s">
        <v>0</v>
      </c>
      <c r="I554" s="2">
        <v>38408</v>
      </c>
      <c r="J554" t="s">
        <v>13</v>
      </c>
      <c r="K554" s="4">
        <v>4</v>
      </c>
      <c r="L554" s="3">
        <v>14.191095035521025</v>
      </c>
    </row>
    <row r="555" spans="7:12" x14ac:dyDescent="0.2">
      <c r="G555">
        <v>551</v>
      </c>
      <c r="H555" t="s">
        <v>6</v>
      </c>
      <c r="I555" s="2">
        <v>38826</v>
      </c>
      <c r="J555" t="s">
        <v>9</v>
      </c>
      <c r="K555" s="4">
        <v>93</v>
      </c>
      <c r="L555" s="3">
        <v>281.17072628162578</v>
      </c>
    </row>
    <row r="556" spans="7:12" x14ac:dyDescent="0.2">
      <c r="G556">
        <v>552</v>
      </c>
      <c r="H556" t="s">
        <v>1</v>
      </c>
      <c r="I556" s="2">
        <v>38320</v>
      </c>
      <c r="J556" t="s">
        <v>13</v>
      </c>
      <c r="K556" s="4">
        <v>10</v>
      </c>
      <c r="L556" s="3">
        <v>32.065090501540446</v>
      </c>
    </row>
    <row r="557" spans="7:12" x14ac:dyDescent="0.2">
      <c r="G557">
        <v>553</v>
      </c>
      <c r="H557" t="s">
        <v>4</v>
      </c>
      <c r="I557" s="2">
        <v>39068</v>
      </c>
      <c r="J557" t="s">
        <v>12</v>
      </c>
      <c r="K557" s="4">
        <v>19</v>
      </c>
      <c r="L557" s="3">
        <v>58.972126169367577</v>
      </c>
    </row>
    <row r="558" spans="7:12" x14ac:dyDescent="0.2">
      <c r="G558">
        <v>554</v>
      </c>
      <c r="H558" t="s">
        <v>3</v>
      </c>
      <c r="I558" s="2">
        <v>38551</v>
      </c>
      <c r="J558" t="s">
        <v>11</v>
      </c>
      <c r="K558" s="4">
        <v>30</v>
      </c>
      <c r="L558" s="3">
        <v>92.527630840276103</v>
      </c>
    </row>
    <row r="559" spans="7:12" x14ac:dyDescent="0.2">
      <c r="G559">
        <v>555</v>
      </c>
      <c r="H559" t="s">
        <v>6</v>
      </c>
      <c r="I559" s="2">
        <v>39035</v>
      </c>
      <c r="J559" t="s">
        <v>12</v>
      </c>
      <c r="K559" s="4">
        <v>-1</v>
      </c>
      <c r="L559" s="3">
        <v>-1.2782372664639507</v>
      </c>
    </row>
    <row r="560" spans="7:12" x14ac:dyDescent="0.2">
      <c r="G560">
        <v>556</v>
      </c>
      <c r="H560" t="s">
        <v>0</v>
      </c>
      <c r="I560" s="2">
        <v>38837</v>
      </c>
      <c r="J560" t="s">
        <v>11</v>
      </c>
      <c r="K560" s="4">
        <v>46</v>
      </c>
      <c r="L560" s="3">
        <v>139.41162650743053</v>
      </c>
    </row>
    <row r="561" spans="7:12" x14ac:dyDescent="0.2">
      <c r="G561">
        <v>557</v>
      </c>
      <c r="H561" t="s">
        <v>1</v>
      </c>
      <c r="I561" s="2">
        <v>38232</v>
      </c>
      <c r="J561" t="s">
        <v>9</v>
      </c>
      <c r="K561" s="4">
        <v>44</v>
      </c>
      <c r="L561" s="3">
        <v>133.50877739627518</v>
      </c>
    </row>
    <row r="562" spans="7:12" x14ac:dyDescent="0.2">
      <c r="G562">
        <v>558</v>
      </c>
      <c r="H562" t="s">
        <v>8</v>
      </c>
      <c r="I562" s="2">
        <v>38287</v>
      </c>
      <c r="J562" t="s">
        <v>11</v>
      </c>
      <c r="K562" s="4">
        <v>47</v>
      </c>
      <c r="L562" s="3">
        <v>143.21221530085697</v>
      </c>
    </row>
    <row r="563" spans="7:12" x14ac:dyDescent="0.2">
      <c r="G563">
        <v>559</v>
      </c>
      <c r="H563" t="s">
        <v>0</v>
      </c>
      <c r="I563" s="2">
        <v>38969</v>
      </c>
      <c r="J563" t="s">
        <v>11</v>
      </c>
      <c r="K563" s="4">
        <v>86</v>
      </c>
      <c r="L563" s="3">
        <v>260.39157259526775</v>
      </c>
    </row>
    <row r="564" spans="7:12" x14ac:dyDescent="0.2">
      <c r="G564">
        <v>560</v>
      </c>
      <c r="H564" t="s">
        <v>0</v>
      </c>
      <c r="I564" s="2">
        <v>38925</v>
      </c>
      <c r="J564" t="s">
        <v>9</v>
      </c>
      <c r="K564" s="4">
        <v>76</v>
      </c>
      <c r="L564" s="3">
        <v>229.96347977242982</v>
      </c>
    </row>
    <row r="565" spans="7:12" x14ac:dyDescent="0.2">
      <c r="G565">
        <v>561</v>
      </c>
      <c r="H565" t="s">
        <v>4</v>
      </c>
      <c r="I565" s="2">
        <v>38078</v>
      </c>
      <c r="J565" t="s">
        <v>12</v>
      </c>
      <c r="K565" s="4">
        <v>55</v>
      </c>
      <c r="L565" s="3">
        <v>166.99029890676019</v>
      </c>
    </row>
    <row r="566" spans="7:12" x14ac:dyDescent="0.2">
      <c r="G566">
        <v>562</v>
      </c>
      <c r="H566" t="s">
        <v>6</v>
      </c>
      <c r="I566" s="2">
        <v>38133</v>
      </c>
      <c r="J566" t="s">
        <v>11</v>
      </c>
      <c r="K566" s="4">
        <v>-1</v>
      </c>
      <c r="L566" s="3">
        <v>-0.79289798318866422</v>
      </c>
    </row>
    <row r="567" spans="7:12" x14ac:dyDescent="0.2">
      <c r="G567">
        <v>563</v>
      </c>
      <c r="H567" t="s">
        <v>6</v>
      </c>
      <c r="I567" s="2">
        <v>38188</v>
      </c>
      <c r="J567" t="s">
        <v>12</v>
      </c>
      <c r="K567" s="4">
        <v>62</v>
      </c>
      <c r="L567" s="3">
        <v>187.63361707571198</v>
      </c>
    </row>
    <row r="568" spans="7:12" x14ac:dyDescent="0.2">
      <c r="G568">
        <v>564</v>
      </c>
      <c r="H568" t="s">
        <v>6</v>
      </c>
      <c r="I568" s="2">
        <v>38012</v>
      </c>
      <c r="J568" t="s">
        <v>9</v>
      </c>
      <c r="K568" s="4">
        <v>73</v>
      </c>
      <c r="L568" s="3">
        <v>220.96515803490902</v>
      </c>
    </row>
    <row r="569" spans="7:12" x14ac:dyDescent="0.2">
      <c r="G569">
        <v>565</v>
      </c>
      <c r="H569" t="s">
        <v>3</v>
      </c>
      <c r="I569" s="2">
        <v>38298</v>
      </c>
      <c r="J569" t="s">
        <v>13</v>
      </c>
      <c r="K569" s="4">
        <v>12</v>
      </c>
      <c r="L569" s="3">
        <v>38.43875396047023</v>
      </c>
    </row>
    <row r="570" spans="7:12" x14ac:dyDescent="0.2">
      <c r="G570">
        <v>566</v>
      </c>
      <c r="H570" t="s">
        <v>5</v>
      </c>
      <c r="I570" s="2">
        <v>38221</v>
      </c>
      <c r="J570" t="s">
        <v>12</v>
      </c>
      <c r="K570" s="4">
        <v>0</v>
      </c>
      <c r="L570" s="3">
        <v>1.5994060348452668</v>
      </c>
    </row>
    <row r="571" spans="7:12" x14ac:dyDescent="0.2">
      <c r="G571">
        <v>567</v>
      </c>
      <c r="H571" t="s">
        <v>7</v>
      </c>
      <c r="I571" s="2">
        <v>38947</v>
      </c>
      <c r="J571" t="s">
        <v>11</v>
      </c>
      <c r="K571" s="4">
        <v>23</v>
      </c>
      <c r="L571" s="3">
        <v>71.39535724005502</v>
      </c>
    </row>
    <row r="572" spans="7:12" x14ac:dyDescent="0.2">
      <c r="G572">
        <v>568</v>
      </c>
      <c r="H572" t="s">
        <v>7</v>
      </c>
      <c r="I572" s="2">
        <v>38375</v>
      </c>
      <c r="J572" t="s">
        <v>11</v>
      </c>
      <c r="K572" s="4">
        <v>73</v>
      </c>
      <c r="L572" s="3">
        <v>220.80778472883722</v>
      </c>
    </row>
    <row r="573" spans="7:12" x14ac:dyDescent="0.2">
      <c r="G573">
        <v>569</v>
      </c>
      <c r="H573" t="s">
        <v>0</v>
      </c>
      <c r="I573" s="2">
        <v>38507</v>
      </c>
      <c r="J573" t="s">
        <v>10</v>
      </c>
      <c r="K573" s="4">
        <v>73</v>
      </c>
      <c r="L573" s="3">
        <v>221.78112807048697</v>
      </c>
    </row>
    <row r="574" spans="7:12" x14ac:dyDescent="0.2">
      <c r="G574">
        <v>570</v>
      </c>
      <c r="H574" t="s">
        <v>5</v>
      </c>
      <c r="I574" s="2">
        <v>38430</v>
      </c>
      <c r="J574" t="s">
        <v>9</v>
      </c>
      <c r="K574" s="4">
        <v>43</v>
      </c>
      <c r="L574" s="3">
        <v>131.05809583118935</v>
      </c>
    </row>
    <row r="575" spans="7:12" x14ac:dyDescent="0.2">
      <c r="G575">
        <v>571</v>
      </c>
      <c r="H575" t="s">
        <v>3</v>
      </c>
      <c r="I575" s="2">
        <v>38925</v>
      </c>
      <c r="J575" t="s">
        <v>13</v>
      </c>
      <c r="K575" s="4">
        <v>60</v>
      </c>
      <c r="L575" s="3">
        <v>182.29246065825532</v>
      </c>
    </row>
    <row r="576" spans="7:12" x14ac:dyDescent="0.2">
      <c r="G576">
        <v>572</v>
      </c>
      <c r="H576" t="s">
        <v>5</v>
      </c>
      <c r="I576" s="2">
        <v>39057</v>
      </c>
      <c r="J576" t="s">
        <v>10</v>
      </c>
      <c r="K576" s="4">
        <v>40</v>
      </c>
      <c r="L576" s="3">
        <v>121.86602847443184</v>
      </c>
    </row>
    <row r="577" spans="7:12" x14ac:dyDescent="0.2">
      <c r="G577">
        <v>573</v>
      </c>
      <c r="H577" t="s">
        <v>0</v>
      </c>
      <c r="I577" s="2">
        <v>38562</v>
      </c>
      <c r="J577" t="s">
        <v>10</v>
      </c>
      <c r="K577" s="4">
        <v>-7</v>
      </c>
      <c r="L577" s="3">
        <v>-18.9155229231676</v>
      </c>
    </row>
    <row r="578" spans="7:12" x14ac:dyDescent="0.2">
      <c r="G578">
        <v>574</v>
      </c>
      <c r="H578" t="s">
        <v>8</v>
      </c>
      <c r="I578" s="2">
        <v>38254</v>
      </c>
      <c r="J578" t="s">
        <v>9</v>
      </c>
      <c r="K578" s="4">
        <v>39</v>
      </c>
      <c r="L578" s="3">
        <v>118.36577315011976</v>
      </c>
    </row>
    <row r="579" spans="7:12" x14ac:dyDescent="0.2">
      <c r="G579">
        <v>575</v>
      </c>
      <c r="H579" t="s">
        <v>2</v>
      </c>
      <c r="I579" s="2">
        <v>38353</v>
      </c>
      <c r="J579" t="s">
        <v>12</v>
      </c>
      <c r="K579" s="4">
        <v>84</v>
      </c>
      <c r="L579" s="3">
        <v>253.79033414178701</v>
      </c>
    </row>
    <row r="580" spans="7:12" x14ac:dyDescent="0.2">
      <c r="G580">
        <v>576</v>
      </c>
      <c r="H580" t="s">
        <v>0</v>
      </c>
      <c r="I580" s="2">
        <v>38837</v>
      </c>
      <c r="J580" t="s">
        <v>13</v>
      </c>
      <c r="K580" s="4">
        <v>92</v>
      </c>
      <c r="L580" s="3">
        <v>277.80911377540116</v>
      </c>
    </row>
    <row r="581" spans="7:12" x14ac:dyDescent="0.2">
      <c r="G581">
        <v>577</v>
      </c>
      <c r="H581" t="s">
        <v>3</v>
      </c>
      <c r="I581" s="2">
        <v>38628</v>
      </c>
      <c r="J581" t="s">
        <v>12</v>
      </c>
      <c r="K581" s="4">
        <v>68</v>
      </c>
      <c r="L581" s="3">
        <v>206.08318598884486</v>
      </c>
    </row>
    <row r="582" spans="7:12" x14ac:dyDescent="0.2">
      <c r="G582">
        <v>578</v>
      </c>
      <c r="H582" t="s">
        <v>3</v>
      </c>
      <c r="I582" s="2">
        <v>38298</v>
      </c>
      <c r="J582" t="s">
        <v>10</v>
      </c>
      <c r="K582" s="4">
        <v>7</v>
      </c>
      <c r="L582" s="3">
        <v>23.192583270070902</v>
      </c>
    </row>
    <row r="583" spans="7:12" x14ac:dyDescent="0.2">
      <c r="G583">
        <v>579</v>
      </c>
      <c r="H583" t="s">
        <v>4</v>
      </c>
      <c r="I583" s="2">
        <v>39002</v>
      </c>
      <c r="J583" t="s">
        <v>11</v>
      </c>
      <c r="K583" s="4">
        <v>-9</v>
      </c>
      <c r="L583" s="3">
        <v>-24.836237139949766</v>
      </c>
    </row>
    <row r="584" spans="7:12" x14ac:dyDescent="0.2">
      <c r="G584">
        <v>580</v>
      </c>
      <c r="H584" t="s">
        <v>7</v>
      </c>
      <c r="I584" s="2">
        <v>38639</v>
      </c>
      <c r="J584" t="s">
        <v>12</v>
      </c>
      <c r="K584" s="4">
        <v>51</v>
      </c>
      <c r="L584" s="3">
        <v>154.40065127641515</v>
      </c>
    </row>
    <row r="585" spans="7:12" x14ac:dyDescent="0.2">
      <c r="G585">
        <v>581</v>
      </c>
      <c r="H585" t="s">
        <v>3</v>
      </c>
      <c r="I585" s="2">
        <v>38683</v>
      </c>
      <c r="J585" t="s">
        <v>10</v>
      </c>
      <c r="K585" s="4">
        <v>59</v>
      </c>
      <c r="L585" s="3">
        <v>178.89731679899467</v>
      </c>
    </row>
    <row r="586" spans="7:12" x14ac:dyDescent="0.2">
      <c r="G586">
        <v>582</v>
      </c>
      <c r="H586" t="s">
        <v>1</v>
      </c>
      <c r="I586" s="2">
        <v>38661</v>
      </c>
      <c r="J586" t="s">
        <v>12</v>
      </c>
      <c r="K586" s="4">
        <v>64</v>
      </c>
      <c r="L586" s="3">
        <v>194.44151134010454</v>
      </c>
    </row>
    <row r="587" spans="7:12" x14ac:dyDescent="0.2">
      <c r="G587">
        <v>583</v>
      </c>
      <c r="H587" t="s">
        <v>7</v>
      </c>
      <c r="I587" s="2">
        <v>38672</v>
      </c>
      <c r="J587" t="s">
        <v>10</v>
      </c>
      <c r="K587" s="4">
        <v>0</v>
      </c>
      <c r="L587" s="3">
        <v>2.516330534249033</v>
      </c>
    </row>
    <row r="588" spans="7:12" x14ac:dyDescent="0.2">
      <c r="G588">
        <v>584</v>
      </c>
      <c r="H588" t="s">
        <v>0</v>
      </c>
      <c r="I588" s="2">
        <v>38397</v>
      </c>
      <c r="J588" t="s">
        <v>12</v>
      </c>
      <c r="K588" s="4">
        <v>81</v>
      </c>
      <c r="L588" s="3">
        <v>243.81590205081088</v>
      </c>
    </row>
    <row r="589" spans="7:12" x14ac:dyDescent="0.2">
      <c r="G589">
        <v>585</v>
      </c>
      <c r="H589" t="s">
        <v>5</v>
      </c>
      <c r="I589" s="2">
        <v>38452</v>
      </c>
      <c r="J589" t="s">
        <v>13</v>
      </c>
      <c r="K589" s="4">
        <v>93</v>
      </c>
      <c r="L589" s="3">
        <v>280.7978115895645</v>
      </c>
    </row>
    <row r="590" spans="7:12" x14ac:dyDescent="0.2">
      <c r="G590">
        <v>586</v>
      </c>
      <c r="H590" t="s">
        <v>7</v>
      </c>
      <c r="I590" s="2">
        <v>38749</v>
      </c>
      <c r="J590" t="s">
        <v>10</v>
      </c>
      <c r="K590" s="4">
        <v>20</v>
      </c>
      <c r="L590" s="3">
        <v>61.967424849894947</v>
      </c>
    </row>
    <row r="591" spans="7:12" x14ac:dyDescent="0.2">
      <c r="G591">
        <v>587</v>
      </c>
      <c r="H591" t="s">
        <v>6</v>
      </c>
      <c r="I591" s="2">
        <v>38507</v>
      </c>
      <c r="J591" t="s">
        <v>11</v>
      </c>
      <c r="K591" s="4">
        <v>39</v>
      </c>
      <c r="L591" s="3">
        <v>119.9083594229058</v>
      </c>
    </row>
    <row r="592" spans="7:12" x14ac:dyDescent="0.2">
      <c r="G592">
        <v>588</v>
      </c>
      <c r="H592" t="s">
        <v>1</v>
      </c>
      <c r="I592" s="2">
        <v>38287</v>
      </c>
      <c r="J592" t="s">
        <v>9</v>
      </c>
      <c r="K592" s="4">
        <v>6</v>
      </c>
      <c r="L592" s="3">
        <v>20.018331980892231</v>
      </c>
    </row>
    <row r="593" spans="7:12" x14ac:dyDescent="0.2">
      <c r="G593">
        <v>589</v>
      </c>
      <c r="H593" t="s">
        <v>1</v>
      </c>
      <c r="I593" s="2">
        <v>38034</v>
      </c>
      <c r="J593" t="s">
        <v>9</v>
      </c>
      <c r="K593" s="4">
        <v>34</v>
      </c>
      <c r="L593" s="3">
        <v>103.67942872150846</v>
      </c>
    </row>
    <row r="594" spans="7:12" x14ac:dyDescent="0.2">
      <c r="G594">
        <v>590</v>
      </c>
      <c r="H594" t="s">
        <v>3</v>
      </c>
      <c r="I594" s="2">
        <v>38749</v>
      </c>
      <c r="J594" t="s">
        <v>10</v>
      </c>
      <c r="K594" s="4">
        <v>33</v>
      </c>
      <c r="L594" s="3">
        <v>101.31101808549928</v>
      </c>
    </row>
    <row r="595" spans="7:12" x14ac:dyDescent="0.2">
      <c r="G595">
        <v>591</v>
      </c>
      <c r="H595" t="s">
        <v>6</v>
      </c>
      <c r="I595" s="2">
        <v>38001</v>
      </c>
      <c r="J595" t="s">
        <v>13</v>
      </c>
      <c r="K595" s="4">
        <v>-10</v>
      </c>
      <c r="L595" s="3">
        <v>-28.463885870908516</v>
      </c>
    </row>
    <row r="596" spans="7:12" x14ac:dyDescent="0.2">
      <c r="G596">
        <v>592</v>
      </c>
      <c r="H596" t="s">
        <v>7</v>
      </c>
      <c r="I596" s="2">
        <v>38936</v>
      </c>
      <c r="J596" t="s">
        <v>11</v>
      </c>
      <c r="K596" s="4">
        <v>47</v>
      </c>
      <c r="L596" s="3">
        <v>141.97140662710891</v>
      </c>
    </row>
    <row r="597" spans="7:12" x14ac:dyDescent="0.2">
      <c r="G597">
        <v>593</v>
      </c>
      <c r="H597" t="s">
        <v>5</v>
      </c>
      <c r="I597" s="2">
        <v>38001</v>
      </c>
      <c r="J597" t="s">
        <v>9</v>
      </c>
      <c r="K597" s="4">
        <v>94</v>
      </c>
      <c r="L597" s="3">
        <v>284.61276074739663</v>
      </c>
    </row>
    <row r="598" spans="7:12" x14ac:dyDescent="0.2">
      <c r="G598">
        <v>594</v>
      </c>
      <c r="H598" t="s">
        <v>3</v>
      </c>
      <c r="I598" s="2">
        <v>38870</v>
      </c>
      <c r="J598" t="s">
        <v>9</v>
      </c>
      <c r="K598" s="4">
        <v>92</v>
      </c>
      <c r="L598" s="3">
        <v>278.22640918878471</v>
      </c>
    </row>
    <row r="599" spans="7:12" x14ac:dyDescent="0.2">
      <c r="G599">
        <v>595</v>
      </c>
      <c r="H599" t="s">
        <v>2</v>
      </c>
      <c r="I599" s="2">
        <v>38364</v>
      </c>
      <c r="J599" t="s">
        <v>10</v>
      </c>
      <c r="K599" s="4">
        <v>68</v>
      </c>
      <c r="L599" s="3">
        <v>205.95905527766212</v>
      </c>
    </row>
    <row r="600" spans="7:12" x14ac:dyDescent="0.2">
      <c r="G600">
        <v>596</v>
      </c>
      <c r="H600" t="s">
        <v>0</v>
      </c>
      <c r="I600" s="2">
        <v>38067</v>
      </c>
      <c r="J600" t="s">
        <v>10</v>
      </c>
      <c r="K600" s="4">
        <v>37</v>
      </c>
      <c r="L600" s="3">
        <v>112.85151912863849</v>
      </c>
    </row>
    <row r="601" spans="7:12" x14ac:dyDescent="0.2">
      <c r="G601">
        <v>597</v>
      </c>
      <c r="H601" t="s">
        <v>5</v>
      </c>
      <c r="I601" s="2">
        <v>38188</v>
      </c>
      <c r="J601" t="s">
        <v>11</v>
      </c>
      <c r="K601" s="4">
        <v>78</v>
      </c>
      <c r="L601" s="3">
        <v>235.37144026519812</v>
      </c>
    </row>
    <row r="602" spans="7:12" x14ac:dyDescent="0.2">
      <c r="G602">
        <v>598</v>
      </c>
      <c r="H602" t="s">
        <v>3</v>
      </c>
      <c r="I602" s="2">
        <v>39057</v>
      </c>
      <c r="J602" t="s">
        <v>11</v>
      </c>
      <c r="K602" s="4">
        <v>14</v>
      </c>
      <c r="L602" s="3">
        <v>43.756013144501985</v>
      </c>
    </row>
    <row r="603" spans="7:12" x14ac:dyDescent="0.2">
      <c r="G603">
        <v>599</v>
      </c>
      <c r="H603" t="s">
        <v>7</v>
      </c>
      <c r="I603" s="2">
        <v>39024</v>
      </c>
      <c r="J603" t="s">
        <v>9</v>
      </c>
      <c r="K603" s="4">
        <v>33</v>
      </c>
      <c r="L603" s="3">
        <v>100.54958475062591</v>
      </c>
    </row>
    <row r="604" spans="7:12" x14ac:dyDescent="0.2">
      <c r="G604">
        <v>600</v>
      </c>
      <c r="H604" t="s">
        <v>5</v>
      </c>
      <c r="I604" s="2">
        <v>38155</v>
      </c>
      <c r="J604" t="s">
        <v>11</v>
      </c>
      <c r="K604" s="4">
        <v>64</v>
      </c>
      <c r="L604" s="3">
        <v>194.18188189830369</v>
      </c>
    </row>
    <row r="605" spans="7:12" x14ac:dyDescent="0.2">
      <c r="G605">
        <v>601</v>
      </c>
      <c r="H605" t="s">
        <v>4</v>
      </c>
      <c r="I605" s="2">
        <v>38936</v>
      </c>
      <c r="J605" t="s">
        <v>10</v>
      </c>
      <c r="K605" s="4">
        <v>6</v>
      </c>
      <c r="L605" s="3">
        <v>20.229703821540529</v>
      </c>
    </row>
    <row r="606" spans="7:12" x14ac:dyDescent="0.2">
      <c r="G606">
        <v>602</v>
      </c>
      <c r="H606" t="s">
        <v>7</v>
      </c>
      <c r="I606" s="2">
        <v>38870</v>
      </c>
      <c r="J606" t="s">
        <v>13</v>
      </c>
      <c r="K606" s="4">
        <v>65</v>
      </c>
      <c r="L606" s="3">
        <v>197.4890682991998</v>
      </c>
    </row>
    <row r="607" spans="7:12" x14ac:dyDescent="0.2">
      <c r="G607">
        <v>603</v>
      </c>
      <c r="H607" t="s">
        <v>8</v>
      </c>
      <c r="I607" s="2">
        <v>38001</v>
      </c>
      <c r="J607" t="s">
        <v>12</v>
      </c>
      <c r="K607" s="4">
        <v>24</v>
      </c>
      <c r="L607" s="3">
        <v>74.283089497229128</v>
      </c>
    </row>
    <row r="608" spans="7:12" x14ac:dyDescent="0.2">
      <c r="G608">
        <v>604</v>
      </c>
      <c r="H608" t="s">
        <v>2</v>
      </c>
      <c r="I608" s="2">
        <v>38705</v>
      </c>
      <c r="J608" t="s">
        <v>13</v>
      </c>
      <c r="K608" s="4">
        <v>89</v>
      </c>
      <c r="L608" s="3">
        <v>269.00888504806545</v>
      </c>
    </row>
    <row r="609" spans="7:12" x14ac:dyDescent="0.2">
      <c r="G609">
        <v>605</v>
      </c>
      <c r="H609" t="s">
        <v>2</v>
      </c>
      <c r="I609" s="2">
        <v>38628</v>
      </c>
      <c r="J609" t="s">
        <v>12</v>
      </c>
      <c r="K609" s="4">
        <v>94</v>
      </c>
      <c r="L609" s="3">
        <v>284.24987523561106</v>
      </c>
    </row>
    <row r="610" spans="7:12" x14ac:dyDescent="0.2">
      <c r="G610">
        <v>606</v>
      </c>
      <c r="H610" t="s">
        <v>4</v>
      </c>
      <c r="I610" s="2">
        <v>38694</v>
      </c>
      <c r="J610" t="s">
        <v>9</v>
      </c>
      <c r="K610" s="4">
        <v>67</v>
      </c>
      <c r="L610" s="3">
        <v>203.71315269974144</v>
      </c>
    </row>
    <row r="611" spans="7:12" x14ac:dyDescent="0.2">
      <c r="G611">
        <v>607</v>
      </c>
      <c r="H611" t="s">
        <v>2</v>
      </c>
      <c r="I611" s="2">
        <v>38210</v>
      </c>
      <c r="J611" t="s">
        <v>12</v>
      </c>
      <c r="K611" s="4">
        <v>7</v>
      </c>
      <c r="L611" s="3">
        <v>23.434372885216568</v>
      </c>
    </row>
    <row r="612" spans="7:12" x14ac:dyDescent="0.2">
      <c r="G612">
        <v>608</v>
      </c>
      <c r="H612" t="s">
        <v>2</v>
      </c>
      <c r="I612" s="2">
        <v>38254</v>
      </c>
      <c r="J612" t="s">
        <v>9</v>
      </c>
      <c r="K612" s="4">
        <v>58</v>
      </c>
      <c r="L612" s="3">
        <v>176.00311303023639</v>
      </c>
    </row>
    <row r="613" spans="7:12" x14ac:dyDescent="0.2">
      <c r="G613">
        <v>609</v>
      </c>
      <c r="H613" t="s">
        <v>0</v>
      </c>
      <c r="I613" s="2">
        <v>38155</v>
      </c>
      <c r="J613" t="s">
        <v>12</v>
      </c>
      <c r="K613" s="4">
        <v>77</v>
      </c>
      <c r="L613" s="3">
        <v>232.66821530494673</v>
      </c>
    </row>
    <row r="614" spans="7:12" x14ac:dyDescent="0.2">
      <c r="G614">
        <v>610</v>
      </c>
      <c r="H614" t="s">
        <v>4</v>
      </c>
      <c r="I614" s="2">
        <v>38606</v>
      </c>
      <c r="J614" t="s">
        <v>11</v>
      </c>
      <c r="K614" s="4">
        <v>50</v>
      </c>
      <c r="L614" s="3">
        <v>151.12327703696886</v>
      </c>
    </row>
    <row r="615" spans="7:12" x14ac:dyDescent="0.2">
      <c r="G615">
        <v>611</v>
      </c>
      <c r="H615" t="s">
        <v>8</v>
      </c>
      <c r="I615" s="2">
        <v>38936</v>
      </c>
      <c r="J615" t="s">
        <v>10</v>
      </c>
      <c r="K615" s="4">
        <v>10</v>
      </c>
      <c r="L615" s="3">
        <v>32.139866181276794</v>
      </c>
    </row>
    <row r="616" spans="7:12" x14ac:dyDescent="0.2">
      <c r="G616">
        <v>612</v>
      </c>
      <c r="H616" t="s">
        <v>3</v>
      </c>
      <c r="I616" s="2">
        <v>38595</v>
      </c>
      <c r="J616" t="s">
        <v>12</v>
      </c>
      <c r="K616" s="4">
        <v>2</v>
      </c>
      <c r="L616" s="3">
        <v>7.7805066936063501</v>
      </c>
    </row>
    <row r="617" spans="7:12" x14ac:dyDescent="0.2">
      <c r="G617">
        <v>613</v>
      </c>
      <c r="H617" t="s">
        <v>6</v>
      </c>
      <c r="I617" s="2">
        <v>38925</v>
      </c>
      <c r="J617" t="s">
        <v>12</v>
      </c>
      <c r="K617" s="4">
        <v>17</v>
      </c>
      <c r="L617" s="3">
        <v>53.692138808043005</v>
      </c>
    </row>
    <row r="618" spans="7:12" x14ac:dyDescent="0.2">
      <c r="G618">
        <v>614</v>
      </c>
      <c r="H618" t="s">
        <v>1</v>
      </c>
      <c r="I618" s="2">
        <v>38474</v>
      </c>
      <c r="J618" t="s">
        <v>12</v>
      </c>
      <c r="K618" s="4">
        <v>90</v>
      </c>
      <c r="L618" s="3">
        <v>272.41389128062559</v>
      </c>
    </row>
    <row r="619" spans="7:12" x14ac:dyDescent="0.2">
      <c r="G619">
        <v>615</v>
      </c>
      <c r="H619" t="s">
        <v>3</v>
      </c>
      <c r="I619" s="2">
        <v>39046</v>
      </c>
      <c r="J619" t="s">
        <v>9</v>
      </c>
      <c r="K619" s="4">
        <v>58</v>
      </c>
      <c r="L619" s="3">
        <v>175.59064342356595</v>
      </c>
    </row>
    <row r="620" spans="7:12" x14ac:dyDescent="0.2">
      <c r="G620">
        <v>616</v>
      </c>
      <c r="H620" t="s">
        <v>1</v>
      </c>
      <c r="I620" s="2">
        <v>38738</v>
      </c>
      <c r="J620" t="s">
        <v>12</v>
      </c>
      <c r="K620" s="4">
        <v>66</v>
      </c>
      <c r="L620" s="3">
        <v>199.92690698146819</v>
      </c>
    </row>
    <row r="621" spans="7:12" x14ac:dyDescent="0.2">
      <c r="G621">
        <v>617</v>
      </c>
      <c r="H621" t="s">
        <v>0</v>
      </c>
      <c r="I621" s="2">
        <v>38166</v>
      </c>
      <c r="J621" t="s">
        <v>11</v>
      </c>
      <c r="K621" s="4">
        <v>6</v>
      </c>
      <c r="L621" s="3">
        <v>20.242222983134283</v>
      </c>
    </row>
    <row r="622" spans="7:12" x14ac:dyDescent="0.2">
      <c r="G622">
        <v>618</v>
      </c>
      <c r="H622" t="s">
        <v>2</v>
      </c>
      <c r="I622" s="2">
        <v>38826</v>
      </c>
      <c r="J622" t="s">
        <v>10</v>
      </c>
      <c r="K622" s="4">
        <v>90</v>
      </c>
      <c r="L622" s="3">
        <v>272.58718593660444</v>
      </c>
    </row>
    <row r="623" spans="7:12" x14ac:dyDescent="0.2">
      <c r="G623">
        <v>619</v>
      </c>
      <c r="H623" t="s">
        <v>2</v>
      </c>
      <c r="I623" s="2">
        <v>38859</v>
      </c>
      <c r="J623" t="s">
        <v>10</v>
      </c>
      <c r="K623" s="4">
        <v>38</v>
      </c>
      <c r="L623" s="3">
        <v>115.85799136725458</v>
      </c>
    </row>
    <row r="624" spans="7:12" x14ac:dyDescent="0.2">
      <c r="G624">
        <v>620</v>
      </c>
      <c r="H624" t="s">
        <v>1</v>
      </c>
      <c r="I624" s="2">
        <v>38265</v>
      </c>
      <c r="J624" t="s">
        <v>12</v>
      </c>
      <c r="K624" s="4">
        <v>3</v>
      </c>
      <c r="L624" s="3">
        <v>10.907655295049528</v>
      </c>
    </row>
    <row r="625" spans="7:12" x14ac:dyDescent="0.2">
      <c r="G625">
        <v>621</v>
      </c>
      <c r="H625" t="s">
        <v>5</v>
      </c>
      <c r="I625" s="2">
        <v>38089</v>
      </c>
      <c r="J625" t="s">
        <v>9</v>
      </c>
      <c r="K625" s="4">
        <v>-4</v>
      </c>
      <c r="L625" s="3">
        <v>-10.39215955971811</v>
      </c>
    </row>
    <row r="626" spans="7:12" x14ac:dyDescent="0.2">
      <c r="G626">
        <v>622</v>
      </c>
      <c r="H626" t="s">
        <v>6</v>
      </c>
      <c r="I626" s="2">
        <v>38155</v>
      </c>
      <c r="J626" t="s">
        <v>11</v>
      </c>
      <c r="K626" s="4">
        <v>8</v>
      </c>
      <c r="L626" s="3">
        <v>25.899680153324056</v>
      </c>
    </row>
    <row r="627" spans="7:12" x14ac:dyDescent="0.2">
      <c r="G627">
        <v>623</v>
      </c>
      <c r="H627" t="s">
        <v>2</v>
      </c>
      <c r="I627" s="2">
        <v>38078</v>
      </c>
      <c r="J627" t="s">
        <v>12</v>
      </c>
      <c r="K627" s="4">
        <v>-8</v>
      </c>
      <c r="L627" s="3">
        <v>-22.23218548835203</v>
      </c>
    </row>
    <row r="628" spans="7:12" x14ac:dyDescent="0.2">
      <c r="G628">
        <v>624</v>
      </c>
      <c r="H628" t="s">
        <v>3</v>
      </c>
      <c r="I628" s="2">
        <v>38254</v>
      </c>
      <c r="J628" t="s">
        <v>12</v>
      </c>
      <c r="K628" s="4">
        <v>72</v>
      </c>
      <c r="L628" s="3">
        <v>218.68777878091251</v>
      </c>
    </row>
    <row r="629" spans="7:12" x14ac:dyDescent="0.2">
      <c r="G629">
        <v>625</v>
      </c>
      <c r="H629" t="s">
        <v>0</v>
      </c>
      <c r="I629" s="2">
        <v>38738</v>
      </c>
      <c r="J629" t="s">
        <v>11</v>
      </c>
      <c r="K629" s="4">
        <v>83</v>
      </c>
      <c r="L629" s="3">
        <v>250.66590250032371</v>
      </c>
    </row>
    <row r="630" spans="7:12" x14ac:dyDescent="0.2">
      <c r="G630">
        <v>626</v>
      </c>
      <c r="H630" t="s">
        <v>4</v>
      </c>
      <c r="I630" s="2">
        <v>38870</v>
      </c>
      <c r="J630" t="s">
        <v>9</v>
      </c>
      <c r="K630" s="4">
        <v>12</v>
      </c>
      <c r="L630" s="3">
        <v>38.977588204951147</v>
      </c>
    </row>
    <row r="631" spans="7:12" x14ac:dyDescent="0.2">
      <c r="G631">
        <v>627</v>
      </c>
      <c r="H631" t="s">
        <v>2</v>
      </c>
      <c r="I631" s="2">
        <v>38859</v>
      </c>
      <c r="J631" t="s">
        <v>9</v>
      </c>
      <c r="K631" s="4">
        <v>-8</v>
      </c>
      <c r="L631" s="3">
        <v>-21.533260342562944</v>
      </c>
    </row>
    <row r="632" spans="7:12" x14ac:dyDescent="0.2">
      <c r="G632">
        <v>628</v>
      </c>
      <c r="H632" t="s">
        <v>8</v>
      </c>
      <c r="I632" s="2">
        <v>38760</v>
      </c>
      <c r="J632" t="s">
        <v>11</v>
      </c>
      <c r="K632" s="4">
        <v>22</v>
      </c>
      <c r="L632" s="3">
        <v>68.129641213452771</v>
      </c>
    </row>
    <row r="633" spans="7:12" x14ac:dyDescent="0.2">
      <c r="G633">
        <v>629</v>
      </c>
      <c r="H633" t="s">
        <v>1</v>
      </c>
      <c r="I633" s="2">
        <v>39024</v>
      </c>
      <c r="J633" t="s">
        <v>12</v>
      </c>
      <c r="K633" s="4">
        <v>-2</v>
      </c>
      <c r="L633" s="3">
        <v>-3.8295287737581956</v>
      </c>
    </row>
    <row r="634" spans="7:12" x14ac:dyDescent="0.2">
      <c r="G634">
        <v>630</v>
      </c>
      <c r="H634" t="s">
        <v>3</v>
      </c>
      <c r="I634" s="2">
        <v>38727</v>
      </c>
      <c r="J634" t="s">
        <v>9</v>
      </c>
      <c r="K634" s="4">
        <v>55</v>
      </c>
      <c r="L634" s="3">
        <v>166.77106419074752</v>
      </c>
    </row>
    <row r="635" spans="7:12" x14ac:dyDescent="0.2">
      <c r="G635">
        <v>631</v>
      </c>
      <c r="H635" t="s">
        <v>0</v>
      </c>
      <c r="I635" s="2">
        <v>38892</v>
      </c>
      <c r="J635" t="s">
        <v>11</v>
      </c>
      <c r="K635" s="4">
        <v>40</v>
      </c>
      <c r="L635" s="3">
        <v>122.55166369572477</v>
      </c>
    </row>
    <row r="636" spans="7:12" x14ac:dyDescent="0.2">
      <c r="G636">
        <v>632</v>
      </c>
      <c r="H636" t="s">
        <v>8</v>
      </c>
      <c r="I636" s="2">
        <v>38529</v>
      </c>
      <c r="J636" t="s">
        <v>9</v>
      </c>
      <c r="K636" s="4">
        <v>61</v>
      </c>
      <c r="L636" s="3">
        <v>183.9597681482735</v>
      </c>
    </row>
    <row r="637" spans="7:12" x14ac:dyDescent="0.2">
      <c r="G637">
        <v>633</v>
      </c>
      <c r="H637" t="s">
        <v>3</v>
      </c>
      <c r="I637" s="2">
        <v>38518</v>
      </c>
      <c r="J637" t="s">
        <v>11</v>
      </c>
      <c r="K637" s="4">
        <v>40</v>
      </c>
      <c r="L637" s="3">
        <v>122.54107894599883</v>
      </c>
    </row>
    <row r="638" spans="7:12" x14ac:dyDescent="0.2">
      <c r="G638">
        <v>634</v>
      </c>
      <c r="H638" t="s">
        <v>0</v>
      </c>
      <c r="I638" s="2">
        <v>38969</v>
      </c>
      <c r="J638" t="s">
        <v>11</v>
      </c>
      <c r="K638" s="4">
        <v>31</v>
      </c>
      <c r="L638" s="3">
        <v>94.683925421109407</v>
      </c>
    </row>
    <row r="639" spans="7:12" x14ac:dyDescent="0.2">
      <c r="G639">
        <v>635</v>
      </c>
      <c r="H639" t="s">
        <v>8</v>
      </c>
      <c r="I639" s="2">
        <v>38100</v>
      </c>
      <c r="J639" t="s">
        <v>12</v>
      </c>
      <c r="K639" s="4">
        <v>6</v>
      </c>
      <c r="L639" s="3">
        <v>20.454607256507078</v>
      </c>
    </row>
    <row r="640" spans="7:12" x14ac:dyDescent="0.2">
      <c r="G640">
        <v>636</v>
      </c>
      <c r="H640" t="s">
        <v>3</v>
      </c>
      <c r="I640" s="2">
        <v>38650</v>
      </c>
      <c r="J640" t="s">
        <v>9</v>
      </c>
      <c r="K640" s="4">
        <v>-6</v>
      </c>
      <c r="L640" s="3">
        <v>-16.100658619760122</v>
      </c>
    </row>
    <row r="641" spans="7:12" x14ac:dyDescent="0.2">
      <c r="G641">
        <v>637</v>
      </c>
      <c r="H641" t="s">
        <v>3</v>
      </c>
      <c r="I641" s="2">
        <v>38540</v>
      </c>
      <c r="J641" t="s">
        <v>11</v>
      </c>
      <c r="K641" s="4">
        <v>14</v>
      </c>
      <c r="L641" s="3">
        <v>43.396216100245972</v>
      </c>
    </row>
    <row r="642" spans="7:12" x14ac:dyDescent="0.2">
      <c r="G642">
        <v>638</v>
      </c>
      <c r="H642" t="s">
        <v>3</v>
      </c>
      <c r="I642" s="2">
        <v>38199</v>
      </c>
      <c r="J642" t="s">
        <v>12</v>
      </c>
      <c r="K642" s="4">
        <v>94</v>
      </c>
      <c r="L642" s="3">
        <v>283.87519041996188</v>
      </c>
    </row>
    <row r="643" spans="7:12" x14ac:dyDescent="0.2">
      <c r="G643">
        <v>639</v>
      </c>
      <c r="H643" t="s">
        <v>0</v>
      </c>
      <c r="I643" s="2">
        <v>38562</v>
      </c>
      <c r="J643" t="s">
        <v>12</v>
      </c>
      <c r="K643" s="4">
        <v>70</v>
      </c>
      <c r="L643" s="3">
        <v>212.26863794218977</v>
      </c>
    </row>
    <row r="644" spans="7:12" x14ac:dyDescent="0.2">
      <c r="G644">
        <v>640</v>
      </c>
      <c r="H644" t="s">
        <v>5</v>
      </c>
      <c r="I644" s="2">
        <v>38298</v>
      </c>
      <c r="J644" t="s">
        <v>10</v>
      </c>
      <c r="K644" s="4">
        <v>-8</v>
      </c>
      <c r="L644" s="3">
        <v>-21.44176526239897</v>
      </c>
    </row>
    <row r="645" spans="7:12" x14ac:dyDescent="0.2">
      <c r="G645">
        <v>641</v>
      </c>
      <c r="H645" t="s">
        <v>5</v>
      </c>
      <c r="I645" s="2">
        <v>39024</v>
      </c>
      <c r="J645" t="s">
        <v>10</v>
      </c>
      <c r="K645" s="4">
        <v>-8</v>
      </c>
      <c r="L645" s="3">
        <v>-21.90881602461678</v>
      </c>
    </row>
    <row r="646" spans="7:12" x14ac:dyDescent="0.2">
      <c r="G646">
        <v>642</v>
      </c>
      <c r="H646" t="s">
        <v>6</v>
      </c>
      <c r="I646" s="2">
        <v>38716</v>
      </c>
      <c r="J646" t="s">
        <v>12</v>
      </c>
      <c r="K646" s="4">
        <v>2</v>
      </c>
      <c r="L646" s="3">
        <v>7.6416014365752867</v>
      </c>
    </row>
    <row r="647" spans="7:12" x14ac:dyDescent="0.2">
      <c r="G647">
        <v>643</v>
      </c>
      <c r="H647" t="s">
        <v>3</v>
      </c>
      <c r="I647" s="2">
        <v>37990</v>
      </c>
      <c r="J647" t="s">
        <v>13</v>
      </c>
      <c r="K647" s="4">
        <v>10</v>
      </c>
      <c r="L647" s="3">
        <v>31.842188072685396</v>
      </c>
    </row>
    <row r="648" spans="7:12" x14ac:dyDescent="0.2">
      <c r="G648">
        <v>644</v>
      </c>
      <c r="H648" t="s">
        <v>7</v>
      </c>
      <c r="I648" s="2">
        <v>38474</v>
      </c>
      <c r="J648" t="s">
        <v>11</v>
      </c>
      <c r="K648" s="4">
        <v>51</v>
      </c>
      <c r="L648" s="3">
        <v>154.53175695635341</v>
      </c>
    </row>
    <row r="649" spans="7:12" x14ac:dyDescent="0.2">
      <c r="G649">
        <v>645</v>
      </c>
      <c r="H649" t="s">
        <v>7</v>
      </c>
      <c r="I649" s="2">
        <v>38078</v>
      </c>
      <c r="J649" t="s">
        <v>11</v>
      </c>
      <c r="K649" s="4">
        <v>5</v>
      </c>
      <c r="L649" s="3">
        <v>16.85379509706091</v>
      </c>
    </row>
    <row r="650" spans="7:12" x14ac:dyDescent="0.2">
      <c r="G650">
        <v>646</v>
      </c>
      <c r="H650" t="s">
        <v>5</v>
      </c>
      <c r="I650" s="2">
        <v>38870</v>
      </c>
      <c r="J650" t="s">
        <v>11</v>
      </c>
      <c r="K650" s="4">
        <v>39</v>
      </c>
      <c r="L650" s="3">
        <v>119.48835042374725</v>
      </c>
    </row>
    <row r="651" spans="7:12" x14ac:dyDescent="0.2">
      <c r="G651">
        <v>647</v>
      </c>
      <c r="H651" t="s">
        <v>6</v>
      </c>
      <c r="I651" s="2">
        <v>38067</v>
      </c>
      <c r="J651" t="s">
        <v>11</v>
      </c>
      <c r="K651" s="4">
        <v>20</v>
      </c>
      <c r="L651" s="3">
        <v>61.926239627210521</v>
      </c>
    </row>
    <row r="652" spans="7:12" x14ac:dyDescent="0.2">
      <c r="G652">
        <v>648</v>
      </c>
      <c r="H652" t="s">
        <v>5</v>
      </c>
      <c r="I652" s="2">
        <v>38320</v>
      </c>
      <c r="J652" t="s">
        <v>9</v>
      </c>
      <c r="K652" s="4">
        <v>29</v>
      </c>
      <c r="L652" s="3">
        <v>88.79031532479398</v>
      </c>
    </row>
    <row r="653" spans="7:12" x14ac:dyDescent="0.2">
      <c r="G653">
        <v>649</v>
      </c>
      <c r="H653" t="s">
        <v>4</v>
      </c>
      <c r="I653" s="2">
        <v>38749</v>
      </c>
      <c r="J653" t="s">
        <v>9</v>
      </c>
      <c r="K653" s="4">
        <v>43</v>
      </c>
      <c r="L653" s="3">
        <v>130.59550390758056</v>
      </c>
    </row>
    <row r="654" spans="7:12" x14ac:dyDescent="0.2">
      <c r="G654">
        <v>650</v>
      </c>
      <c r="H654" t="s">
        <v>6</v>
      </c>
      <c r="I654" s="2">
        <v>38232</v>
      </c>
      <c r="J654" t="s">
        <v>12</v>
      </c>
      <c r="K654" s="4">
        <v>40</v>
      </c>
      <c r="L654" s="3">
        <v>122.34177646477217</v>
      </c>
    </row>
    <row r="655" spans="7:12" x14ac:dyDescent="0.2">
      <c r="G655">
        <v>651</v>
      </c>
      <c r="H655" t="s">
        <v>5</v>
      </c>
      <c r="I655" s="2">
        <v>38760</v>
      </c>
      <c r="J655" t="s">
        <v>9</v>
      </c>
      <c r="K655" s="4">
        <v>36</v>
      </c>
      <c r="L655" s="3">
        <v>109.40924257339921</v>
      </c>
    </row>
    <row r="656" spans="7:12" x14ac:dyDescent="0.2">
      <c r="G656">
        <v>652</v>
      </c>
      <c r="H656" t="s">
        <v>5</v>
      </c>
      <c r="I656" s="2">
        <v>38375</v>
      </c>
      <c r="J656" t="s">
        <v>11</v>
      </c>
      <c r="K656" s="4">
        <v>88</v>
      </c>
      <c r="L656" s="3">
        <v>265.7031232579136</v>
      </c>
    </row>
    <row r="657" spans="7:12" x14ac:dyDescent="0.2">
      <c r="G657">
        <v>653</v>
      </c>
      <c r="H657" t="s">
        <v>8</v>
      </c>
      <c r="I657" s="2">
        <v>38386</v>
      </c>
      <c r="J657" t="s">
        <v>12</v>
      </c>
      <c r="K657" s="4">
        <v>55</v>
      </c>
      <c r="L657" s="3">
        <v>166.43173248267502</v>
      </c>
    </row>
    <row r="658" spans="7:12" x14ac:dyDescent="0.2">
      <c r="G658">
        <v>654</v>
      </c>
      <c r="H658" t="s">
        <v>0</v>
      </c>
      <c r="I658" s="2">
        <v>38342</v>
      </c>
      <c r="J658" t="s">
        <v>11</v>
      </c>
      <c r="K658" s="4">
        <v>65</v>
      </c>
      <c r="L658" s="3">
        <v>196.86478787466569</v>
      </c>
    </row>
    <row r="659" spans="7:12" x14ac:dyDescent="0.2">
      <c r="G659">
        <v>655</v>
      </c>
      <c r="H659" t="s">
        <v>0</v>
      </c>
      <c r="I659" s="2">
        <v>38540</v>
      </c>
      <c r="J659" t="s">
        <v>10</v>
      </c>
      <c r="K659" s="4">
        <v>6</v>
      </c>
      <c r="L659" s="3">
        <v>19.488992935915519</v>
      </c>
    </row>
    <row r="660" spans="7:12" x14ac:dyDescent="0.2">
      <c r="G660">
        <v>656</v>
      </c>
      <c r="H660" t="s">
        <v>7</v>
      </c>
      <c r="I660" s="2">
        <v>38859</v>
      </c>
      <c r="J660" t="s">
        <v>9</v>
      </c>
      <c r="K660" s="4">
        <v>-1</v>
      </c>
      <c r="L660" s="3">
        <v>-1.2299707953687746</v>
      </c>
    </row>
    <row r="661" spans="7:12" x14ac:dyDescent="0.2">
      <c r="G661">
        <v>657</v>
      </c>
      <c r="H661" t="s">
        <v>0</v>
      </c>
      <c r="I661" s="2">
        <v>38980</v>
      </c>
      <c r="J661" t="s">
        <v>9</v>
      </c>
      <c r="K661" s="4">
        <v>32</v>
      </c>
      <c r="L661" s="3">
        <v>97.808768000127685</v>
      </c>
    </row>
    <row r="662" spans="7:12" x14ac:dyDescent="0.2">
      <c r="G662">
        <v>658</v>
      </c>
      <c r="H662" t="s">
        <v>3</v>
      </c>
      <c r="I662" s="2">
        <v>38738</v>
      </c>
      <c r="J662" t="s">
        <v>12</v>
      </c>
      <c r="K662" s="4">
        <v>17</v>
      </c>
      <c r="L662" s="3">
        <v>53.061016492331653</v>
      </c>
    </row>
    <row r="663" spans="7:12" x14ac:dyDescent="0.2">
      <c r="G663">
        <v>659</v>
      </c>
      <c r="H663" t="s">
        <v>4</v>
      </c>
      <c r="I663" s="2">
        <v>38177</v>
      </c>
      <c r="J663" t="s">
        <v>11</v>
      </c>
      <c r="K663" s="4">
        <v>25</v>
      </c>
      <c r="L663" s="3">
        <v>76.378602488098551</v>
      </c>
    </row>
    <row r="664" spans="7:12" x14ac:dyDescent="0.2">
      <c r="G664">
        <v>660</v>
      </c>
      <c r="H664" t="s">
        <v>4</v>
      </c>
      <c r="I664" s="2">
        <v>38441</v>
      </c>
      <c r="J664" t="s">
        <v>11</v>
      </c>
      <c r="K664" s="4">
        <v>11</v>
      </c>
      <c r="L664" s="3">
        <v>35.7534803858521</v>
      </c>
    </row>
    <row r="665" spans="7:12" x14ac:dyDescent="0.2">
      <c r="G665">
        <v>661</v>
      </c>
      <c r="H665" t="s">
        <v>4</v>
      </c>
      <c r="I665" s="2">
        <v>38034</v>
      </c>
      <c r="J665" t="s">
        <v>12</v>
      </c>
      <c r="K665" s="4">
        <v>51</v>
      </c>
      <c r="L665" s="3">
        <v>155.019536467064</v>
      </c>
    </row>
    <row r="666" spans="7:12" x14ac:dyDescent="0.2">
      <c r="G666">
        <v>662</v>
      </c>
      <c r="H666" t="s">
        <v>5</v>
      </c>
      <c r="I666" s="2">
        <v>39024</v>
      </c>
      <c r="J666" t="s">
        <v>13</v>
      </c>
      <c r="K666" s="4">
        <v>25</v>
      </c>
      <c r="L666" s="3">
        <v>78.068436112651099</v>
      </c>
    </row>
    <row r="667" spans="7:12" x14ac:dyDescent="0.2">
      <c r="G667">
        <v>663</v>
      </c>
      <c r="H667" t="s">
        <v>3</v>
      </c>
      <c r="I667" s="2">
        <v>39035</v>
      </c>
      <c r="J667" t="s">
        <v>11</v>
      </c>
      <c r="K667" s="4">
        <v>27</v>
      </c>
      <c r="L667" s="3">
        <v>82.450851057331235</v>
      </c>
    </row>
    <row r="668" spans="7:12" x14ac:dyDescent="0.2">
      <c r="G668">
        <v>664</v>
      </c>
      <c r="H668" t="s">
        <v>8</v>
      </c>
      <c r="I668" s="2">
        <v>38518</v>
      </c>
      <c r="J668" t="s">
        <v>10</v>
      </c>
      <c r="K668" s="4">
        <v>38</v>
      </c>
      <c r="L668" s="3">
        <v>116.7885336432518</v>
      </c>
    </row>
    <row r="669" spans="7:12" x14ac:dyDescent="0.2">
      <c r="G669">
        <v>665</v>
      </c>
      <c r="H669" t="s">
        <v>1</v>
      </c>
      <c r="I669" s="2">
        <v>38980</v>
      </c>
      <c r="J669" t="s">
        <v>9</v>
      </c>
      <c r="K669" s="4">
        <v>27</v>
      </c>
      <c r="L669" s="3">
        <v>82.569702610812897</v>
      </c>
    </row>
    <row r="670" spans="7:12" x14ac:dyDescent="0.2">
      <c r="G670">
        <v>666</v>
      </c>
      <c r="H670" t="s">
        <v>0</v>
      </c>
      <c r="I670" s="2">
        <v>38881</v>
      </c>
      <c r="J670" t="s">
        <v>11</v>
      </c>
      <c r="K670" s="4">
        <v>59</v>
      </c>
      <c r="L670" s="3">
        <v>178.6321576680669</v>
      </c>
    </row>
    <row r="671" spans="7:12" x14ac:dyDescent="0.2">
      <c r="G671">
        <v>667</v>
      </c>
      <c r="H671" t="s">
        <v>7</v>
      </c>
      <c r="I671" s="2">
        <v>38760</v>
      </c>
      <c r="J671" t="s">
        <v>9</v>
      </c>
      <c r="K671" s="4">
        <v>73</v>
      </c>
      <c r="L671" s="3">
        <v>220.44792756124494</v>
      </c>
    </row>
    <row r="672" spans="7:12" x14ac:dyDescent="0.2">
      <c r="G672">
        <v>668</v>
      </c>
      <c r="H672" t="s">
        <v>2</v>
      </c>
      <c r="I672" s="2">
        <v>38595</v>
      </c>
      <c r="J672" t="s">
        <v>11</v>
      </c>
      <c r="K672" s="4">
        <v>43</v>
      </c>
      <c r="L672" s="3">
        <v>131.45497532370047</v>
      </c>
    </row>
    <row r="673" spans="7:12" x14ac:dyDescent="0.2">
      <c r="G673">
        <v>669</v>
      </c>
      <c r="H673" t="s">
        <v>1</v>
      </c>
      <c r="I673" s="2">
        <v>38903</v>
      </c>
      <c r="J673" t="s">
        <v>12</v>
      </c>
      <c r="K673" s="4">
        <v>51</v>
      </c>
      <c r="L673" s="3">
        <v>154.77819453893821</v>
      </c>
    </row>
    <row r="674" spans="7:12" x14ac:dyDescent="0.2">
      <c r="G674">
        <v>670</v>
      </c>
      <c r="H674" t="s">
        <v>8</v>
      </c>
      <c r="I674" s="2">
        <v>38243</v>
      </c>
      <c r="J674" t="s">
        <v>10</v>
      </c>
      <c r="K674" s="4">
        <v>32</v>
      </c>
      <c r="L674" s="3">
        <v>98.006987571648764</v>
      </c>
    </row>
    <row r="675" spans="7:12" x14ac:dyDescent="0.2">
      <c r="G675">
        <v>671</v>
      </c>
      <c r="H675" t="s">
        <v>4</v>
      </c>
      <c r="I675" s="2">
        <v>38815</v>
      </c>
      <c r="J675" t="s">
        <v>10</v>
      </c>
      <c r="K675" s="4">
        <v>89</v>
      </c>
      <c r="L675" s="3">
        <v>268.58829363415754</v>
      </c>
    </row>
    <row r="676" spans="7:12" x14ac:dyDescent="0.2">
      <c r="G676">
        <v>672</v>
      </c>
      <c r="H676" t="s">
        <v>0</v>
      </c>
      <c r="I676" s="2">
        <v>38683</v>
      </c>
      <c r="J676" t="s">
        <v>12</v>
      </c>
      <c r="K676" s="4">
        <v>-1</v>
      </c>
      <c r="L676" s="3">
        <v>-0.61047743439715862</v>
      </c>
    </row>
    <row r="677" spans="7:12" x14ac:dyDescent="0.2">
      <c r="G677">
        <v>673</v>
      </c>
      <c r="H677" t="s">
        <v>3</v>
      </c>
      <c r="I677" s="2">
        <v>38793</v>
      </c>
      <c r="J677" t="s">
        <v>11</v>
      </c>
      <c r="K677" s="4">
        <v>26</v>
      </c>
      <c r="L677" s="3">
        <v>81.086402502793618</v>
      </c>
    </row>
    <row r="678" spans="7:12" x14ac:dyDescent="0.2">
      <c r="G678">
        <v>674</v>
      </c>
      <c r="H678" t="s">
        <v>0</v>
      </c>
      <c r="I678" s="2">
        <v>38408</v>
      </c>
      <c r="J678" t="s">
        <v>9</v>
      </c>
      <c r="K678" s="4">
        <v>56</v>
      </c>
      <c r="L678" s="3">
        <v>170.28880484978066</v>
      </c>
    </row>
    <row r="679" spans="7:12" x14ac:dyDescent="0.2">
      <c r="G679">
        <v>675</v>
      </c>
      <c r="H679" t="s">
        <v>8</v>
      </c>
      <c r="I679" s="2">
        <v>38221</v>
      </c>
      <c r="J679" t="s">
        <v>10</v>
      </c>
      <c r="K679" s="4">
        <v>10</v>
      </c>
      <c r="L679" s="3">
        <v>32.446099013561927</v>
      </c>
    </row>
    <row r="680" spans="7:12" x14ac:dyDescent="0.2">
      <c r="G680">
        <v>676</v>
      </c>
      <c r="H680" t="s">
        <v>3</v>
      </c>
      <c r="I680" s="2">
        <v>38023</v>
      </c>
      <c r="J680" t="s">
        <v>13</v>
      </c>
      <c r="K680" s="4">
        <v>8</v>
      </c>
      <c r="L680" s="3">
        <v>25.639457060752605</v>
      </c>
    </row>
    <row r="681" spans="7:12" x14ac:dyDescent="0.2">
      <c r="G681">
        <v>677</v>
      </c>
      <c r="H681" t="s">
        <v>2</v>
      </c>
      <c r="I681" s="2">
        <v>38474</v>
      </c>
      <c r="J681" t="s">
        <v>11</v>
      </c>
      <c r="K681" s="4">
        <v>75</v>
      </c>
      <c r="L681" s="3">
        <v>226.81359807971779</v>
      </c>
    </row>
    <row r="682" spans="7:12" x14ac:dyDescent="0.2">
      <c r="G682">
        <v>678</v>
      </c>
      <c r="H682" t="s">
        <v>0</v>
      </c>
      <c r="I682" s="2">
        <v>38386</v>
      </c>
      <c r="J682" t="s">
        <v>9</v>
      </c>
      <c r="K682" s="4">
        <v>79</v>
      </c>
      <c r="L682" s="3">
        <v>239.4766385714239</v>
      </c>
    </row>
    <row r="683" spans="7:12" x14ac:dyDescent="0.2">
      <c r="G683">
        <v>679</v>
      </c>
      <c r="H683" t="s">
        <v>2</v>
      </c>
      <c r="I683" s="2">
        <v>38485</v>
      </c>
      <c r="J683" t="s">
        <v>9</v>
      </c>
      <c r="K683" s="4">
        <v>25</v>
      </c>
      <c r="L683" s="3">
        <v>75.944187671627063</v>
      </c>
    </row>
    <row r="684" spans="7:12" x14ac:dyDescent="0.2">
      <c r="G684">
        <v>680</v>
      </c>
      <c r="H684" t="s">
        <v>1</v>
      </c>
      <c r="I684" s="2">
        <v>39002</v>
      </c>
      <c r="J684" t="s">
        <v>10</v>
      </c>
      <c r="K684" s="4">
        <v>22</v>
      </c>
      <c r="L684" s="3">
        <v>68.814390503031333</v>
      </c>
    </row>
    <row r="685" spans="7:12" x14ac:dyDescent="0.2">
      <c r="G685">
        <v>681</v>
      </c>
      <c r="H685" t="s">
        <v>8</v>
      </c>
      <c r="I685" s="2">
        <v>38243</v>
      </c>
      <c r="J685" t="s">
        <v>13</v>
      </c>
      <c r="K685" s="4">
        <v>88</v>
      </c>
      <c r="L685" s="3">
        <v>265.64166976022739</v>
      </c>
    </row>
    <row r="686" spans="7:12" x14ac:dyDescent="0.2">
      <c r="G686">
        <v>682</v>
      </c>
      <c r="H686" t="s">
        <v>5</v>
      </c>
      <c r="I686" s="2">
        <v>38298</v>
      </c>
      <c r="J686" t="s">
        <v>9</v>
      </c>
      <c r="K686" s="4">
        <v>94</v>
      </c>
      <c r="L686" s="3">
        <v>284.32899274536834</v>
      </c>
    </row>
    <row r="687" spans="7:12" x14ac:dyDescent="0.2">
      <c r="G687">
        <v>683</v>
      </c>
      <c r="H687" t="s">
        <v>0</v>
      </c>
      <c r="I687" s="2">
        <v>38628</v>
      </c>
      <c r="J687" t="s">
        <v>12</v>
      </c>
      <c r="K687" s="4">
        <v>58</v>
      </c>
      <c r="L687" s="3">
        <v>176.72593852578336</v>
      </c>
    </row>
    <row r="688" spans="7:12" x14ac:dyDescent="0.2">
      <c r="G688">
        <v>684</v>
      </c>
      <c r="H688" t="s">
        <v>5</v>
      </c>
      <c r="I688" s="2">
        <v>38507</v>
      </c>
      <c r="J688" t="s">
        <v>10</v>
      </c>
      <c r="K688" s="4">
        <v>66</v>
      </c>
      <c r="L688" s="3">
        <v>200.20830019781053</v>
      </c>
    </row>
    <row r="689" spans="7:12" x14ac:dyDescent="0.2">
      <c r="G689">
        <v>685</v>
      </c>
      <c r="H689" t="s">
        <v>0</v>
      </c>
      <c r="I689" s="2">
        <v>38936</v>
      </c>
      <c r="J689" t="s">
        <v>11</v>
      </c>
      <c r="K689" s="4">
        <v>82</v>
      </c>
      <c r="L689" s="3">
        <v>247.93546068655294</v>
      </c>
    </row>
    <row r="690" spans="7:12" x14ac:dyDescent="0.2">
      <c r="G690">
        <v>686</v>
      </c>
      <c r="H690" t="s">
        <v>3</v>
      </c>
      <c r="I690" s="2">
        <v>38991</v>
      </c>
      <c r="J690" t="s">
        <v>9</v>
      </c>
      <c r="K690" s="4">
        <v>94</v>
      </c>
      <c r="L690" s="3">
        <v>283.7655668516507</v>
      </c>
    </row>
    <row r="691" spans="7:12" x14ac:dyDescent="0.2">
      <c r="G691">
        <v>687</v>
      </c>
      <c r="H691" t="s">
        <v>6</v>
      </c>
      <c r="I691" s="2">
        <v>39079</v>
      </c>
      <c r="J691" t="s">
        <v>10</v>
      </c>
      <c r="K691" s="4">
        <v>27</v>
      </c>
      <c r="L691" s="3">
        <v>82.883173616974645</v>
      </c>
    </row>
    <row r="692" spans="7:12" x14ac:dyDescent="0.2">
      <c r="G692">
        <v>688</v>
      </c>
      <c r="H692" t="s">
        <v>8</v>
      </c>
      <c r="I692" s="2">
        <v>38089</v>
      </c>
      <c r="J692" t="s">
        <v>13</v>
      </c>
      <c r="K692" s="4">
        <v>56</v>
      </c>
      <c r="L692" s="3">
        <v>169.95658667826987</v>
      </c>
    </row>
    <row r="693" spans="7:12" x14ac:dyDescent="0.2">
      <c r="G693">
        <v>689</v>
      </c>
      <c r="H693" t="s">
        <v>5</v>
      </c>
      <c r="I693" s="2">
        <v>38826</v>
      </c>
      <c r="J693" t="s">
        <v>12</v>
      </c>
      <c r="K693" s="4">
        <v>82</v>
      </c>
      <c r="L693" s="3">
        <v>247.80094907753815</v>
      </c>
    </row>
    <row r="694" spans="7:12" x14ac:dyDescent="0.2">
      <c r="G694">
        <v>690</v>
      </c>
      <c r="H694" t="s">
        <v>5</v>
      </c>
      <c r="I694" s="2">
        <v>38606</v>
      </c>
      <c r="J694" t="s">
        <v>12</v>
      </c>
      <c r="K694" s="4">
        <v>7</v>
      </c>
      <c r="L694" s="3">
        <v>23.067714309015152</v>
      </c>
    </row>
    <row r="695" spans="7:12" x14ac:dyDescent="0.2">
      <c r="G695">
        <v>691</v>
      </c>
      <c r="H695" t="s">
        <v>8</v>
      </c>
      <c r="I695" s="2">
        <v>38727</v>
      </c>
      <c r="J695" t="s">
        <v>10</v>
      </c>
      <c r="K695" s="4">
        <v>25</v>
      </c>
      <c r="L695" s="3">
        <v>77.367215999588439</v>
      </c>
    </row>
    <row r="696" spans="7:12" x14ac:dyDescent="0.2">
      <c r="G696">
        <v>692</v>
      </c>
      <c r="H696" t="s">
        <v>6</v>
      </c>
      <c r="I696" s="2">
        <v>39079</v>
      </c>
      <c r="J696" t="s">
        <v>9</v>
      </c>
      <c r="K696" s="4">
        <v>15</v>
      </c>
      <c r="L696" s="3">
        <v>46.808970139122437</v>
      </c>
    </row>
    <row r="697" spans="7:12" x14ac:dyDescent="0.2">
      <c r="G697">
        <v>693</v>
      </c>
      <c r="H697" t="s">
        <v>0</v>
      </c>
      <c r="I697" s="2">
        <v>38265</v>
      </c>
      <c r="J697" t="s">
        <v>9</v>
      </c>
      <c r="K697" s="4">
        <v>39</v>
      </c>
      <c r="L697" s="3">
        <v>118.82068608795676</v>
      </c>
    </row>
    <row r="698" spans="7:12" x14ac:dyDescent="0.2">
      <c r="G698">
        <v>694</v>
      </c>
      <c r="H698" t="s">
        <v>8</v>
      </c>
      <c r="I698" s="2">
        <v>38628</v>
      </c>
      <c r="J698" t="s">
        <v>10</v>
      </c>
      <c r="K698" s="4">
        <v>22</v>
      </c>
      <c r="L698" s="3">
        <v>67.920921050637091</v>
      </c>
    </row>
    <row r="699" spans="7:12" x14ac:dyDescent="0.2">
      <c r="G699">
        <v>695</v>
      </c>
      <c r="H699" t="s">
        <v>4</v>
      </c>
      <c r="I699" s="2">
        <v>38430</v>
      </c>
      <c r="J699" t="s">
        <v>13</v>
      </c>
      <c r="K699" s="4">
        <v>0</v>
      </c>
      <c r="L699" s="3">
        <v>1.5802940518086344</v>
      </c>
    </row>
    <row r="700" spans="7:12" x14ac:dyDescent="0.2">
      <c r="G700">
        <v>696</v>
      </c>
      <c r="H700" t="s">
        <v>8</v>
      </c>
      <c r="I700" s="2">
        <v>38188</v>
      </c>
      <c r="J700" t="s">
        <v>12</v>
      </c>
      <c r="K700" s="4">
        <v>47</v>
      </c>
      <c r="L700" s="3">
        <v>142.62566704955398</v>
      </c>
    </row>
    <row r="701" spans="7:12" x14ac:dyDescent="0.2">
      <c r="G701">
        <v>697</v>
      </c>
      <c r="H701" t="s">
        <v>0</v>
      </c>
      <c r="I701" s="2">
        <v>38782</v>
      </c>
      <c r="J701" t="s">
        <v>13</v>
      </c>
      <c r="K701" s="4">
        <v>36</v>
      </c>
      <c r="L701" s="3">
        <v>110.25851548113316</v>
      </c>
    </row>
    <row r="702" spans="7:12" x14ac:dyDescent="0.2">
      <c r="G702">
        <v>698</v>
      </c>
      <c r="H702" t="s">
        <v>0</v>
      </c>
      <c r="I702" s="2">
        <v>38243</v>
      </c>
      <c r="J702" t="s">
        <v>11</v>
      </c>
      <c r="K702" s="4">
        <v>46</v>
      </c>
      <c r="L702" s="3">
        <v>139.52847109810006</v>
      </c>
    </row>
    <row r="703" spans="7:12" x14ac:dyDescent="0.2">
      <c r="G703">
        <v>699</v>
      </c>
      <c r="H703" t="s">
        <v>5</v>
      </c>
      <c r="I703" s="2">
        <v>38837</v>
      </c>
      <c r="J703" t="s">
        <v>11</v>
      </c>
      <c r="K703" s="4">
        <v>84</v>
      </c>
      <c r="L703" s="3">
        <v>253.68258531303155</v>
      </c>
    </row>
    <row r="704" spans="7:12" x14ac:dyDescent="0.2">
      <c r="G704">
        <v>700</v>
      </c>
      <c r="H704" t="s">
        <v>1</v>
      </c>
      <c r="I704" s="2">
        <v>38067</v>
      </c>
      <c r="J704" t="s">
        <v>10</v>
      </c>
      <c r="K704" s="4">
        <v>38</v>
      </c>
      <c r="L704" s="3">
        <v>115.76504648002317</v>
      </c>
    </row>
    <row r="705" spans="7:12" x14ac:dyDescent="0.2">
      <c r="G705">
        <v>701</v>
      </c>
      <c r="H705" t="s">
        <v>8</v>
      </c>
      <c r="I705" s="2">
        <v>38133</v>
      </c>
      <c r="J705" t="s">
        <v>10</v>
      </c>
      <c r="K705" s="4">
        <v>13</v>
      </c>
      <c r="L705" s="3">
        <v>40.473506204312045</v>
      </c>
    </row>
    <row r="706" spans="7:12" x14ac:dyDescent="0.2">
      <c r="G706">
        <v>702</v>
      </c>
      <c r="H706" t="s">
        <v>5</v>
      </c>
      <c r="I706" s="2">
        <v>38826</v>
      </c>
      <c r="J706" t="s">
        <v>9</v>
      </c>
      <c r="K706" s="4">
        <v>40</v>
      </c>
      <c r="L706" s="3">
        <v>122.42180451643387</v>
      </c>
    </row>
    <row r="707" spans="7:12" x14ac:dyDescent="0.2">
      <c r="G707">
        <v>703</v>
      </c>
      <c r="H707" t="s">
        <v>2</v>
      </c>
      <c r="I707" s="2">
        <v>38155</v>
      </c>
      <c r="J707" t="s">
        <v>13</v>
      </c>
      <c r="K707" s="4">
        <v>46</v>
      </c>
      <c r="L707" s="3">
        <v>139.4072220659846</v>
      </c>
    </row>
    <row r="708" spans="7:12" x14ac:dyDescent="0.2">
      <c r="G708">
        <v>704</v>
      </c>
      <c r="H708" t="s">
        <v>7</v>
      </c>
      <c r="I708" s="2">
        <v>38199</v>
      </c>
      <c r="J708" t="s">
        <v>11</v>
      </c>
      <c r="K708" s="4">
        <v>11</v>
      </c>
      <c r="L708" s="3">
        <v>35.105222117013575</v>
      </c>
    </row>
    <row r="709" spans="7:12" x14ac:dyDescent="0.2">
      <c r="G709">
        <v>705</v>
      </c>
      <c r="H709" t="s">
        <v>6</v>
      </c>
      <c r="I709" s="2">
        <v>38518</v>
      </c>
      <c r="J709" t="s">
        <v>10</v>
      </c>
      <c r="K709" s="4">
        <v>-1</v>
      </c>
      <c r="L709" s="3">
        <v>-0.89822589573278755</v>
      </c>
    </row>
    <row r="710" spans="7:12" x14ac:dyDescent="0.2">
      <c r="G710">
        <v>706</v>
      </c>
      <c r="H710" t="s">
        <v>6</v>
      </c>
      <c r="I710" s="2">
        <v>38056</v>
      </c>
      <c r="J710" t="s">
        <v>10</v>
      </c>
      <c r="K710" s="4">
        <v>32</v>
      </c>
      <c r="L710" s="3">
        <v>98.618549497009866</v>
      </c>
    </row>
    <row r="711" spans="7:12" x14ac:dyDescent="0.2">
      <c r="G711">
        <v>707</v>
      </c>
      <c r="H711" t="s">
        <v>7</v>
      </c>
      <c r="I711" s="2">
        <v>38001</v>
      </c>
      <c r="J711" t="s">
        <v>9</v>
      </c>
      <c r="K711" s="4">
        <v>78</v>
      </c>
      <c r="L711" s="3">
        <v>235.37746360511863</v>
      </c>
    </row>
    <row r="712" spans="7:12" x14ac:dyDescent="0.2">
      <c r="G712">
        <v>708</v>
      </c>
      <c r="H712" t="s">
        <v>6</v>
      </c>
      <c r="I712" s="2">
        <v>38375</v>
      </c>
      <c r="J712" t="s">
        <v>13</v>
      </c>
      <c r="K712" s="4">
        <v>71</v>
      </c>
      <c r="L712" s="3">
        <v>215.14334620644152</v>
      </c>
    </row>
    <row r="713" spans="7:12" x14ac:dyDescent="0.2">
      <c r="G713">
        <v>709</v>
      </c>
      <c r="H713" t="s">
        <v>2</v>
      </c>
      <c r="I713" s="2">
        <v>38100</v>
      </c>
      <c r="J713" t="s">
        <v>10</v>
      </c>
      <c r="K713" s="4">
        <v>36</v>
      </c>
      <c r="L713" s="3">
        <v>109.79941093344995</v>
      </c>
    </row>
    <row r="714" spans="7:12" x14ac:dyDescent="0.2">
      <c r="G714">
        <v>710</v>
      </c>
      <c r="H714" t="s">
        <v>0</v>
      </c>
      <c r="I714" s="2">
        <v>38221</v>
      </c>
      <c r="J714" t="s">
        <v>12</v>
      </c>
      <c r="K714" s="4">
        <v>79</v>
      </c>
      <c r="L714" s="3">
        <v>238.7528909715526</v>
      </c>
    </row>
    <row r="715" spans="7:12" x14ac:dyDescent="0.2">
      <c r="G715">
        <v>711</v>
      </c>
      <c r="H715" t="s">
        <v>6</v>
      </c>
      <c r="I715" s="2">
        <v>38573</v>
      </c>
      <c r="J715" t="s">
        <v>13</v>
      </c>
      <c r="K715" s="4">
        <v>92</v>
      </c>
      <c r="L715" s="3">
        <v>278.33689319640729</v>
      </c>
    </row>
    <row r="716" spans="7:12" x14ac:dyDescent="0.2">
      <c r="G716">
        <v>712</v>
      </c>
      <c r="H716" t="s">
        <v>3</v>
      </c>
      <c r="I716" s="2">
        <v>38001</v>
      </c>
      <c r="J716" t="s">
        <v>9</v>
      </c>
      <c r="K716" s="4">
        <v>38</v>
      </c>
      <c r="L716" s="3">
        <v>116.20226134841927</v>
      </c>
    </row>
    <row r="717" spans="7:12" x14ac:dyDescent="0.2">
      <c r="G717">
        <v>713</v>
      </c>
      <c r="H717" t="s">
        <v>8</v>
      </c>
      <c r="I717" s="2">
        <v>39057</v>
      </c>
      <c r="J717" t="s">
        <v>12</v>
      </c>
      <c r="K717" s="4">
        <v>50</v>
      </c>
      <c r="L717" s="3">
        <v>152.08468006915191</v>
      </c>
    </row>
    <row r="718" spans="7:12" x14ac:dyDescent="0.2">
      <c r="G718">
        <v>714</v>
      </c>
      <c r="H718" t="s">
        <v>1</v>
      </c>
      <c r="I718" s="2">
        <v>38771</v>
      </c>
      <c r="J718" t="s">
        <v>9</v>
      </c>
      <c r="K718" s="4">
        <v>31</v>
      </c>
      <c r="L718" s="3">
        <v>93.734083542235183</v>
      </c>
    </row>
    <row r="719" spans="7:12" x14ac:dyDescent="0.2">
      <c r="G719">
        <v>715</v>
      </c>
      <c r="H719" t="s">
        <v>0</v>
      </c>
      <c r="I719" s="2">
        <v>38881</v>
      </c>
      <c r="J719" t="s">
        <v>10</v>
      </c>
      <c r="K719" s="4">
        <v>9</v>
      </c>
      <c r="L719" s="3">
        <v>29.386098665239906</v>
      </c>
    </row>
    <row r="720" spans="7:12" x14ac:dyDescent="0.2">
      <c r="G720">
        <v>716</v>
      </c>
      <c r="H720" t="s">
        <v>3</v>
      </c>
      <c r="I720" s="2">
        <v>38408</v>
      </c>
      <c r="J720" t="s">
        <v>11</v>
      </c>
      <c r="K720" s="4">
        <v>24</v>
      </c>
      <c r="L720" s="3">
        <v>73.278886055388639</v>
      </c>
    </row>
    <row r="721" spans="7:12" x14ac:dyDescent="0.2">
      <c r="G721">
        <v>717</v>
      </c>
      <c r="H721" t="s">
        <v>6</v>
      </c>
      <c r="I721" s="2">
        <v>38364</v>
      </c>
      <c r="J721" t="s">
        <v>10</v>
      </c>
      <c r="K721" s="4">
        <v>50</v>
      </c>
      <c r="L721" s="3">
        <v>152.58608557503928</v>
      </c>
    </row>
    <row r="722" spans="7:12" x14ac:dyDescent="0.2">
      <c r="G722">
        <v>718</v>
      </c>
      <c r="H722" t="s">
        <v>0</v>
      </c>
      <c r="I722" s="2">
        <v>38760</v>
      </c>
      <c r="J722" t="s">
        <v>13</v>
      </c>
      <c r="K722" s="4">
        <v>32</v>
      </c>
      <c r="L722" s="3">
        <v>98.191983875169328</v>
      </c>
    </row>
    <row r="723" spans="7:12" x14ac:dyDescent="0.2">
      <c r="G723">
        <v>719</v>
      </c>
      <c r="H723" t="s">
        <v>7</v>
      </c>
      <c r="I723" s="2">
        <v>38243</v>
      </c>
      <c r="J723" t="s">
        <v>9</v>
      </c>
      <c r="K723" s="4">
        <v>71</v>
      </c>
      <c r="L723" s="3">
        <v>214.9278284338051</v>
      </c>
    </row>
    <row r="724" spans="7:12" x14ac:dyDescent="0.2">
      <c r="G724">
        <v>720</v>
      </c>
      <c r="H724" t="s">
        <v>1</v>
      </c>
      <c r="I724" s="2">
        <v>39024</v>
      </c>
      <c r="J724" t="s">
        <v>12</v>
      </c>
      <c r="K724" s="4">
        <v>28</v>
      </c>
      <c r="L724" s="3">
        <v>86.107203598905883</v>
      </c>
    </row>
    <row r="725" spans="7:12" x14ac:dyDescent="0.2">
      <c r="G725">
        <v>721</v>
      </c>
      <c r="H725" t="s">
        <v>6</v>
      </c>
      <c r="I725" s="2">
        <v>39013</v>
      </c>
      <c r="J725" t="s">
        <v>10</v>
      </c>
      <c r="K725" s="4">
        <v>40</v>
      </c>
      <c r="L725" s="3">
        <v>121.83146625489913</v>
      </c>
    </row>
    <row r="726" spans="7:12" x14ac:dyDescent="0.2">
      <c r="G726">
        <v>722</v>
      </c>
      <c r="H726" t="s">
        <v>1</v>
      </c>
      <c r="I726" s="2">
        <v>38001</v>
      </c>
      <c r="J726" t="s">
        <v>11</v>
      </c>
      <c r="K726" s="4">
        <v>75</v>
      </c>
      <c r="L726" s="3">
        <v>226.98711570221042</v>
      </c>
    </row>
    <row r="727" spans="7:12" x14ac:dyDescent="0.2">
      <c r="G727">
        <v>723</v>
      </c>
      <c r="H727" t="s">
        <v>4</v>
      </c>
      <c r="I727" s="2">
        <v>38221</v>
      </c>
      <c r="J727" t="s">
        <v>10</v>
      </c>
      <c r="K727" s="4">
        <v>30</v>
      </c>
      <c r="L727" s="3">
        <v>92.030625673172352</v>
      </c>
    </row>
    <row r="728" spans="7:12" x14ac:dyDescent="0.2">
      <c r="G728">
        <v>724</v>
      </c>
      <c r="H728" t="s">
        <v>0</v>
      </c>
      <c r="I728" s="2">
        <v>38694</v>
      </c>
      <c r="J728" t="s">
        <v>10</v>
      </c>
      <c r="K728" s="4">
        <v>78</v>
      </c>
      <c r="L728" s="3">
        <v>235.89718296494317</v>
      </c>
    </row>
    <row r="729" spans="7:12" x14ac:dyDescent="0.2">
      <c r="G729">
        <v>725</v>
      </c>
      <c r="H729" t="s">
        <v>2</v>
      </c>
      <c r="I729" s="2">
        <v>38573</v>
      </c>
      <c r="J729" t="s">
        <v>12</v>
      </c>
      <c r="K729" s="4">
        <v>15</v>
      </c>
      <c r="L729" s="3">
        <v>47.09802134338382</v>
      </c>
    </row>
    <row r="730" spans="7:12" x14ac:dyDescent="0.2">
      <c r="G730">
        <v>726</v>
      </c>
      <c r="H730" t="s">
        <v>1</v>
      </c>
      <c r="I730" s="2">
        <v>38298</v>
      </c>
      <c r="J730" t="s">
        <v>13</v>
      </c>
      <c r="K730" s="4">
        <v>30</v>
      </c>
      <c r="L730" s="3">
        <v>91.800989942743342</v>
      </c>
    </row>
    <row r="731" spans="7:12" x14ac:dyDescent="0.2">
      <c r="G731">
        <v>727</v>
      </c>
      <c r="H731" t="s">
        <v>4</v>
      </c>
      <c r="I731" s="2">
        <v>38628</v>
      </c>
      <c r="J731" t="s">
        <v>9</v>
      </c>
      <c r="K731" s="4">
        <v>27</v>
      </c>
      <c r="L731" s="3">
        <v>83.564417753264919</v>
      </c>
    </row>
    <row r="732" spans="7:12" x14ac:dyDescent="0.2">
      <c r="G732">
        <v>728</v>
      </c>
      <c r="H732" t="s">
        <v>3</v>
      </c>
      <c r="I732" s="2">
        <v>38881</v>
      </c>
      <c r="J732" t="s">
        <v>10</v>
      </c>
      <c r="K732" s="4">
        <v>95</v>
      </c>
      <c r="L732" s="3">
        <v>286.68421658470419</v>
      </c>
    </row>
    <row r="733" spans="7:12" x14ac:dyDescent="0.2">
      <c r="G733">
        <v>729</v>
      </c>
      <c r="H733" t="s">
        <v>0</v>
      </c>
      <c r="I733" s="2">
        <v>38034</v>
      </c>
      <c r="J733" t="s">
        <v>9</v>
      </c>
      <c r="K733" s="4">
        <v>62</v>
      </c>
      <c r="L733" s="3">
        <v>188.69979320640692</v>
      </c>
    </row>
    <row r="734" spans="7:12" x14ac:dyDescent="0.2">
      <c r="G734">
        <v>730</v>
      </c>
      <c r="H734" t="s">
        <v>1</v>
      </c>
      <c r="I734" s="2">
        <v>38793</v>
      </c>
      <c r="J734" t="s">
        <v>10</v>
      </c>
      <c r="K734" s="4">
        <v>-4</v>
      </c>
      <c r="L734" s="3">
        <v>-10.151413084603679</v>
      </c>
    </row>
    <row r="735" spans="7:12" x14ac:dyDescent="0.2">
      <c r="G735">
        <v>731</v>
      </c>
      <c r="H735" t="s">
        <v>8</v>
      </c>
      <c r="I735" s="2">
        <v>38188</v>
      </c>
      <c r="J735" t="s">
        <v>12</v>
      </c>
      <c r="K735" s="4">
        <v>-3</v>
      </c>
      <c r="L735" s="3">
        <v>-7.2263762915654137</v>
      </c>
    </row>
    <row r="736" spans="7:12" x14ac:dyDescent="0.2">
      <c r="G736">
        <v>732</v>
      </c>
      <c r="H736" t="s">
        <v>3</v>
      </c>
      <c r="I736" s="2">
        <v>38540</v>
      </c>
      <c r="J736" t="s">
        <v>12</v>
      </c>
      <c r="K736" s="4">
        <v>62</v>
      </c>
      <c r="L736" s="3">
        <v>187.71484715081846</v>
      </c>
    </row>
    <row r="737" spans="7:12" x14ac:dyDescent="0.2">
      <c r="G737">
        <v>733</v>
      </c>
      <c r="H737" t="s">
        <v>8</v>
      </c>
      <c r="I737" s="2">
        <v>38210</v>
      </c>
      <c r="J737" t="s">
        <v>13</v>
      </c>
      <c r="K737" s="4">
        <v>92</v>
      </c>
      <c r="L737" s="3">
        <v>277.67657907264578</v>
      </c>
    </row>
    <row r="738" spans="7:12" x14ac:dyDescent="0.2">
      <c r="G738">
        <v>734</v>
      </c>
      <c r="H738" t="s">
        <v>4</v>
      </c>
      <c r="I738" s="2">
        <v>39068</v>
      </c>
      <c r="J738" t="s">
        <v>9</v>
      </c>
      <c r="K738" s="4">
        <v>35</v>
      </c>
      <c r="L738" s="3">
        <v>107.09519938129719</v>
      </c>
    </row>
    <row r="739" spans="7:12" x14ac:dyDescent="0.2">
      <c r="G739">
        <v>735</v>
      </c>
      <c r="H739" t="s">
        <v>8</v>
      </c>
      <c r="I739" s="2">
        <v>38474</v>
      </c>
      <c r="J739" t="s">
        <v>11</v>
      </c>
      <c r="K739" s="4">
        <v>91</v>
      </c>
      <c r="L739" s="3">
        <v>274.96271641831527</v>
      </c>
    </row>
    <row r="740" spans="7:12" x14ac:dyDescent="0.2">
      <c r="G740">
        <v>736</v>
      </c>
      <c r="H740" t="s">
        <v>1</v>
      </c>
      <c r="I740" s="2">
        <v>38177</v>
      </c>
      <c r="J740" t="s">
        <v>12</v>
      </c>
      <c r="K740" s="4">
        <v>21</v>
      </c>
      <c r="L740" s="3">
        <v>64.321884288799509</v>
      </c>
    </row>
    <row r="741" spans="7:12" x14ac:dyDescent="0.2">
      <c r="G741">
        <v>737</v>
      </c>
      <c r="H741" t="s">
        <v>2</v>
      </c>
      <c r="I741" s="2">
        <v>38738</v>
      </c>
      <c r="J741" t="s">
        <v>12</v>
      </c>
      <c r="K741" s="4">
        <v>49</v>
      </c>
      <c r="L741" s="3">
        <v>148.73893149445496</v>
      </c>
    </row>
    <row r="742" spans="7:12" x14ac:dyDescent="0.2">
      <c r="G742">
        <v>738</v>
      </c>
      <c r="H742" t="s">
        <v>4</v>
      </c>
      <c r="I742" s="2">
        <v>38430</v>
      </c>
      <c r="J742" t="s">
        <v>9</v>
      </c>
      <c r="K742" s="4">
        <v>34</v>
      </c>
      <c r="L742" s="3">
        <v>103.34843435833068</v>
      </c>
    </row>
    <row r="743" spans="7:12" x14ac:dyDescent="0.2">
      <c r="G743">
        <v>739</v>
      </c>
      <c r="H743" t="s">
        <v>3</v>
      </c>
      <c r="I743" s="2">
        <v>38375</v>
      </c>
      <c r="J743" t="s">
        <v>10</v>
      </c>
      <c r="K743" s="4">
        <v>56</v>
      </c>
      <c r="L743" s="3">
        <v>170.12124352907122</v>
      </c>
    </row>
    <row r="744" spans="7:12" x14ac:dyDescent="0.2">
      <c r="G744">
        <v>740</v>
      </c>
      <c r="H744" t="s">
        <v>1</v>
      </c>
      <c r="I744" s="2">
        <v>38133</v>
      </c>
      <c r="J744" t="s">
        <v>11</v>
      </c>
      <c r="K744" s="4">
        <v>81</v>
      </c>
      <c r="L744" s="3">
        <v>244.85421438007515</v>
      </c>
    </row>
    <row r="745" spans="7:12" x14ac:dyDescent="0.2">
      <c r="G745">
        <v>741</v>
      </c>
      <c r="H745" t="s">
        <v>8</v>
      </c>
      <c r="I745" s="2">
        <v>38089</v>
      </c>
      <c r="J745" t="s">
        <v>11</v>
      </c>
      <c r="K745" s="4">
        <v>63</v>
      </c>
      <c r="L745" s="3">
        <v>191.24656039127012</v>
      </c>
    </row>
    <row r="746" spans="7:12" x14ac:dyDescent="0.2">
      <c r="G746">
        <v>742</v>
      </c>
      <c r="H746" t="s">
        <v>1</v>
      </c>
      <c r="I746" s="2">
        <v>38474</v>
      </c>
      <c r="J746" t="s">
        <v>9</v>
      </c>
      <c r="K746" s="4">
        <v>-3</v>
      </c>
      <c r="L746" s="3">
        <v>-7.3657850032017285</v>
      </c>
    </row>
    <row r="747" spans="7:12" x14ac:dyDescent="0.2">
      <c r="G747">
        <v>743</v>
      </c>
      <c r="H747" t="s">
        <v>2</v>
      </c>
      <c r="I747" s="2">
        <v>38540</v>
      </c>
      <c r="J747" t="s">
        <v>9</v>
      </c>
      <c r="K747" s="4">
        <v>8</v>
      </c>
      <c r="L747" s="3">
        <v>25.810666689825588</v>
      </c>
    </row>
    <row r="748" spans="7:12" x14ac:dyDescent="0.2">
      <c r="G748">
        <v>744</v>
      </c>
      <c r="H748" t="s">
        <v>0</v>
      </c>
      <c r="I748" s="2">
        <v>38078</v>
      </c>
      <c r="J748" t="s">
        <v>10</v>
      </c>
      <c r="K748" s="4">
        <v>46</v>
      </c>
      <c r="L748" s="3">
        <v>139.61633299698832</v>
      </c>
    </row>
    <row r="749" spans="7:12" x14ac:dyDescent="0.2">
      <c r="G749">
        <v>745</v>
      </c>
      <c r="H749" t="s">
        <v>2</v>
      </c>
      <c r="I749" s="2">
        <v>38397</v>
      </c>
      <c r="J749" t="s">
        <v>10</v>
      </c>
      <c r="K749" s="4">
        <v>3</v>
      </c>
      <c r="L749" s="3">
        <v>10.87686297512148</v>
      </c>
    </row>
    <row r="750" spans="7:12" x14ac:dyDescent="0.2">
      <c r="G750">
        <v>746</v>
      </c>
      <c r="H750" t="s">
        <v>2</v>
      </c>
      <c r="I750" s="2">
        <v>38859</v>
      </c>
      <c r="J750" t="s">
        <v>9</v>
      </c>
      <c r="K750" s="4">
        <v>68</v>
      </c>
      <c r="L750" s="3">
        <v>205.86039765882776</v>
      </c>
    </row>
    <row r="751" spans="7:12" x14ac:dyDescent="0.2">
      <c r="G751">
        <v>747</v>
      </c>
      <c r="H751" t="s">
        <v>8</v>
      </c>
      <c r="I751" s="2">
        <v>38826</v>
      </c>
      <c r="J751" t="s">
        <v>9</v>
      </c>
      <c r="K751" s="4">
        <v>83</v>
      </c>
      <c r="L751" s="3">
        <v>251.06283096017734</v>
      </c>
    </row>
    <row r="752" spans="7:12" x14ac:dyDescent="0.2">
      <c r="G752">
        <v>748</v>
      </c>
      <c r="H752" t="s">
        <v>1</v>
      </c>
      <c r="I752" s="2">
        <v>38397</v>
      </c>
      <c r="J752" t="s">
        <v>11</v>
      </c>
      <c r="K752" s="4">
        <v>51</v>
      </c>
      <c r="L752" s="3">
        <v>155.12341917228474</v>
      </c>
    </row>
    <row r="753" spans="7:12" x14ac:dyDescent="0.2">
      <c r="G753">
        <v>749</v>
      </c>
      <c r="H753" t="s">
        <v>7</v>
      </c>
      <c r="I753" s="2">
        <v>38826</v>
      </c>
      <c r="J753" t="s">
        <v>9</v>
      </c>
      <c r="K753" s="4">
        <v>16</v>
      </c>
      <c r="L753" s="3">
        <v>50.203538747394113</v>
      </c>
    </row>
    <row r="754" spans="7:12" x14ac:dyDescent="0.2">
      <c r="G754">
        <v>750</v>
      </c>
      <c r="H754" t="s">
        <v>7</v>
      </c>
      <c r="I754" s="2">
        <v>38848</v>
      </c>
      <c r="J754" t="s">
        <v>11</v>
      </c>
      <c r="K754" s="4">
        <v>-2</v>
      </c>
      <c r="L754" s="3">
        <v>-3.9135627833735267</v>
      </c>
    </row>
    <row r="755" spans="7:12" x14ac:dyDescent="0.2">
      <c r="G755">
        <v>751</v>
      </c>
      <c r="H755" t="s">
        <v>1</v>
      </c>
      <c r="I755" s="2">
        <v>38320</v>
      </c>
      <c r="J755" t="s">
        <v>10</v>
      </c>
      <c r="K755" s="4">
        <v>6</v>
      </c>
      <c r="L755" s="3">
        <v>20.370424027363761</v>
      </c>
    </row>
    <row r="756" spans="7:12" x14ac:dyDescent="0.2">
      <c r="G756">
        <v>752</v>
      </c>
      <c r="H756" t="s">
        <v>2</v>
      </c>
      <c r="I756" s="2">
        <v>38650</v>
      </c>
      <c r="J756" t="s">
        <v>10</v>
      </c>
      <c r="K756" s="4">
        <v>-5</v>
      </c>
      <c r="L756" s="3">
        <v>-12.571701775011148</v>
      </c>
    </row>
    <row r="757" spans="7:12" x14ac:dyDescent="0.2">
      <c r="G757">
        <v>753</v>
      </c>
      <c r="H757" t="s">
        <v>8</v>
      </c>
      <c r="I757" s="2">
        <v>38738</v>
      </c>
      <c r="J757" t="s">
        <v>11</v>
      </c>
      <c r="K757" s="4">
        <v>42</v>
      </c>
      <c r="L757" s="3">
        <v>127.71123178411425</v>
      </c>
    </row>
    <row r="758" spans="7:12" x14ac:dyDescent="0.2">
      <c r="G758">
        <v>754</v>
      </c>
      <c r="H758" t="s">
        <v>1</v>
      </c>
      <c r="I758" s="2">
        <v>38364</v>
      </c>
      <c r="J758" t="s">
        <v>11</v>
      </c>
      <c r="K758" s="4">
        <v>47</v>
      </c>
      <c r="L758" s="3">
        <v>143.38409457230034</v>
      </c>
    </row>
    <row r="759" spans="7:12" x14ac:dyDescent="0.2">
      <c r="G759">
        <v>755</v>
      </c>
      <c r="H759" t="s">
        <v>3</v>
      </c>
      <c r="I759" s="2">
        <v>38925</v>
      </c>
      <c r="J759" t="s">
        <v>12</v>
      </c>
      <c r="K759" s="4">
        <v>16</v>
      </c>
      <c r="L759" s="3">
        <v>50.193862989445165</v>
      </c>
    </row>
    <row r="760" spans="7:12" x14ac:dyDescent="0.2">
      <c r="G760">
        <v>756</v>
      </c>
      <c r="H760" t="s">
        <v>7</v>
      </c>
      <c r="I760" s="2">
        <v>38122</v>
      </c>
      <c r="J760" t="s">
        <v>10</v>
      </c>
      <c r="K760" s="4">
        <v>11</v>
      </c>
      <c r="L760" s="3">
        <v>35.356196404749518</v>
      </c>
    </row>
    <row r="761" spans="7:12" x14ac:dyDescent="0.2">
      <c r="G761">
        <v>757</v>
      </c>
      <c r="H761" t="s">
        <v>8</v>
      </c>
      <c r="I761" s="2">
        <v>38320</v>
      </c>
      <c r="J761" t="s">
        <v>11</v>
      </c>
      <c r="K761" s="4">
        <v>-10</v>
      </c>
      <c r="L761" s="3">
        <v>-27.896760549483552</v>
      </c>
    </row>
    <row r="762" spans="7:12" x14ac:dyDescent="0.2">
      <c r="G762">
        <v>758</v>
      </c>
      <c r="H762" t="s">
        <v>6</v>
      </c>
      <c r="I762" s="2">
        <v>38056</v>
      </c>
      <c r="J762" t="s">
        <v>11</v>
      </c>
      <c r="K762" s="4">
        <v>21</v>
      </c>
      <c r="L762" s="3">
        <v>65.379195576752196</v>
      </c>
    </row>
    <row r="763" spans="7:12" x14ac:dyDescent="0.2">
      <c r="G763">
        <v>759</v>
      </c>
      <c r="H763" t="s">
        <v>7</v>
      </c>
      <c r="I763" s="2">
        <v>38650</v>
      </c>
      <c r="J763" t="s">
        <v>12</v>
      </c>
      <c r="K763" s="4">
        <v>52</v>
      </c>
      <c r="L763" s="3">
        <v>157.72596503790041</v>
      </c>
    </row>
    <row r="764" spans="7:12" x14ac:dyDescent="0.2">
      <c r="G764">
        <v>760</v>
      </c>
      <c r="H764" t="s">
        <v>1</v>
      </c>
      <c r="I764" s="2">
        <v>38089</v>
      </c>
      <c r="J764" t="s">
        <v>13</v>
      </c>
      <c r="K764" s="4">
        <v>5</v>
      </c>
      <c r="L764" s="3">
        <v>17.005120052550815</v>
      </c>
    </row>
    <row r="765" spans="7:12" x14ac:dyDescent="0.2">
      <c r="G765">
        <v>761</v>
      </c>
      <c r="H765" t="s">
        <v>1</v>
      </c>
      <c r="I765" s="2">
        <v>38562</v>
      </c>
      <c r="J765" t="s">
        <v>11</v>
      </c>
      <c r="K765" s="4">
        <v>52</v>
      </c>
      <c r="L765" s="3">
        <v>158.43447603180036</v>
      </c>
    </row>
    <row r="766" spans="7:12" x14ac:dyDescent="0.2">
      <c r="G766">
        <v>762</v>
      </c>
      <c r="H766" t="s">
        <v>2</v>
      </c>
      <c r="I766" s="2">
        <v>38441</v>
      </c>
      <c r="J766" t="s">
        <v>12</v>
      </c>
      <c r="K766" s="4">
        <v>38</v>
      </c>
      <c r="L766" s="3">
        <v>115.38889596804569</v>
      </c>
    </row>
    <row r="767" spans="7:12" x14ac:dyDescent="0.2">
      <c r="G767">
        <v>763</v>
      </c>
      <c r="H767" t="s">
        <v>5</v>
      </c>
      <c r="I767" s="2">
        <v>38848</v>
      </c>
      <c r="J767" t="s">
        <v>12</v>
      </c>
      <c r="K767" s="4">
        <v>84</v>
      </c>
      <c r="L767" s="3">
        <v>254.2621659223083</v>
      </c>
    </row>
    <row r="768" spans="7:12" x14ac:dyDescent="0.2">
      <c r="G768">
        <v>764</v>
      </c>
      <c r="H768" t="s">
        <v>7</v>
      </c>
      <c r="I768" s="2">
        <v>39057</v>
      </c>
      <c r="J768" t="s">
        <v>13</v>
      </c>
      <c r="K768" s="4">
        <v>18</v>
      </c>
      <c r="L768" s="3">
        <v>55.343428443559006</v>
      </c>
    </row>
    <row r="769" spans="7:12" x14ac:dyDescent="0.2">
      <c r="G769">
        <v>765</v>
      </c>
      <c r="H769" t="s">
        <v>0</v>
      </c>
      <c r="I769" s="2">
        <v>38111</v>
      </c>
      <c r="J769" t="s">
        <v>10</v>
      </c>
      <c r="K769" s="4">
        <v>-6</v>
      </c>
      <c r="L769" s="3">
        <v>-15.742829763147856</v>
      </c>
    </row>
    <row r="770" spans="7:12" x14ac:dyDescent="0.2">
      <c r="G770">
        <v>766</v>
      </c>
      <c r="H770" t="s">
        <v>7</v>
      </c>
      <c r="I770" s="2">
        <v>38078</v>
      </c>
      <c r="J770" t="s">
        <v>10</v>
      </c>
      <c r="K770" s="4">
        <v>5</v>
      </c>
      <c r="L770" s="3">
        <v>16.913541625810112</v>
      </c>
    </row>
    <row r="771" spans="7:12" x14ac:dyDescent="0.2">
      <c r="G771">
        <v>767</v>
      </c>
      <c r="H771" t="s">
        <v>2</v>
      </c>
      <c r="I771" s="2">
        <v>39057</v>
      </c>
      <c r="J771" t="s">
        <v>9</v>
      </c>
      <c r="K771" s="4">
        <v>59</v>
      </c>
      <c r="L771" s="3">
        <v>178.89597357687876</v>
      </c>
    </row>
    <row r="772" spans="7:12" x14ac:dyDescent="0.2">
      <c r="G772">
        <v>768</v>
      </c>
      <c r="H772" t="s">
        <v>2</v>
      </c>
      <c r="I772" s="2">
        <v>38529</v>
      </c>
      <c r="J772" t="s">
        <v>12</v>
      </c>
      <c r="K772" s="4">
        <v>-1</v>
      </c>
      <c r="L772" s="3">
        <v>-1.4317242178607446</v>
      </c>
    </row>
    <row r="773" spans="7:12" x14ac:dyDescent="0.2">
      <c r="G773">
        <v>769</v>
      </c>
      <c r="H773" t="s">
        <v>0</v>
      </c>
      <c r="I773" s="2">
        <v>38375</v>
      </c>
      <c r="J773" t="s">
        <v>13</v>
      </c>
      <c r="K773" s="4">
        <v>12</v>
      </c>
      <c r="L773" s="3">
        <v>37.854496358374917</v>
      </c>
    </row>
    <row r="774" spans="7:12" x14ac:dyDescent="0.2">
      <c r="G774">
        <v>770</v>
      </c>
      <c r="H774" t="s">
        <v>2</v>
      </c>
      <c r="I774" s="2">
        <v>38067</v>
      </c>
      <c r="J774" t="s">
        <v>13</v>
      </c>
      <c r="K774" s="4">
        <v>25</v>
      </c>
      <c r="L774" s="3">
        <v>76.808458339015715</v>
      </c>
    </row>
    <row r="775" spans="7:12" x14ac:dyDescent="0.2">
      <c r="G775">
        <v>771</v>
      </c>
      <c r="H775" t="s">
        <v>1</v>
      </c>
      <c r="I775" s="2">
        <v>38529</v>
      </c>
      <c r="J775" t="s">
        <v>12</v>
      </c>
      <c r="K775" s="4">
        <v>33</v>
      </c>
      <c r="L775" s="3">
        <v>101.42418309364238</v>
      </c>
    </row>
    <row r="776" spans="7:12" x14ac:dyDescent="0.2">
      <c r="G776">
        <v>772</v>
      </c>
      <c r="H776" t="s">
        <v>8</v>
      </c>
      <c r="I776" s="2">
        <v>38045</v>
      </c>
      <c r="J776" t="s">
        <v>12</v>
      </c>
      <c r="K776" s="4">
        <v>12</v>
      </c>
      <c r="L776" s="3">
        <v>37.887038047747772</v>
      </c>
    </row>
    <row r="777" spans="7:12" x14ac:dyDescent="0.2">
      <c r="G777">
        <v>773</v>
      </c>
      <c r="H777" t="s">
        <v>5</v>
      </c>
      <c r="I777" s="2">
        <v>38573</v>
      </c>
      <c r="J777" t="s">
        <v>11</v>
      </c>
      <c r="K777" s="4">
        <v>52</v>
      </c>
      <c r="L777" s="3">
        <v>158.30772051149228</v>
      </c>
    </row>
    <row r="778" spans="7:12" x14ac:dyDescent="0.2">
      <c r="G778">
        <v>774</v>
      </c>
      <c r="H778" t="s">
        <v>0</v>
      </c>
      <c r="I778" s="2">
        <v>38441</v>
      </c>
      <c r="J778" t="s">
        <v>11</v>
      </c>
      <c r="K778" s="4">
        <v>34</v>
      </c>
      <c r="L778" s="3">
        <v>103.62316183025368</v>
      </c>
    </row>
    <row r="779" spans="7:12" x14ac:dyDescent="0.2">
      <c r="G779">
        <v>775</v>
      </c>
      <c r="H779" t="s">
        <v>1</v>
      </c>
      <c r="I779" s="2">
        <v>38562</v>
      </c>
      <c r="J779" t="s">
        <v>9</v>
      </c>
      <c r="K779" s="4">
        <v>66</v>
      </c>
      <c r="L779" s="3">
        <v>200.65880996778469</v>
      </c>
    </row>
    <row r="780" spans="7:12" x14ac:dyDescent="0.2">
      <c r="G780">
        <v>776</v>
      </c>
      <c r="H780" t="s">
        <v>1</v>
      </c>
      <c r="I780" s="2">
        <v>38199</v>
      </c>
      <c r="J780" t="s">
        <v>13</v>
      </c>
      <c r="K780" s="4">
        <v>10</v>
      </c>
      <c r="L780" s="3">
        <v>31.853247271934272</v>
      </c>
    </row>
    <row r="781" spans="7:12" x14ac:dyDescent="0.2">
      <c r="G781">
        <v>777</v>
      </c>
      <c r="H781" t="s">
        <v>7</v>
      </c>
      <c r="I781" s="2">
        <v>38045</v>
      </c>
      <c r="J781" t="s">
        <v>9</v>
      </c>
      <c r="K781" s="4">
        <v>-5</v>
      </c>
      <c r="L781" s="3">
        <v>-12.547627479219663</v>
      </c>
    </row>
    <row r="782" spans="7:12" x14ac:dyDescent="0.2">
      <c r="G782">
        <v>778</v>
      </c>
      <c r="H782" t="s">
        <v>6</v>
      </c>
      <c r="I782" s="2">
        <v>38573</v>
      </c>
      <c r="J782" t="s">
        <v>12</v>
      </c>
      <c r="K782" s="4">
        <v>89</v>
      </c>
      <c r="L782" s="3">
        <v>269.48918997457559</v>
      </c>
    </row>
    <row r="783" spans="7:12" x14ac:dyDescent="0.2">
      <c r="G783">
        <v>779</v>
      </c>
      <c r="H783" t="s">
        <v>7</v>
      </c>
      <c r="I783" s="2">
        <v>38452</v>
      </c>
      <c r="J783" t="s">
        <v>9</v>
      </c>
      <c r="K783" s="4">
        <v>5</v>
      </c>
      <c r="L783" s="3">
        <v>16.818206363269947</v>
      </c>
    </row>
    <row r="784" spans="7:12" x14ac:dyDescent="0.2">
      <c r="G784">
        <v>780</v>
      </c>
      <c r="H784" t="s">
        <v>0</v>
      </c>
      <c r="I784" s="2">
        <v>39002</v>
      </c>
      <c r="J784" t="s">
        <v>12</v>
      </c>
      <c r="K784" s="4">
        <v>48</v>
      </c>
      <c r="L784" s="3">
        <v>145.98516396408215</v>
      </c>
    </row>
    <row r="785" spans="7:12" x14ac:dyDescent="0.2">
      <c r="G785">
        <v>781</v>
      </c>
      <c r="H785" t="s">
        <v>8</v>
      </c>
      <c r="I785" s="2">
        <v>39057</v>
      </c>
      <c r="J785" t="s">
        <v>12</v>
      </c>
      <c r="K785" s="4">
        <v>36</v>
      </c>
      <c r="L785" s="3">
        <v>109.92397437204225</v>
      </c>
    </row>
    <row r="786" spans="7:12" x14ac:dyDescent="0.2">
      <c r="G786">
        <v>782</v>
      </c>
      <c r="H786" t="s">
        <v>1</v>
      </c>
      <c r="I786" s="2">
        <v>39035</v>
      </c>
      <c r="J786" t="s">
        <v>12</v>
      </c>
      <c r="K786" s="4">
        <v>80</v>
      </c>
      <c r="L786" s="3">
        <v>241.99741515278305</v>
      </c>
    </row>
    <row r="787" spans="7:12" x14ac:dyDescent="0.2">
      <c r="G787">
        <v>783</v>
      </c>
      <c r="H787" t="s">
        <v>8</v>
      </c>
      <c r="I787" s="2">
        <v>39046</v>
      </c>
      <c r="J787" t="s">
        <v>10</v>
      </c>
      <c r="K787" s="4">
        <v>64</v>
      </c>
      <c r="L787" s="3">
        <v>193.891081917441</v>
      </c>
    </row>
    <row r="788" spans="7:12" x14ac:dyDescent="0.2">
      <c r="G788">
        <v>784</v>
      </c>
      <c r="H788" t="s">
        <v>8</v>
      </c>
      <c r="I788" s="2">
        <v>38639</v>
      </c>
      <c r="J788" t="s">
        <v>9</v>
      </c>
      <c r="K788" s="4">
        <v>51</v>
      </c>
      <c r="L788" s="3">
        <v>155.49981680350626</v>
      </c>
    </row>
    <row r="789" spans="7:12" x14ac:dyDescent="0.2">
      <c r="G789">
        <v>785</v>
      </c>
      <c r="H789" t="s">
        <v>6</v>
      </c>
      <c r="I789" s="2">
        <v>38452</v>
      </c>
      <c r="J789" t="s">
        <v>11</v>
      </c>
      <c r="K789" s="4">
        <v>92</v>
      </c>
      <c r="L789" s="3">
        <v>278.34020387718806</v>
      </c>
    </row>
    <row r="790" spans="7:12" x14ac:dyDescent="0.2">
      <c r="G790">
        <v>786</v>
      </c>
      <c r="H790" t="s">
        <v>7</v>
      </c>
      <c r="I790" s="2">
        <v>38463</v>
      </c>
      <c r="J790" t="s">
        <v>11</v>
      </c>
      <c r="K790" s="4">
        <v>93</v>
      </c>
      <c r="L790" s="3">
        <v>280.85575758245068</v>
      </c>
    </row>
    <row r="791" spans="7:12" x14ac:dyDescent="0.2">
      <c r="G791">
        <v>787</v>
      </c>
      <c r="H791" t="s">
        <v>0</v>
      </c>
      <c r="I791" s="2">
        <v>38386</v>
      </c>
      <c r="J791" t="s">
        <v>9</v>
      </c>
      <c r="K791" s="4">
        <v>36</v>
      </c>
      <c r="L791" s="3">
        <v>110.48116735303131</v>
      </c>
    </row>
    <row r="792" spans="7:12" x14ac:dyDescent="0.2">
      <c r="G792">
        <v>788</v>
      </c>
      <c r="H792" t="s">
        <v>6</v>
      </c>
      <c r="I792" s="2">
        <v>39002</v>
      </c>
      <c r="J792" t="s">
        <v>10</v>
      </c>
      <c r="K792" s="4">
        <v>-9</v>
      </c>
      <c r="L792" s="3">
        <v>-24.826904970027119</v>
      </c>
    </row>
    <row r="793" spans="7:12" x14ac:dyDescent="0.2">
      <c r="G793">
        <v>789</v>
      </c>
      <c r="H793" t="s">
        <v>0</v>
      </c>
      <c r="I793" s="2">
        <v>38496</v>
      </c>
      <c r="J793" t="s">
        <v>10</v>
      </c>
      <c r="K793" s="4">
        <v>48</v>
      </c>
      <c r="L793" s="3">
        <v>146.23287015814799</v>
      </c>
    </row>
    <row r="794" spans="7:12" x14ac:dyDescent="0.2">
      <c r="G794">
        <v>790</v>
      </c>
      <c r="H794" t="s">
        <v>7</v>
      </c>
      <c r="I794" s="2">
        <v>38672</v>
      </c>
      <c r="J794" t="s">
        <v>11</v>
      </c>
      <c r="K794" s="4">
        <v>11</v>
      </c>
      <c r="L794" s="3">
        <v>34.54792782212121</v>
      </c>
    </row>
    <row r="795" spans="7:12" x14ac:dyDescent="0.2">
      <c r="G795">
        <v>791</v>
      </c>
      <c r="H795" t="s">
        <v>7</v>
      </c>
      <c r="I795" s="2">
        <v>38188</v>
      </c>
      <c r="J795" t="s">
        <v>13</v>
      </c>
      <c r="K795" s="4">
        <v>8</v>
      </c>
      <c r="L795" s="3">
        <v>25.453618816298423</v>
      </c>
    </row>
    <row r="796" spans="7:12" x14ac:dyDescent="0.2">
      <c r="G796">
        <v>792</v>
      </c>
      <c r="H796" t="s">
        <v>2</v>
      </c>
      <c r="I796" s="2">
        <v>38089</v>
      </c>
      <c r="J796" t="s">
        <v>9</v>
      </c>
      <c r="K796" s="4">
        <v>36</v>
      </c>
      <c r="L796" s="3">
        <v>110.09171904672033</v>
      </c>
    </row>
    <row r="797" spans="7:12" x14ac:dyDescent="0.2">
      <c r="G797">
        <v>793</v>
      </c>
      <c r="H797" t="s">
        <v>7</v>
      </c>
      <c r="I797" s="2">
        <v>38661</v>
      </c>
      <c r="J797" t="s">
        <v>12</v>
      </c>
      <c r="K797" s="4">
        <v>93</v>
      </c>
      <c r="L797" s="3">
        <v>280.77976287020761</v>
      </c>
    </row>
    <row r="798" spans="7:12" x14ac:dyDescent="0.2">
      <c r="G798">
        <v>794</v>
      </c>
      <c r="H798" t="s">
        <v>3</v>
      </c>
      <c r="I798" s="2">
        <v>38089</v>
      </c>
      <c r="J798" t="s">
        <v>10</v>
      </c>
      <c r="K798" s="4">
        <v>39</v>
      </c>
      <c r="L798" s="3">
        <v>119.20284079894812</v>
      </c>
    </row>
    <row r="799" spans="7:12" x14ac:dyDescent="0.2">
      <c r="G799">
        <v>795</v>
      </c>
      <c r="H799" t="s">
        <v>3</v>
      </c>
      <c r="I799" s="2">
        <v>38133</v>
      </c>
      <c r="J799" t="s">
        <v>11</v>
      </c>
      <c r="K799" s="4">
        <v>72</v>
      </c>
      <c r="L799" s="3">
        <v>218.07728873022205</v>
      </c>
    </row>
    <row r="800" spans="7:12" x14ac:dyDescent="0.2">
      <c r="G800">
        <v>796</v>
      </c>
      <c r="H800" t="s">
        <v>5</v>
      </c>
      <c r="I800" s="2">
        <v>38782</v>
      </c>
      <c r="J800" t="s">
        <v>10</v>
      </c>
      <c r="K800" s="4">
        <v>3</v>
      </c>
      <c r="L800" s="3">
        <v>10.416176420457935</v>
      </c>
    </row>
    <row r="801" spans="7:12" x14ac:dyDescent="0.2">
      <c r="G801">
        <v>797</v>
      </c>
      <c r="H801" t="s">
        <v>4</v>
      </c>
      <c r="I801" s="2">
        <v>38353</v>
      </c>
      <c r="J801" t="s">
        <v>12</v>
      </c>
      <c r="K801" s="4">
        <v>47</v>
      </c>
      <c r="L801" s="3">
        <v>142.8388636236887</v>
      </c>
    </row>
    <row r="802" spans="7:12" x14ac:dyDescent="0.2">
      <c r="G802">
        <v>798</v>
      </c>
      <c r="H802" t="s">
        <v>1</v>
      </c>
      <c r="I802" s="2">
        <v>39079</v>
      </c>
      <c r="J802" t="s">
        <v>12</v>
      </c>
      <c r="K802" s="4">
        <v>72</v>
      </c>
      <c r="L802" s="3">
        <v>217.32445132799407</v>
      </c>
    </row>
    <row r="803" spans="7:12" x14ac:dyDescent="0.2">
      <c r="G803">
        <v>799</v>
      </c>
      <c r="H803" t="s">
        <v>2</v>
      </c>
      <c r="I803" s="2">
        <v>39057</v>
      </c>
      <c r="J803" t="s">
        <v>12</v>
      </c>
      <c r="K803" s="4">
        <v>26</v>
      </c>
      <c r="L803" s="3">
        <v>79.748589199087291</v>
      </c>
    </row>
    <row r="804" spans="7:12" x14ac:dyDescent="0.2">
      <c r="G804">
        <v>800</v>
      </c>
      <c r="H804" t="s">
        <v>4</v>
      </c>
      <c r="I804" s="2">
        <v>38265</v>
      </c>
      <c r="J804" t="s">
        <v>11</v>
      </c>
      <c r="K804" s="4">
        <v>47</v>
      </c>
      <c r="L804" s="3">
        <v>142.48755479367787</v>
      </c>
    </row>
    <row r="805" spans="7:12" x14ac:dyDescent="0.2">
      <c r="G805">
        <v>801</v>
      </c>
      <c r="H805" t="s">
        <v>1</v>
      </c>
      <c r="I805" s="2">
        <v>38727</v>
      </c>
      <c r="J805" t="s">
        <v>10</v>
      </c>
      <c r="K805" s="4">
        <v>14</v>
      </c>
      <c r="L805" s="3">
        <v>43.403824731122626</v>
      </c>
    </row>
    <row r="806" spans="7:12" x14ac:dyDescent="0.2">
      <c r="G806">
        <v>802</v>
      </c>
      <c r="H806" t="s">
        <v>4</v>
      </c>
      <c r="I806" s="2">
        <v>38529</v>
      </c>
      <c r="J806" t="s">
        <v>12</v>
      </c>
      <c r="K806" s="4">
        <v>71</v>
      </c>
      <c r="L806" s="3">
        <v>215.07582310104507</v>
      </c>
    </row>
    <row r="807" spans="7:12" x14ac:dyDescent="0.2">
      <c r="G807">
        <v>803</v>
      </c>
      <c r="H807" t="s">
        <v>3</v>
      </c>
      <c r="I807" s="2">
        <v>38947</v>
      </c>
      <c r="J807" t="s">
        <v>9</v>
      </c>
      <c r="K807" s="4">
        <v>95</v>
      </c>
      <c r="L807" s="3">
        <v>287.79738255613682</v>
      </c>
    </row>
    <row r="808" spans="7:12" x14ac:dyDescent="0.2">
      <c r="G808">
        <v>804</v>
      </c>
      <c r="H808" t="s">
        <v>7</v>
      </c>
      <c r="I808" s="2">
        <v>38782</v>
      </c>
      <c r="J808" t="s">
        <v>12</v>
      </c>
      <c r="K808" s="4">
        <v>37</v>
      </c>
      <c r="L808" s="3">
        <v>112.77919739726129</v>
      </c>
    </row>
    <row r="809" spans="7:12" x14ac:dyDescent="0.2">
      <c r="G809">
        <v>805</v>
      </c>
      <c r="H809" t="s">
        <v>3</v>
      </c>
      <c r="I809" s="2">
        <v>38694</v>
      </c>
      <c r="J809" t="s">
        <v>10</v>
      </c>
      <c r="K809" s="4">
        <v>-1</v>
      </c>
      <c r="L809" s="3">
        <v>-0.39117514400995779</v>
      </c>
    </row>
    <row r="810" spans="7:12" x14ac:dyDescent="0.2">
      <c r="G810">
        <v>806</v>
      </c>
      <c r="H810" t="s">
        <v>5</v>
      </c>
      <c r="I810" s="2">
        <v>38947</v>
      </c>
      <c r="J810" t="s">
        <v>11</v>
      </c>
      <c r="K810" s="4">
        <v>26</v>
      </c>
      <c r="L810" s="3">
        <v>80.208589830999188</v>
      </c>
    </row>
    <row r="811" spans="7:12" x14ac:dyDescent="0.2">
      <c r="G811">
        <v>807</v>
      </c>
      <c r="H811" t="s">
        <v>4</v>
      </c>
      <c r="I811" s="2">
        <v>37990</v>
      </c>
      <c r="J811" t="s">
        <v>11</v>
      </c>
      <c r="K811" s="4">
        <v>67</v>
      </c>
      <c r="L811" s="3">
        <v>203.54299038710067</v>
      </c>
    </row>
    <row r="812" spans="7:12" x14ac:dyDescent="0.2">
      <c r="G812">
        <v>808</v>
      </c>
      <c r="H812" t="s">
        <v>5</v>
      </c>
      <c r="I812" s="2">
        <v>38034</v>
      </c>
      <c r="J812" t="s">
        <v>10</v>
      </c>
      <c r="K812" s="4">
        <v>15</v>
      </c>
      <c r="L812" s="3">
        <v>47.198351483731813</v>
      </c>
    </row>
    <row r="813" spans="7:12" x14ac:dyDescent="0.2">
      <c r="G813">
        <v>809</v>
      </c>
      <c r="H813" t="s">
        <v>0</v>
      </c>
      <c r="I813" s="2">
        <v>38771</v>
      </c>
      <c r="J813" t="s">
        <v>10</v>
      </c>
      <c r="K813" s="4">
        <v>73</v>
      </c>
      <c r="L813" s="3">
        <v>221.33612349849449</v>
      </c>
    </row>
    <row r="814" spans="7:12" x14ac:dyDescent="0.2">
      <c r="G814">
        <v>810</v>
      </c>
      <c r="H814" t="s">
        <v>0</v>
      </c>
      <c r="I814" s="2">
        <v>38265</v>
      </c>
      <c r="J814" t="s">
        <v>12</v>
      </c>
      <c r="K814" s="4">
        <v>13</v>
      </c>
      <c r="L814" s="3">
        <v>40.899875452377259</v>
      </c>
    </row>
    <row r="815" spans="7:12" x14ac:dyDescent="0.2">
      <c r="G815">
        <v>811</v>
      </c>
      <c r="H815" t="s">
        <v>5</v>
      </c>
      <c r="I815" s="2">
        <v>38067</v>
      </c>
      <c r="J815" t="s">
        <v>9</v>
      </c>
      <c r="K815" s="4">
        <v>76</v>
      </c>
      <c r="L815" s="3">
        <v>229.55812152109252</v>
      </c>
    </row>
    <row r="816" spans="7:12" x14ac:dyDescent="0.2">
      <c r="G816">
        <v>812</v>
      </c>
      <c r="H816" t="s">
        <v>7</v>
      </c>
      <c r="I816" s="2">
        <v>38144</v>
      </c>
      <c r="J816" t="s">
        <v>11</v>
      </c>
      <c r="K816" s="4">
        <v>-9</v>
      </c>
      <c r="L816" s="3">
        <v>-24.933082918901754</v>
      </c>
    </row>
    <row r="817" spans="7:12" x14ac:dyDescent="0.2">
      <c r="G817">
        <v>813</v>
      </c>
      <c r="H817" t="s">
        <v>2</v>
      </c>
      <c r="I817" s="2">
        <v>38507</v>
      </c>
      <c r="J817" t="s">
        <v>13</v>
      </c>
      <c r="K817" s="4">
        <v>36</v>
      </c>
      <c r="L817" s="3">
        <v>109.53328220052806</v>
      </c>
    </row>
    <row r="818" spans="7:12" x14ac:dyDescent="0.2">
      <c r="G818">
        <v>814</v>
      </c>
      <c r="H818" t="s">
        <v>6</v>
      </c>
      <c r="I818" s="2">
        <v>38133</v>
      </c>
      <c r="J818" t="s">
        <v>9</v>
      </c>
      <c r="K818" s="4">
        <v>11</v>
      </c>
      <c r="L818" s="3">
        <v>35.52180509936634</v>
      </c>
    </row>
    <row r="819" spans="7:12" x14ac:dyDescent="0.2">
      <c r="G819">
        <v>815</v>
      </c>
      <c r="H819" t="s">
        <v>2</v>
      </c>
      <c r="I819" s="2">
        <v>38738</v>
      </c>
      <c r="J819" t="s">
        <v>10</v>
      </c>
      <c r="K819" s="4">
        <v>73</v>
      </c>
      <c r="L819" s="3">
        <v>220.50049794203733</v>
      </c>
    </row>
    <row r="820" spans="7:12" x14ac:dyDescent="0.2">
      <c r="G820">
        <v>816</v>
      </c>
      <c r="H820" t="s">
        <v>0</v>
      </c>
      <c r="I820" s="2">
        <v>38276</v>
      </c>
      <c r="J820" t="s">
        <v>13</v>
      </c>
      <c r="K820" s="4">
        <v>93</v>
      </c>
      <c r="L820" s="3">
        <v>280.26544889145606</v>
      </c>
    </row>
    <row r="821" spans="7:12" x14ac:dyDescent="0.2">
      <c r="G821">
        <v>817</v>
      </c>
      <c r="H821" t="s">
        <v>8</v>
      </c>
      <c r="I821" s="2">
        <v>38815</v>
      </c>
      <c r="J821" t="s">
        <v>9</v>
      </c>
      <c r="K821" s="4">
        <v>69</v>
      </c>
      <c r="L821" s="3">
        <v>209.31670948874884</v>
      </c>
    </row>
    <row r="822" spans="7:12" x14ac:dyDescent="0.2">
      <c r="G822">
        <v>818</v>
      </c>
      <c r="H822" t="s">
        <v>3</v>
      </c>
      <c r="I822" s="2">
        <v>38089</v>
      </c>
      <c r="J822" t="s">
        <v>11</v>
      </c>
      <c r="K822" s="4">
        <v>86</v>
      </c>
      <c r="L822" s="3">
        <v>259.4849368720744</v>
      </c>
    </row>
    <row r="823" spans="7:12" x14ac:dyDescent="0.2">
      <c r="G823">
        <v>819</v>
      </c>
      <c r="H823" t="s">
        <v>8</v>
      </c>
      <c r="I823" s="2">
        <v>38870</v>
      </c>
      <c r="J823" t="s">
        <v>12</v>
      </c>
      <c r="K823" s="4">
        <v>54</v>
      </c>
      <c r="L823" s="3">
        <v>164.37938973773885</v>
      </c>
    </row>
    <row r="824" spans="7:12" x14ac:dyDescent="0.2">
      <c r="G824">
        <v>820</v>
      </c>
      <c r="H824" t="s">
        <v>1</v>
      </c>
      <c r="I824" s="2">
        <v>38463</v>
      </c>
      <c r="J824" t="s">
        <v>12</v>
      </c>
      <c r="K824" s="4">
        <v>-2</v>
      </c>
      <c r="L824" s="3">
        <v>-4.040363555098244</v>
      </c>
    </row>
    <row r="825" spans="7:12" x14ac:dyDescent="0.2">
      <c r="G825">
        <v>821</v>
      </c>
      <c r="H825" t="s">
        <v>4</v>
      </c>
      <c r="I825" s="2">
        <v>38980</v>
      </c>
      <c r="J825" t="s">
        <v>9</v>
      </c>
      <c r="K825" s="4">
        <v>83</v>
      </c>
      <c r="L825" s="3">
        <v>250.16533632828239</v>
      </c>
    </row>
    <row r="826" spans="7:12" x14ac:dyDescent="0.2">
      <c r="G826">
        <v>822</v>
      </c>
      <c r="H826" t="s">
        <v>7</v>
      </c>
      <c r="I826" s="2">
        <v>38639</v>
      </c>
      <c r="J826" t="s">
        <v>12</v>
      </c>
      <c r="K826" s="4">
        <v>2</v>
      </c>
      <c r="L826" s="3">
        <v>8.0012184182764319</v>
      </c>
    </row>
    <row r="827" spans="7:12" x14ac:dyDescent="0.2">
      <c r="G827">
        <v>823</v>
      </c>
      <c r="H827" t="s">
        <v>2</v>
      </c>
      <c r="I827" s="2">
        <v>38947</v>
      </c>
      <c r="J827" t="s">
        <v>11</v>
      </c>
      <c r="K827" s="4">
        <v>54</v>
      </c>
      <c r="L827" s="3">
        <v>164.14962862314266</v>
      </c>
    </row>
    <row r="828" spans="7:12" x14ac:dyDescent="0.2">
      <c r="G828">
        <v>824</v>
      </c>
      <c r="H828" t="s">
        <v>3</v>
      </c>
      <c r="I828" s="2">
        <v>38078</v>
      </c>
      <c r="J828" t="s">
        <v>9</v>
      </c>
      <c r="K828" s="4">
        <v>76</v>
      </c>
      <c r="L828" s="3">
        <v>230.41943809745561</v>
      </c>
    </row>
    <row r="829" spans="7:12" x14ac:dyDescent="0.2">
      <c r="G829">
        <v>825</v>
      </c>
      <c r="H829" t="s">
        <v>8</v>
      </c>
      <c r="I829" s="2">
        <v>38595</v>
      </c>
      <c r="J829" t="s">
        <v>11</v>
      </c>
      <c r="K829" s="4">
        <v>10</v>
      </c>
      <c r="L829" s="3">
        <v>32.250567590543547</v>
      </c>
    </row>
    <row r="830" spans="7:12" x14ac:dyDescent="0.2">
      <c r="G830">
        <v>826</v>
      </c>
      <c r="H830" t="s">
        <v>0</v>
      </c>
      <c r="I830" s="2">
        <v>39002</v>
      </c>
      <c r="J830" t="s">
        <v>9</v>
      </c>
      <c r="K830" s="4">
        <v>81</v>
      </c>
      <c r="L830" s="3">
        <v>245.03936147229382</v>
      </c>
    </row>
    <row r="831" spans="7:12" x14ac:dyDescent="0.2">
      <c r="G831">
        <v>827</v>
      </c>
      <c r="H831" t="s">
        <v>0</v>
      </c>
      <c r="I831" s="2">
        <v>38980</v>
      </c>
      <c r="J831" t="s">
        <v>11</v>
      </c>
      <c r="K831" s="4">
        <v>83</v>
      </c>
      <c r="L831" s="3">
        <v>251.14060708825255</v>
      </c>
    </row>
    <row r="832" spans="7:12" x14ac:dyDescent="0.2">
      <c r="G832">
        <v>828</v>
      </c>
      <c r="H832" t="s">
        <v>4</v>
      </c>
      <c r="I832" s="2">
        <v>39024</v>
      </c>
      <c r="J832" t="s">
        <v>9</v>
      </c>
      <c r="K832" s="4">
        <v>6</v>
      </c>
      <c r="L832" s="3">
        <v>19.522370228620925</v>
      </c>
    </row>
    <row r="833" spans="7:12" x14ac:dyDescent="0.2">
      <c r="G833">
        <v>829</v>
      </c>
      <c r="H833" t="s">
        <v>2</v>
      </c>
      <c r="I833" s="2">
        <v>39035</v>
      </c>
      <c r="J833" t="s">
        <v>12</v>
      </c>
      <c r="K833" s="4">
        <v>77</v>
      </c>
      <c r="L833" s="3">
        <v>233.15631874033514</v>
      </c>
    </row>
    <row r="834" spans="7:12" x14ac:dyDescent="0.2">
      <c r="G834">
        <v>830</v>
      </c>
      <c r="H834" t="s">
        <v>0</v>
      </c>
      <c r="I834" s="2">
        <v>38804</v>
      </c>
      <c r="J834" t="s">
        <v>12</v>
      </c>
      <c r="K834" s="4">
        <v>41</v>
      </c>
      <c r="L834" s="3">
        <v>125.28397193085664</v>
      </c>
    </row>
    <row r="835" spans="7:12" x14ac:dyDescent="0.2">
      <c r="G835">
        <v>831</v>
      </c>
      <c r="H835" t="s">
        <v>6</v>
      </c>
      <c r="I835" s="2">
        <v>39057</v>
      </c>
      <c r="J835" t="s">
        <v>10</v>
      </c>
      <c r="K835" s="4">
        <v>80</v>
      </c>
      <c r="L835" s="3">
        <v>241.70735878482179</v>
      </c>
    </row>
    <row r="836" spans="7:12" x14ac:dyDescent="0.2">
      <c r="G836">
        <v>832</v>
      </c>
      <c r="H836" t="s">
        <v>4</v>
      </c>
      <c r="I836" s="2">
        <v>38859</v>
      </c>
      <c r="J836" t="s">
        <v>11</v>
      </c>
      <c r="K836" s="4">
        <v>20</v>
      </c>
      <c r="L836" s="3">
        <v>62.210097856811508</v>
      </c>
    </row>
    <row r="837" spans="7:12" x14ac:dyDescent="0.2">
      <c r="G837">
        <v>833</v>
      </c>
      <c r="H837" t="s">
        <v>5</v>
      </c>
      <c r="I837" s="2">
        <v>38012</v>
      </c>
      <c r="J837" t="s">
        <v>11</v>
      </c>
      <c r="K837" s="4">
        <v>31</v>
      </c>
      <c r="L837" s="3">
        <v>95.327196648200925</v>
      </c>
    </row>
    <row r="838" spans="7:12" x14ac:dyDescent="0.2">
      <c r="G838">
        <v>834</v>
      </c>
      <c r="H838" t="s">
        <v>3</v>
      </c>
      <c r="I838" s="2">
        <v>38727</v>
      </c>
      <c r="J838" t="s">
        <v>9</v>
      </c>
      <c r="K838" s="4">
        <v>34</v>
      </c>
      <c r="L838" s="3">
        <v>103.89654308960344</v>
      </c>
    </row>
    <row r="839" spans="7:12" x14ac:dyDescent="0.2">
      <c r="G839">
        <v>835</v>
      </c>
      <c r="H839" t="s">
        <v>6</v>
      </c>
      <c r="I839" s="2">
        <v>38595</v>
      </c>
      <c r="J839" t="s">
        <v>9</v>
      </c>
      <c r="K839" s="4">
        <v>2</v>
      </c>
      <c r="L839" s="3">
        <v>8.0342514695562706</v>
      </c>
    </row>
    <row r="840" spans="7:12" x14ac:dyDescent="0.2">
      <c r="G840">
        <v>836</v>
      </c>
      <c r="H840" t="s">
        <v>0</v>
      </c>
      <c r="I840" s="2">
        <v>38760</v>
      </c>
      <c r="J840" t="s">
        <v>9</v>
      </c>
      <c r="K840" s="4">
        <v>17</v>
      </c>
      <c r="L840" s="3">
        <v>53.331838418625381</v>
      </c>
    </row>
    <row r="841" spans="7:12" x14ac:dyDescent="0.2">
      <c r="G841">
        <v>837</v>
      </c>
      <c r="H841" t="s">
        <v>5</v>
      </c>
      <c r="I841" s="2">
        <v>38870</v>
      </c>
      <c r="J841" t="s">
        <v>11</v>
      </c>
      <c r="K841" s="4">
        <v>16</v>
      </c>
      <c r="L841" s="3">
        <v>50.310894482412991</v>
      </c>
    </row>
    <row r="842" spans="7:12" x14ac:dyDescent="0.2">
      <c r="G842">
        <v>838</v>
      </c>
      <c r="H842" t="s">
        <v>1</v>
      </c>
      <c r="I842" s="2">
        <v>38782</v>
      </c>
      <c r="J842" t="s">
        <v>9</v>
      </c>
      <c r="K842" s="4">
        <v>54</v>
      </c>
      <c r="L842" s="3">
        <v>163.70197903495185</v>
      </c>
    </row>
    <row r="843" spans="7:12" x14ac:dyDescent="0.2">
      <c r="G843">
        <v>839</v>
      </c>
      <c r="H843" t="s">
        <v>4</v>
      </c>
      <c r="I843" s="2">
        <v>38034</v>
      </c>
      <c r="J843" t="s">
        <v>10</v>
      </c>
      <c r="K843" s="4">
        <v>-9</v>
      </c>
      <c r="L843" s="3">
        <v>-24.921999927055641</v>
      </c>
    </row>
    <row r="844" spans="7:12" x14ac:dyDescent="0.2">
      <c r="G844">
        <v>840</v>
      </c>
      <c r="H844" t="s">
        <v>4</v>
      </c>
      <c r="I844" s="2">
        <v>38837</v>
      </c>
      <c r="J844" t="s">
        <v>11</v>
      </c>
      <c r="K844" s="4">
        <v>94</v>
      </c>
      <c r="L844" s="3">
        <v>284.53575317756747</v>
      </c>
    </row>
    <row r="845" spans="7:12" x14ac:dyDescent="0.2">
      <c r="G845">
        <v>841</v>
      </c>
      <c r="H845" t="s">
        <v>0</v>
      </c>
      <c r="I845" s="2">
        <v>38232</v>
      </c>
      <c r="J845" t="s">
        <v>9</v>
      </c>
      <c r="K845" s="4">
        <v>-3</v>
      </c>
      <c r="L845" s="3">
        <v>-7.4497114042005954</v>
      </c>
    </row>
    <row r="846" spans="7:12" x14ac:dyDescent="0.2">
      <c r="G846">
        <v>842</v>
      </c>
      <c r="H846" t="s">
        <v>1</v>
      </c>
      <c r="I846" s="2">
        <v>38298</v>
      </c>
      <c r="J846" t="s">
        <v>12</v>
      </c>
      <c r="K846" s="4">
        <v>9</v>
      </c>
      <c r="L846" s="3">
        <v>28.830809944248564</v>
      </c>
    </row>
    <row r="847" spans="7:12" x14ac:dyDescent="0.2">
      <c r="G847">
        <v>843</v>
      </c>
      <c r="H847" t="s">
        <v>3</v>
      </c>
      <c r="I847" s="2">
        <v>38067</v>
      </c>
      <c r="J847" t="s">
        <v>9</v>
      </c>
      <c r="K847" s="4">
        <v>25</v>
      </c>
      <c r="L847" s="3">
        <v>77.108203405128648</v>
      </c>
    </row>
    <row r="848" spans="7:12" x14ac:dyDescent="0.2">
      <c r="G848">
        <v>844</v>
      </c>
      <c r="H848" t="s">
        <v>6</v>
      </c>
      <c r="I848" s="2">
        <v>39013</v>
      </c>
      <c r="J848" t="s">
        <v>10</v>
      </c>
      <c r="K848" s="4">
        <v>29</v>
      </c>
      <c r="L848" s="3">
        <v>89.310545900397301</v>
      </c>
    </row>
    <row r="849" spans="7:12" x14ac:dyDescent="0.2">
      <c r="G849">
        <v>845</v>
      </c>
      <c r="H849" t="s">
        <v>7</v>
      </c>
      <c r="I849" s="2">
        <v>38221</v>
      </c>
      <c r="J849" t="s">
        <v>11</v>
      </c>
      <c r="K849" s="4">
        <v>37</v>
      </c>
      <c r="L849" s="3">
        <v>113.21323460768004</v>
      </c>
    </row>
    <row r="850" spans="7:12" x14ac:dyDescent="0.2">
      <c r="G850">
        <v>846</v>
      </c>
      <c r="H850" t="s">
        <v>4</v>
      </c>
      <c r="I850" s="2">
        <v>38529</v>
      </c>
      <c r="J850" t="s">
        <v>9</v>
      </c>
      <c r="K850" s="4">
        <v>19</v>
      </c>
      <c r="L850" s="3">
        <v>59.003760475925063</v>
      </c>
    </row>
    <row r="851" spans="7:12" x14ac:dyDescent="0.2">
      <c r="G851">
        <v>847</v>
      </c>
      <c r="H851" t="s">
        <v>1</v>
      </c>
      <c r="I851" s="2">
        <v>38089</v>
      </c>
      <c r="J851" t="s">
        <v>10</v>
      </c>
      <c r="K851" s="4">
        <v>28</v>
      </c>
      <c r="L851" s="3">
        <v>86.04518510559123</v>
      </c>
    </row>
    <row r="852" spans="7:12" x14ac:dyDescent="0.2">
      <c r="G852">
        <v>848</v>
      </c>
      <c r="H852" t="s">
        <v>0</v>
      </c>
      <c r="I852" s="2">
        <v>38144</v>
      </c>
      <c r="J852" t="s">
        <v>11</v>
      </c>
      <c r="K852" s="4">
        <v>18</v>
      </c>
      <c r="L852" s="3">
        <v>55.858549479616173</v>
      </c>
    </row>
    <row r="853" spans="7:12" x14ac:dyDescent="0.2">
      <c r="G853">
        <v>849</v>
      </c>
      <c r="H853" t="s">
        <v>6</v>
      </c>
      <c r="I853" s="2">
        <v>38870</v>
      </c>
      <c r="J853" t="s">
        <v>13</v>
      </c>
      <c r="K853" s="4">
        <v>84</v>
      </c>
      <c r="L853" s="3">
        <v>254.04302513210774</v>
      </c>
    </row>
    <row r="854" spans="7:12" x14ac:dyDescent="0.2">
      <c r="G854">
        <v>850</v>
      </c>
      <c r="H854" t="s">
        <v>5</v>
      </c>
      <c r="I854" s="2">
        <v>38276</v>
      </c>
      <c r="J854" t="s">
        <v>9</v>
      </c>
      <c r="K854" s="4">
        <v>79</v>
      </c>
      <c r="L854" s="3">
        <v>238.82743961542425</v>
      </c>
    </row>
    <row r="855" spans="7:12" x14ac:dyDescent="0.2">
      <c r="G855">
        <v>851</v>
      </c>
      <c r="H855" t="s">
        <v>7</v>
      </c>
      <c r="I855" s="2">
        <v>38298</v>
      </c>
      <c r="J855" t="s">
        <v>9</v>
      </c>
      <c r="K855" s="4">
        <v>31</v>
      </c>
      <c r="L855" s="3">
        <v>94.972961203791044</v>
      </c>
    </row>
    <row r="856" spans="7:12" x14ac:dyDescent="0.2">
      <c r="G856">
        <v>852</v>
      </c>
      <c r="H856" t="s">
        <v>0</v>
      </c>
      <c r="I856" s="2">
        <v>38925</v>
      </c>
      <c r="J856" t="s">
        <v>13</v>
      </c>
      <c r="K856" s="4">
        <v>34</v>
      </c>
      <c r="L856" s="3">
        <v>103.39863614232333</v>
      </c>
    </row>
    <row r="857" spans="7:12" x14ac:dyDescent="0.2">
      <c r="G857">
        <v>853</v>
      </c>
      <c r="H857" t="s">
        <v>7</v>
      </c>
      <c r="I857" s="2">
        <v>38672</v>
      </c>
      <c r="J857" t="s">
        <v>12</v>
      </c>
      <c r="K857" s="4">
        <v>66</v>
      </c>
      <c r="L857" s="3">
        <v>201.25536797949457</v>
      </c>
    </row>
    <row r="858" spans="7:12" x14ac:dyDescent="0.2">
      <c r="G858">
        <v>854</v>
      </c>
      <c r="H858" t="s">
        <v>5</v>
      </c>
      <c r="I858" s="2">
        <v>38859</v>
      </c>
      <c r="J858" t="s">
        <v>12</v>
      </c>
      <c r="K858" s="4">
        <v>44</v>
      </c>
      <c r="L858" s="3">
        <v>134.44985862590835</v>
      </c>
    </row>
    <row r="859" spans="7:12" x14ac:dyDescent="0.2">
      <c r="G859">
        <v>855</v>
      </c>
      <c r="H859" t="s">
        <v>8</v>
      </c>
      <c r="I859" s="2">
        <v>38375</v>
      </c>
      <c r="J859" t="s">
        <v>11</v>
      </c>
      <c r="K859" s="4">
        <v>94</v>
      </c>
      <c r="L859" s="3">
        <v>284.41944495958916</v>
      </c>
    </row>
    <row r="860" spans="7:12" x14ac:dyDescent="0.2">
      <c r="G860">
        <v>856</v>
      </c>
      <c r="H860" t="s">
        <v>2</v>
      </c>
      <c r="I860" s="2">
        <v>38089</v>
      </c>
      <c r="J860" t="s">
        <v>9</v>
      </c>
      <c r="K860" s="4">
        <v>11</v>
      </c>
      <c r="L860" s="3">
        <v>35.299860689817372</v>
      </c>
    </row>
    <row r="861" spans="7:12" x14ac:dyDescent="0.2">
      <c r="G861">
        <v>857</v>
      </c>
      <c r="H861" t="s">
        <v>3</v>
      </c>
      <c r="I861" s="2">
        <v>38221</v>
      </c>
      <c r="J861" t="s">
        <v>10</v>
      </c>
      <c r="K861" s="4">
        <v>74</v>
      </c>
      <c r="L861" s="3">
        <v>223.97457991298864</v>
      </c>
    </row>
    <row r="862" spans="7:12" x14ac:dyDescent="0.2">
      <c r="G862">
        <v>858</v>
      </c>
      <c r="H862" t="s">
        <v>0</v>
      </c>
      <c r="I862" s="2">
        <v>39057</v>
      </c>
      <c r="J862" t="s">
        <v>12</v>
      </c>
      <c r="K862" s="4">
        <v>28</v>
      </c>
      <c r="L862" s="3">
        <v>86.485564911199845</v>
      </c>
    </row>
    <row r="863" spans="7:12" x14ac:dyDescent="0.2">
      <c r="G863">
        <v>859</v>
      </c>
      <c r="H863" t="s">
        <v>1</v>
      </c>
      <c r="I863" s="2">
        <v>38507</v>
      </c>
      <c r="J863" t="s">
        <v>10</v>
      </c>
      <c r="K863" s="4">
        <v>40</v>
      </c>
      <c r="L863" s="3">
        <v>121.92180749554807</v>
      </c>
    </row>
    <row r="864" spans="7:12" x14ac:dyDescent="0.2">
      <c r="G864">
        <v>860</v>
      </c>
      <c r="H864" t="s">
        <v>1</v>
      </c>
      <c r="I864" s="2">
        <v>38023</v>
      </c>
      <c r="J864" t="s">
        <v>10</v>
      </c>
      <c r="K864" s="4">
        <v>34</v>
      </c>
      <c r="L864" s="3">
        <v>104.1689153871453</v>
      </c>
    </row>
    <row r="865" spans="7:12" x14ac:dyDescent="0.2">
      <c r="G865">
        <v>861</v>
      </c>
      <c r="H865" t="s">
        <v>8</v>
      </c>
      <c r="I865" s="2">
        <v>38606</v>
      </c>
      <c r="J865" t="s">
        <v>11</v>
      </c>
      <c r="K865" s="4">
        <v>38</v>
      </c>
      <c r="L865" s="3">
        <v>115.85180148886141</v>
      </c>
    </row>
    <row r="866" spans="7:12" x14ac:dyDescent="0.2">
      <c r="G866">
        <v>862</v>
      </c>
      <c r="H866" t="s">
        <v>3</v>
      </c>
      <c r="I866" s="2">
        <v>38518</v>
      </c>
      <c r="J866" t="s">
        <v>12</v>
      </c>
      <c r="K866" s="4">
        <v>69</v>
      </c>
      <c r="L866" s="3">
        <v>209.14336391515394</v>
      </c>
    </row>
    <row r="867" spans="7:12" x14ac:dyDescent="0.2">
      <c r="G867">
        <v>863</v>
      </c>
      <c r="H867" t="s">
        <v>6</v>
      </c>
      <c r="I867" s="2">
        <v>38584</v>
      </c>
      <c r="J867" t="s">
        <v>11</v>
      </c>
      <c r="K867" s="4">
        <v>34</v>
      </c>
      <c r="L867" s="3">
        <v>103.97058317140277</v>
      </c>
    </row>
    <row r="868" spans="7:12" x14ac:dyDescent="0.2">
      <c r="G868">
        <v>864</v>
      </c>
      <c r="H868" t="s">
        <v>8</v>
      </c>
      <c r="I868" s="2">
        <v>38573</v>
      </c>
      <c r="J868" t="s">
        <v>12</v>
      </c>
      <c r="K868" s="4">
        <v>29</v>
      </c>
      <c r="L868" s="3">
        <v>89.383943739445868</v>
      </c>
    </row>
    <row r="869" spans="7:12" x14ac:dyDescent="0.2">
      <c r="G869">
        <v>865</v>
      </c>
      <c r="H869" t="s">
        <v>2</v>
      </c>
      <c r="I869" s="2">
        <v>38034</v>
      </c>
      <c r="J869" t="s">
        <v>9</v>
      </c>
      <c r="K869" s="4">
        <v>-10</v>
      </c>
      <c r="L869" s="3">
        <v>-27.724939048319342</v>
      </c>
    </row>
    <row r="870" spans="7:12" x14ac:dyDescent="0.2">
      <c r="G870">
        <v>866</v>
      </c>
      <c r="H870" t="s">
        <v>7</v>
      </c>
      <c r="I870" s="2">
        <v>38287</v>
      </c>
      <c r="J870" t="s">
        <v>13</v>
      </c>
      <c r="K870" s="4">
        <v>42</v>
      </c>
      <c r="L870" s="3">
        <v>128.42870398782102</v>
      </c>
    </row>
    <row r="871" spans="7:12" x14ac:dyDescent="0.2">
      <c r="G871">
        <v>867</v>
      </c>
      <c r="H871" t="s">
        <v>4</v>
      </c>
      <c r="I871" s="2">
        <v>38793</v>
      </c>
      <c r="J871" t="s">
        <v>12</v>
      </c>
      <c r="K871" s="4">
        <v>58</v>
      </c>
      <c r="L871" s="3">
        <v>175.97423505292562</v>
      </c>
    </row>
    <row r="872" spans="7:12" x14ac:dyDescent="0.2">
      <c r="G872">
        <v>868</v>
      </c>
      <c r="H872" t="s">
        <v>5</v>
      </c>
      <c r="I872" s="2">
        <v>38056</v>
      </c>
      <c r="J872" t="s">
        <v>9</v>
      </c>
      <c r="K872" s="4">
        <v>27</v>
      </c>
      <c r="L872" s="3">
        <v>83.01665013993393</v>
      </c>
    </row>
    <row r="873" spans="7:12" x14ac:dyDescent="0.2">
      <c r="G873">
        <v>869</v>
      </c>
      <c r="H873" t="s">
        <v>7</v>
      </c>
      <c r="I873" s="2">
        <v>38903</v>
      </c>
      <c r="J873" t="s">
        <v>11</v>
      </c>
      <c r="K873" s="4">
        <v>47</v>
      </c>
      <c r="L873" s="3">
        <v>143.2742036645771</v>
      </c>
    </row>
    <row r="874" spans="7:12" x14ac:dyDescent="0.2">
      <c r="G874">
        <v>870</v>
      </c>
      <c r="H874" t="s">
        <v>5</v>
      </c>
      <c r="I874" s="2">
        <v>38023</v>
      </c>
      <c r="J874" t="s">
        <v>9</v>
      </c>
      <c r="K874" s="4">
        <v>29</v>
      </c>
      <c r="L874" s="3">
        <v>88.696716331090727</v>
      </c>
    </row>
    <row r="875" spans="7:12" x14ac:dyDescent="0.2">
      <c r="G875">
        <v>871</v>
      </c>
      <c r="H875" t="s">
        <v>7</v>
      </c>
      <c r="I875" s="2">
        <v>38848</v>
      </c>
      <c r="J875" t="s">
        <v>12</v>
      </c>
      <c r="K875" s="4">
        <v>28</v>
      </c>
      <c r="L875" s="3">
        <v>86.226420950611285</v>
      </c>
    </row>
    <row r="876" spans="7:12" x14ac:dyDescent="0.2">
      <c r="G876">
        <v>872</v>
      </c>
      <c r="H876" t="s">
        <v>8</v>
      </c>
      <c r="I876" s="2">
        <v>38980</v>
      </c>
      <c r="J876" t="s">
        <v>11</v>
      </c>
      <c r="K876" s="4">
        <v>79</v>
      </c>
      <c r="L876" s="3">
        <v>239.05774059830441</v>
      </c>
    </row>
    <row r="877" spans="7:12" x14ac:dyDescent="0.2">
      <c r="G877">
        <v>873</v>
      </c>
      <c r="H877" t="s">
        <v>6</v>
      </c>
      <c r="I877" s="2">
        <v>38298</v>
      </c>
      <c r="J877" t="s">
        <v>11</v>
      </c>
      <c r="K877" s="4">
        <v>41</v>
      </c>
      <c r="L877" s="3">
        <v>124.81786407447923</v>
      </c>
    </row>
    <row r="878" spans="7:12" x14ac:dyDescent="0.2">
      <c r="G878">
        <v>874</v>
      </c>
      <c r="H878" t="s">
        <v>5</v>
      </c>
      <c r="I878" s="2">
        <v>38540</v>
      </c>
      <c r="J878" t="s">
        <v>13</v>
      </c>
      <c r="K878" s="4">
        <v>57</v>
      </c>
      <c r="L878" s="3">
        <v>172.96188521453885</v>
      </c>
    </row>
    <row r="879" spans="7:12" x14ac:dyDescent="0.2">
      <c r="G879">
        <v>875</v>
      </c>
      <c r="H879" t="s">
        <v>7</v>
      </c>
      <c r="I879" s="2">
        <v>38914</v>
      </c>
      <c r="J879" t="s">
        <v>10</v>
      </c>
      <c r="K879" s="4">
        <v>45</v>
      </c>
      <c r="L879" s="3">
        <v>137.62002289021942</v>
      </c>
    </row>
    <row r="880" spans="7:12" x14ac:dyDescent="0.2">
      <c r="G880">
        <v>876</v>
      </c>
      <c r="H880" t="s">
        <v>0</v>
      </c>
      <c r="I880" s="2">
        <v>38793</v>
      </c>
      <c r="J880" t="s">
        <v>12</v>
      </c>
      <c r="K880" s="4">
        <v>91</v>
      </c>
      <c r="L880" s="3">
        <v>274.91230216083113</v>
      </c>
    </row>
    <row r="881" spans="7:12" x14ac:dyDescent="0.2">
      <c r="G881">
        <v>877</v>
      </c>
      <c r="H881" t="s">
        <v>5</v>
      </c>
      <c r="I881" s="2">
        <v>38375</v>
      </c>
      <c r="J881" t="s">
        <v>12</v>
      </c>
      <c r="K881" s="4">
        <v>49</v>
      </c>
      <c r="L881" s="3">
        <v>149.04131306617498</v>
      </c>
    </row>
    <row r="882" spans="7:12" x14ac:dyDescent="0.2">
      <c r="G882">
        <v>878</v>
      </c>
      <c r="H882" t="s">
        <v>8</v>
      </c>
      <c r="I882" s="2">
        <v>38254</v>
      </c>
      <c r="J882" t="s">
        <v>10</v>
      </c>
      <c r="K882" s="4">
        <v>68</v>
      </c>
      <c r="L882" s="3">
        <v>206.16097800045316</v>
      </c>
    </row>
    <row r="883" spans="7:12" x14ac:dyDescent="0.2">
      <c r="G883">
        <v>879</v>
      </c>
      <c r="H883" t="s">
        <v>2</v>
      </c>
      <c r="I883" s="2">
        <v>38397</v>
      </c>
      <c r="J883" t="s">
        <v>13</v>
      </c>
      <c r="K883" s="4">
        <v>38</v>
      </c>
      <c r="L883" s="3">
        <v>116.64480895861564</v>
      </c>
    </row>
    <row r="884" spans="7:12" x14ac:dyDescent="0.2">
      <c r="G884">
        <v>880</v>
      </c>
      <c r="H884" t="s">
        <v>6</v>
      </c>
      <c r="I884" s="2">
        <v>38980</v>
      </c>
      <c r="J884" t="s">
        <v>9</v>
      </c>
      <c r="K884" s="4">
        <v>4</v>
      </c>
      <c r="L884" s="3">
        <v>15.205643253032669</v>
      </c>
    </row>
    <row r="885" spans="7:12" x14ac:dyDescent="0.2">
      <c r="G885">
        <v>881</v>
      </c>
      <c r="H885" t="s">
        <v>5</v>
      </c>
      <c r="I885" s="2">
        <v>38452</v>
      </c>
      <c r="J885" t="s">
        <v>12</v>
      </c>
      <c r="K885" s="4">
        <v>45</v>
      </c>
      <c r="L885" s="3">
        <v>137.05484034063696</v>
      </c>
    </row>
    <row r="886" spans="7:12" x14ac:dyDescent="0.2">
      <c r="G886">
        <v>882</v>
      </c>
      <c r="H886" t="s">
        <v>1</v>
      </c>
      <c r="I886" s="2">
        <v>38331</v>
      </c>
      <c r="J886" t="s">
        <v>12</v>
      </c>
      <c r="K886" s="4">
        <v>85</v>
      </c>
      <c r="L886" s="3">
        <v>256.6581063828105</v>
      </c>
    </row>
    <row r="887" spans="7:12" x14ac:dyDescent="0.2">
      <c r="G887">
        <v>883</v>
      </c>
      <c r="H887" t="s">
        <v>5</v>
      </c>
      <c r="I887" s="2">
        <v>38540</v>
      </c>
      <c r="J887" t="s">
        <v>13</v>
      </c>
      <c r="K887" s="4">
        <v>57</v>
      </c>
      <c r="L887" s="3">
        <v>173.05666995199584</v>
      </c>
    </row>
    <row r="888" spans="7:12" x14ac:dyDescent="0.2">
      <c r="G888">
        <v>884</v>
      </c>
      <c r="H888" t="s">
        <v>4</v>
      </c>
      <c r="I888" s="2">
        <v>38672</v>
      </c>
      <c r="J888" t="s">
        <v>12</v>
      </c>
      <c r="K888" s="4">
        <v>-3</v>
      </c>
      <c r="L888" s="3">
        <v>-6.3637861287644046</v>
      </c>
    </row>
    <row r="889" spans="7:12" x14ac:dyDescent="0.2">
      <c r="G889">
        <v>885</v>
      </c>
      <c r="H889" t="s">
        <v>7</v>
      </c>
      <c r="I889" s="2">
        <v>38936</v>
      </c>
      <c r="J889" t="s">
        <v>9</v>
      </c>
      <c r="K889" s="4">
        <v>-9</v>
      </c>
      <c r="L889" s="3">
        <v>-24.858670230760346</v>
      </c>
    </row>
    <row r="890" spans="7:12" x14ac:dyDescent="0.2">
      <c r="G890">
        <v>886</v>
      </c>
      <c r="H890" t="s">
        <v>4</v>
      </c>
      <c r="I890" s="2">
        <v>38100</v>
      </c>
      <c r="J890" t="s">
        <v>11</v>
      </c>
      <c r="K890" s="4">
        <v>86</v>
      </c>
      <c r="L890" s="3">
        <v>260.29381913398618</v>
      </c>
    </row>
    <row r="891" spans="7:12" x14ac:dyDescent="0.2">
      <c r="G891">
        <v>887</v>
      </c>
      <c r="H891" t="s">
        <v>0</v>
      </c>
      <c r="I891" s="2">
        <v>38419</v>
      </c>
      <c r="J891" t="s">
        <v>9</v>
      </c>
      <c r="K891" s="4">
        <v>11</v>
      </c>
      <c r="L891" s="3">
        <v>35.041684359746164</v>
      </c>
    </row>
    <row r="892" spans="7:12" x14ac:dyDescent="0.2">
      <c r="G892">
        <v>888</v>
      </c>
      <c r="H892" t="s">
        <v>2</v>
      </c>
      <c r="I892" s="2">
        <v>38001</v>
      </c>
      <c r="J892" t="s">
        <v>12</v>
      </c>
      <c r="K892" s="4">
        <v>87</v>
      </c>
      <c r="L892" s="3">
        <v>262.7592489136066</v>
      </c>
    </row>
    <row r="893" spans="7:12" x14ac:dyDescent="0.2">
      <c r="G893">
        <v>889</v>
      </c>
      <c r="H893" t="s">
        <v>2</v>
      </c>
      <c r="I893" s="2">
        <v>38199</v>
      </c>
      <c r="J893" t="s">
        <v>11</v>
      </c>
      <c r="K893" s="4">
        <v>86</v>
      </c>
      <c r="L893" s="3">
        <v>260.00914889996403</v>
      </c>
    </row>
    <row r="894" spans="7:12" x14ac:dyDescent="0.2">
      <c r="G894">
        <v>890</v>
      </c>
      <c r="H894" t="s">
        <v>8</v>
      </c>
      <c r="I894" s="2">
        <v>38749</v>
      </c>
      <c r="J894" t="s">
        <v>10</v>
      </c>
      <c r="K894" s="4">
        <v>62</v>
      </c>
      <c r="L894" s="3">
        <v>187.81034616092504</v>
      </c>
    </row>
    <row r="895" spans="7:12" x14ac:dyDescent="0.2">
      <c r="G895">
        <v>891</v>
      </c>
      <c r="H895" t="s">
        <v>5</v>
      </c>
      <c r="I895" s="2">
        <v>38914</v>
      </c>
      <c r="J895" t="s">
        <v>12</v>
      </c>
      <c r="K895" s="4">
        <v>80</v>
      </c>
      <c r="L895" s="3">
        <v>241.85917425037732</v>
      </c>
    </row>
    <row r="896" spans="7:12" x14ac:dyDescent="0.2">
      <c r="G896">
        <v>892</v>
      </c>
      <c r="H896" t="s">
        <v>2</v>
      </c>
      <c r="I896" s="2">
        <v>38188</v>
      </c>
      <c r="J896" t="s">
        <v>13</v>
      </c>
      <c r="K896" s="4">
        <v>11</v>
      </c>
      <c r="L896" s="3">
        <v>34.782314831792192</v>
      </c>
    </row>
    <row r="897" spans="7:12" x14ac:dyDescent="0.2">
      <c r="G897">
        <v>893</v>
      </c>
      <c r="H897" t="s">
        <v>2</v>
      </c>
      <c r="I897" s="2">
        <v>38694</v>
      </c>
      <c r="J897" t="s">
        <v>13</v>
      </c>
      <c r="K897" s="4">
        <v>11</v>
      </c>
      <c r="L897" s="3">
        <v>34.680822827797087</v>
      </c>
    </row>
    <row r="898" spans="7:12" x14ac:dyDescent="0.2">
      <c r="G898">
        <v>894</v>
      </c>
      <c r="H898" t="s">
        <v>7</v>
      </c>
      <c r="I898" s="2">
        <v>38661</v>
      </c>
      <c r="J898" t="s">
        <v>11</v>
      </c>
      <c r="K898" s="4">
        <v>-4</v>
      </c>
      <c r="L898" s="3">
        <v>-9.7904020756587578</v>
      </c>
    </row>
    <row r="899" spans="7:12" x14ac:dyDescent="0.2">
      <c r="G899">
        <v>895</v>
      </c>
      <c r="H899" t="s">
        <v>1</v>
      </c>
      <c r="I899" s="2">
        <v>38331</v>
      </c>
      <c r="J899" t="s">
        <v>13</v>
      </c>
      <c r="K899" s="4">
        <v>42</v>
      </c>
      <c r="L899" s="3">
        <v>128.02610607664568</v>
      </c>
    </row>
    <row r="900" spans="7:12" x14ac:dyDescent="0.2">
      <c r="G900">
        <v>896</v>
      </c>
      <c r="H900" t="s">
        <v>1</v>
      </c>
      <c r="I900" s="2">
        <v>38166</v>
      </c>
      <c r="J900" t="s">
        <v>10</v>
      </c>
      <c r="K900" s="4">
        <v>51</v>
      </c>
      <c r="L900" s="3">
        <v>154.71800722699501</v>
      </c>
    </row>
    <row r="901" spans="7:12" x14ac:dyDescent="0.2">
      <c r="G901">
        <v>897</v>
      </c>
      <c r="H901" t="s">
        <v>2</v>
      </c>
      <c r="I901" s="2">
        <v>38188</v>
      </c>
      <c r="J901" t="s">
        <v>9</v>
      </c>
      <c r="K901" s="4">
        <v>91</v>
      </c>
      <c r="L901" s="3">
        <v>274.77216405152751</v>
      </c>
    </row>
    <row r="902" spans="7:12" x14ac:dyDescent="0.2">
      <c r="G902">
        <v>898</v>
      </c>
      <c r="H902" t="s">
        <v>5</v>
      </c>
      <c r="I902" s="2">
        <v>38947</v>
      </c>
      <c r="J902" t="s">
        <v>10</v>
      </c>
      <c r="K902" s="4">
        <v>24</v>
      </c>
      <c r="L902" s="3">
        <v>73.406307306618515</v>
      </c>
    </row>
    <row r="903" spans="7:12" x14ac:dyDescent="0.2">
      <c r="G903">
        <v>899</v>
      </c>
      <c r="H903" t="s">
        <v>5</v>
      </c>
      <c r="I903" s="2">
        <v>38012</v>
      </c>
      <c r="J903" t="s">
        <v>11</v>
      </c>
      <c r="K903" s="4">
        <v>19</v>
      </c>
      <c r="L903" s="3">
        <v>59.122730804832166</v>
      </c>
    </row>
    <row r="904" spans="7:12" x14ac:dyDescent="0.2">
      <c r="G904">
        <v>900</v>
      </c>
      <c r="H904" t="s">
        <v>2</v>
      </c>
      <c r="I904" s="2">
        <v>38067</v>
      </c>
      <c r="J904" t="s">
        <v>10</v>
      </c>
      <c r="K904" s="4">
        <v>80</v>
      </c>
      <c r="L904" s="3">
        <v>241.74723336571216</v>
      </c>
    </row>
    <row r="905" spans="7:12" x14ac:dyDescent="0.2">
      <c r="G905">
        <v>901</v>
      </c>
      <c r="H905" t="s">
        <v>8</v>
      </c>
      <c r="I905" s="2">
        <v>39057</v>
      </c>
      <c r="J905" t="s">
        <v>9</v>
      </c>
      <c r="K905" s="4">
        <v>0</v>
      </c>
      <c r="L905" s="3">
        <v>1.6796900586638657</v>
      </c>
    </row>
    <row r="906" spans="7:12" x14ac:dyDescent="0.2">
      <c r="G906">
        <v>902</v>
      </c>
      <c r="H906" t="s">
        <v>0</v>
      </c>
      <c r="I906" s="2">
        <v>38991</v>
      </c>
      <c r="J906" t="s">
        <v>9</v>
      </c>
      <c r="K906" s="4">
        <v>69</v>
      </c>
      <c r="L906" s="3">
        <v>209.14203916980014</v>
      </c>
    </row>
    <row r="907" spans="7:12" x14ac:dyDescent="0.2">
      <c r="G907">
        <v>903</v>
      </c>
      <c r="H907" t="s">
        <v>5</v>
      </c>
      <c r="I907" s="2">
        <v>38914</v>
      </c>
      <c r="J907" t="s">
        <v>12</v>
      </c>
      <c r="K907" s="4">
        <v>84</v>
      </c>
      <c r="L907" s="3">
        <v>253.78421313059829</v>
      </c>
    </row>
    <row r="908" spans="7:12" x14ac:dyDescent="0.2">
      <c r="G908">
        <v>904</v>
      </c>
      <c r="H908" t="s">
        <v>3</v>
      </c>
      <c r="I908" s="2">
        <v>38584</v>
      </c>
      <c r="J908" t="s">
        <v>13</v>
      </c>
      <c r="K908" s="4">
        <v>31</v>
      </c>
      <c r="L908" s="3">
        <v>94.752143463742286</v>
      </c>
    </row>
    <row r="909" spans="7:12" x14ac:dyDescent="0.2">
      <c r="G909">
        <v>905</v>
      </c>
      <c r="H909" t="s">
        <v>4</v>
      </c>
      <c r="I909" s="2">
        <v>38595</v>
      </c>
      <c r="J909" t="s">
        <v>11</v>
      </c>
      <c r="K909" s="4">
        <v>11</v>
      </c>
      <c r="L909" s="3">
        <v>35.274537093655269</v>
      </c>
    </row>
    <row r="910" spans="7:12" x14ac:dyDescent="0.2">
      <c r="G910">
        <v>906</v>
      </c>
      <c r="H910" t="s">
        <v>6</v>
      </c>
      <c r="I910" s="2">
        <v>38441</v>
      </c>
      <c r="J910" t="s">
        <v>10</v>
      </c>
      <c r="K910" s="4">
        <v>79</v>
      </c>
      <c r="L910" s="3">
        <v>239.3445563093955</v>
      </c>
    </row>
    <row r="911" spans="7:12" x14ac:dyDescent="0.2">
      <c r="G911">
        <v>907</v>
      </c>
      <c r="H911" t="s">
        <v>0</v>
      </c>
      <c r="I911" s="2">
        <v>38892</v>
      </c>
      <c r="J911" t="s">
        <v>11</v>
      </c>
      <c r="K911" s="4">
        <v>22</v>
      </c>
      <c r="L911" s="3">
        <v>68.549031242200385</v>
      </c>
    </row>
    <row r="912" spans="7:12" x14ac:dyDescent="0.2">
      <c r="G912">
        <v>908</v>
      </c>
      <c r="H912" t="s">
        <v>8</v>
      </c>
      <c r="I912" s="2">
        <v>38386</v>
      </c>
      <c r="J912" t="s">
        <v>9</v>
      </c>
      <c r="K912" s="4">
        <v>76</v>
      </c>
      <c r="L912" s="3">
        <v>231.1298624050425</v>
      </c>
    </row>
    <row r="913" spans="7:12" x14ac:dyDescent="0.2">
      <c r="G913">
        <v>909</v>
      </c>
      <c r="H913" t="s">
        <v>6</v>
      </c>
      <c r="I913" s="2">
        <v>38265</v>
      </c>
      <c r="J913" t="s">
        <v>11</v>
      </c>
      <c r="K913" s="4">
        <v>0</v>
      </c>
      <c r="L913" s="3">
        <v>2.7444174420335523</v>
      </c>
    </row>
    <row r="914" spans="7:12" x14ac:dyDescent="0.2">
      <c r="G914">
        <v>910</v>
      </c>
      <c r="H914" t="s">
        <v>5</v>
      </c>
      <c r="I914" s="2">
        <v>38430</v>
      </c>
      <c r="J914" t="s">
        <v>10</v>
      </c>
      <c r="K914" s="4">
        <v>94</v>
      </c>
      <c r="L914" s="3">
        <v>283.56226306241973</v>
      </c>
    </row>
    <row r="915" spans="7:12" x14ac:dyDescent="0.2">
      <c r="G915">
        <v>911</v>
      </c>
      <c r="H915" t="s">
        <v>4</v>
      </c>
      <c r="I915" s="2">
        <v>38298</v>
      </c>
      <c r="J915" t="s">
        <v>9</v>
      </c>
      <c r="K915" s="4">
        <v>14</v>
      </c>
      <c r="L915" s="3">
        <v>44.2457022640235</v>
      </c>
    </row>
    <row r="916" spans="7:12" x14ac:dyDescent="0.2">
      <c r="G916">
        <v>912</v>
      </c>
      <c r="H916" t="s">
        <v>5</v>
      </c>
      <c r="I916" s="2">
        <v>38903</v>
      </c>
      <c r="J916" t="s">
        <v>12</v>
      </c>
      <c r="K916" s="4">
        <v>57</v>
      </c>
      <c r="L916" s="3">
        <v>172.69724242963656</v>
      </c>
    </row>
    <row r="917" spans="7:12" x14ac:dyDescent="0.2">
      <c r="G917">
        <v>913</v>
      </c>
      <c r="H917" t="s">
        <v>0</v>
      </c>
      <c r="I917" s="2">
        <v>38463</v>
      </c>
      <c r="J917" t="s">
        <v>10</v>
      </c>
      <c r="K917" s="4">
        <v>3</v>
      </c>
      <c r="L917" s="3">
        <v>11.082849552887902</v>
      </c>
    </row>
    <row r="918" spans="7:12" x14ac:dyDescent="0.2">
      <c r="G918">
        <v>914</v>
      </c>
      <c r="H918" t="s">
        <v>7</v>
      </c>
      <c r="I918" s="2">
        <v>38903</v>
      </c>
      <c r="J918" t="s">
        <v>10</v>
      </c>
      <c r="K918" s="4">
        <v>50</v>
      </c>
      <c r="L918" s="3">
        <v>151.95954978745411</v>
      </c>
    </row>
    <row r="919" spans="7:12" x14ac:dyDescent="0.2">
      <c r="G919">
        <v>915</v>
      </c>
      <c r="H919" t="s">
        <v>6</v>
      </c>
      <c r="I919" s="2">
        <v>38881</v>
      </c>
      <c r="J919" t="s">
        <v>11</v>
      </c>
      <c r="K919" s="4">
        <v>25</v>
      </c>
      <c r="L919" s="3">
        <v>76.624560231864265</v>
      </c>
    </row>
    <row r="920" spans="7:12" x14ac:dyDescent="0.2">
      <c r="G920">
        <v>916</v>
      </c>
      <c r="H920" t="s">
        <v>1</v>
      </c>
      <c r="I920" s="2">
        <v>38595</v>
      </c>
      <c r="J920" t="s">
        <v>9</v>
      </c>
      <c r="K920" s="4">
        <v>46</v>
      </c>
      <c r="L920" s="3">
        <v>140.2736912488281</v>
      </c>
    </row>
    <row r="921" spans="7:12" x14ac:dyDescent="0.2">
      <c r="G921">
        <v>917</v>
      </c>
      <c r="H921" t="s">
        <v>4</v>
      </c>
      <c r="I921" s="2">
        <v>38914</v>
      </c>
      <c r="J921" t="s">
        <v>10</v>
      </c>
      <c r="K921" s="4">
        <v>19</v>
      </c>
      <c r="L921" s="3">
        <v>58.735580557472737</v>
      </c>
    </row>
    <row r="922" spans="7:12" x14ac:dyDescent="0.2">
      <c r="G922">
        <v>918</v>
      </c>
      <c r="H922" t="s">
        <v>5</v>
      </c>
      <c r="I922" s="2">
        <v>38859</v>
      </c>
      <c r="J922" t="s">
        <v>11</v>
      </c>
      <c r="K922" s="4">
        <v>6</v>
      </c>
      <c r="L922" s="3">
        <v>20.099629096975125</v>
      </c>
    </row>
    <row r="923" spans="7:12" x14ac:dyDescent="0.2">
      <c r="G923">
        <v>919</v>
      </c>
      <c r="H923" t="s">
        <v>0</v>
      </c>
      <c r="I923" s="2">
        <v>38903</v>
      </c>
      <c r="J923" t="s">
        <v>13</v>
      </c>
      <c r="K923" s="4">
        <v>8</v>
      </c>
      <c r="L923" s="3">
        <v>26.084862644671222</v>
      </c>
    </row>
    <row r="924" spans="7:12" x14ac:dyDescent="0.2">
      <c r="G924">
        <v>920</v>
      </c>
      <c r="H924" t="s">
        <v>5</v>
      </c>
      <c r="I924" s="2">
        <v>38727</v>
      </c>
      <c r="J924" t="s">
        <v>12</v>
      </c>
      <c r="K924" s="4">
        <v>-2</v>
      </c>
      <c r="L924" s="3">
        <v>-3.7309676865630421</v>
      </c>
    </row>
    <row r="925" spans="7:12" x14ac:dyDescent="0.2">
      <c r="G925">
        <v>921</v>
      </c>
      <c r="H925" t="s">
        <v>4</v>
      </c>
      <c r="I925" s="2">
        <v>38452</v>
      </c>
      <c r="J925" t="s">
        <v>10</v>
      </c>
      <c r="K925" s="4">
        <v>80</v>
      </c>
      <c r="L925" s="3">
        <v>240.69010526776344</v>
      </c>
    </row>
    <row r="926" spans="7:12" x14ac:dyDescent="0.2">
      <c r="G926">
        <v>922</v>
      </c>
      <c r="H926" t="s">
        <v>0</v>
      </c>
      <c r="I926" s="2">
        <v>38474</v>
      </c>
      <c r="J926" t="s">
        <v>9</v>
      </c>
      <c r="K926" s="4">
        <v>19</v>
      </c>
      <c r="L926" s="3">
        <v>58.904121420487954</v>
      </c>
    </row>
    <row r="927" spans="7:12" x14ac:dyDescent="0.2">
      <c r="G927">
        <v>923</v>
      </c>
      <c r="H927" t="s">
        <v>8</v>
      </c>
      <c r="I927" s="2">
        <v>38452</v>
      </c>
      <c r="J927" t="s">
        <v>13</v>
      </c>
      <c r="K927" s="4">
        <v>27</v>
      </c>
      <c r="L927" s="3">
        <v>82.994094545634482</v>
      </c>
    </row>
    <row r="928" spans="7:12" x14ac:dyDescent="0.2">
      <c r="G928">
        <v>924</v>
      </c>
      <c r="H928" t="s">
        <v>6</v>
      </c>
      <c r="I928" s="2">
        <v>38023</v>
      </c>
      <c r="J928" t="s">
        <v>12</v>
      </c>
      <c r="K928" s="4">
        <v>79</v>
      </c>
      <c r="L928" s="3">
        <v>239.44869651132598</v>
      </c>
    </row>
    <row r="929" spans="7:12" x14ac:dyDescent="0.2">
      <c r="G929">
        <v>925</v>
      </c>
      <c r="H929" t="s">
        <v>0</v>
      </c>
      <c r="I929" s="2">
        <v>38727</v>
      </c>
      <c r="J929" t="s">
        <v>9</v>
      </c>
      <c r="K929" s="4">
        <v>57</v>
      </c>
      <c r="L929" s="3">
        <v>173.32970466821706</v>
      </c>
    </row>
    <row r="930" spans="7:12" x14ac:dyDescent="0.2">
      <c r="G930">
        <v>926</v>
      </c>
      <c r="H930" t="s">
        <v>7</v>
      </c>
      <c r="I930" s="2">
        <v>38705</v>
      </c>
      <c r="J930" t="s">
        <v>10</v>
      </c>
      <c r="K930" s="4">
        <v>47</v>
      </c>
      <c r="L930" s="3">
        <v>143.60165141540284</v>
      </c>
    </row>
    <row r="931" spans="7:12" x14ac:dyDescent="0.2">
      <c r="G931">
        <v>927</v>
      </c>
      <c r="H931" t="s">
        <v>7</v>
      </c>
      <c r="I931" s="2">
        <v>38298</v>
      </c>
      <c r="J931" t="s">
        <v>10</v>
      </c>
      <c r="K931" s="4">
        <v>9</v>
      </c>
      <c r="L931" s="3">
        <v>28.827091013525987</v>
      </c>
    </row>
    <row r="932" spans="7:12" x14ac:dyDescent="0.2">
      <c r="G932">
        <v>928</v>
      </c>
      <c r="H932" t="s">
        <v>0</v>
      </c>
      <c r="I932" s="2">
        <v>38683</v>
      </c>
      <c r="J932" t="s">
        <v>10</v>
      </c>
      <c r="K932" s="4">
        <v>65</v>
      </c>
      <c r="L932" s="3">
        <v>196.85925384860963</v>
      </c>
    </row>
    <row r="933" spans="7:12" x14ac:dyDescent="0.2">
      <c r="G933">
        <v>929</v>
      </c>
      <c r="H933" t="s">
        <v>4</v>
      </c>
      <c r="I933" s="2">
        <v>38056</v>
      </c>
      <c r="J933" t="s">
        <v>9</v>
      </c>
      <c r="K933" s="4">
        <v>58</v>
      </c>
      <c r="L933" s="3">
        <v>175.22266670553387</v>
      </c>
    </row>
    <row r="934" spans="7:12" x14ac:dyDescent="0.2">
      <c r="G934">
        <v>930</v>
      </c>
      <c r="H934" t="s">
        <v>7</v>
      </c>
      <c r="I934" s="2">
        <v>38243</v>
      </c>
      <c r="J934" t="s">
        <v>12</v>
      </c>
      <c r="K934" s="4">
        <v>48</v>
      </c>
      <c r="L934" s="3">
        <v>145.9379301268051</v>
      </c>
    </row>
    <row r="935" spans="7:12" x14ac:dyDescent="0.2">
      <c r="G935">
        <v>931</v>
      </c>
      <c r="H935" t="s">
        <v>4</v>
      </c>
      <c r="I935" s="2">
        <v>38639</v>
      </c>
      <c r="J935" t="s">
        <v>9</v>
      </c>
      <c r="K935" s="4">
        <v>75</v>
      </c>
      <c r="L935" s="3">
        <v>226.61201635446793</v>
      </c>
    </row>
    <row r="936" spans="7:12" x14ac:dyDescent="0.2">
      <c r="G936">
        <v>932</v>
      </c>
      <c r="H936" t="s">
        <v>7</v>
      </c>
      <c r="I936" s="2">
        <v>38738</v>
      </c>
      <c r="J936" t="s">
        <v>9</v>
      </c>
      <c r="K936" s="4">
        <v>59</v>
      </c>
      <c r="L936" s="3">
        <v>179.37483712712185</v>
      </c>
    </row>
    <row r="937" spans="7:12" x14ac:dyDescent="0.2">
      <c r="G937">
        <v>933</v>
      </c>
      <c r="H937" t="s">
        <v>0</v>
      </c>
      <c r="I937" s="2">
        <v>38375</v>
      </c>
      <c r="J937" t="s">
        <v>12</v>
      </c>
      <c r="K937" s="4">
        <v>34</v>
      </c>
      <c r="L937" s="3">
        <v>104.445032643001</v>
      </c>
    </row>
    <row r="938" spans="7:12" x14ac:dyDescent="0.2">
      <c r="G938">
        <v>934</v>
      </c>
      <c r="H938" t="s">
        <v>4</v>
      </c>
      <c r="I938" s="2">
        <v>38078</v>
      </c>
      <c r="J938" t="s">
        <v>13</v>
      </c>
      <c r="K938" s="4">
        <v>57</v>
      </c>
      <c r="L938" s="3">
        <v>173.06756590039018</v>
      </c>
    </row>
    <row r="939" spans="7:12" x14ac:dyDescent="0.2">
      <c r="G939">
        <v>935</v>
      </c>
      <c r="H939" t="s">
        <v>5</v>
      </c>
      <c r="I939" s="2">
        <v>38804</v>
      </c>
      <c r="J939" t="s">
        <v>10</v>
      </c>
      <c r="K939" s="4">
        <v>62</v>
      </c>
      <c r="L939" s="3">
        <v>187.88584432496489</v>
      </c>
    </row>
    <row r="940" spans="7:12" x14ac:dyDescent="0.2">
      <c r="G940">
        <v>936</v>
      </c>
      <c r="H940" t="s">
        <v>1</v>
      </c>
      <c r="I940" s="2">
        <v>38903</v>
      </c>
      <c r="J940" t="s">
        <v>13</v>
      </c>
      <c r="K940" s="4">
        <v>17</v>
      </c>
      <c r="L940" s="3">
        <v>53.048677008733435</v>
      </c>
    </row>
    <row r="941" spans="7:12" x14ac:dyDescent="0.2">
      <c r="G941">
        <v>937</v>
      </c>
      <c r="H941" t="s">
        <v>6</v>
      </c>
      <c r="I941" s="2">
        <v>38562</v>
      </c>
      <c r="J941" t="s">
        <v>9</v>
      </c>
      <c r="K941" s="4">
        <v>83</v>
      </c>
      <c r="L941" s="3">
        <v>250.82439492521385</v>
      </c>
    </row>
    <row r="942" spans="7:12" x14ac:dyDescent="0.2">
      <c r="G942">
        <v>938</v>
      </c>
      <c r="H942" t="s">
        <v>6</v>
      </c>
      <c r="I942" s="2">
        <v>38188</v>
      </c>
      <c r="J942" t="s">
        <v>10</v>
      </c>
      <c r="K942" s="4">
        <v>56</v>
      </c>
      <c r="L942" s="3">
        <v>169.84037281505195</v>
      </c>
    </row>
    <row r="943" spans="7:12" x14ac:dyDescent="0.2">
      <c r="G943">
        <v>939</v>
      </c>
      <c r="H943" t="s">
        <v>3</v>
      </c>
      <c r="I943" s="2">
        <v>38045</v>
      </c>
      <c r="J943" t="s">
        <v>10</v>
      </c>
      <c r="K943" s="4">
        <v>14</v>
      </c>
      <c r="L943" s="3">
        <v>44.194328055358937</v>
      </c>
    </row>
    <row r="944" spans="7:12" x14ac:dyDescent="0.2">
      <c r="G944">
        <v>940</v>
      </c>
      <c r="H944" t="s">
        <v>2</v>
      </c>
      <c r="I944" s="2">
        <v>38353</v>
      </c>
      <c r="J944" t="s">
        <v>13</v>
      </c>
      <c r="K944" s="4">
        <v>-9</v>
      </c>
      <c r="L944" s="3">
        <v>-24.562782237120555</v>
      </c>
    </row>
    <row r="945" spans="7:12" x14ac:dyDescent="0.2">
      <c r="G945">
        <v>941</v>
      </c>
      <c r="H945" t="s">
        <v>8</v>
      </c>
      <c r="I945" s="2">
        <v>38551</v>
      </c>
      <c r="J945" t="s">
        <v>9</v>
      </c>
      <c r="K945" s="4">
        <v>44</v>
      </c>
      <c r="L945" s="3">
        <v>134.50349016705422</v>
      </c>
    </row>
    <row r="946" spans="7:12" x14ac:dyDescent="0.2">
      <c r="G946">
        <v>942</v>
      </c>
      <c r="H946" t="s">
        <v>4</v>
      </c>
      <c r="I946" s="2">
        <v>38023</v>
      </c>
      <c r="J946" t="s">
        <v>11</v>
      </c>
      <c r="K946" s="4">
        <v>32</v>
      </c>
      <c r="L946" s="3">
        <v>97.6497815079464</v>
      </c>
    </row>
    <row r="947" spans="7:12" x14ac:dyDescent="0.2">
      <c r="G947">
        <v>943</v>
      </c>
      <c r="H947" t="s">
        <v>0</v>
      </c>
      <c r="I947" s="2">
        <v>38364</v>
      </c>
      <c r="J947" t="s">
        <v>11</v>
      </c>
      <c r="K947" s="4">
        <v>85</v>
      </c>
      <c r="L947" s="3">
        <v>256.97037064610868</v>
      </c>
    </row>
    <row r="948" spans="7:12" x14ac:dyDescent="0.2">
      <c r="G948">
        <v>944</v>
      </c>
      <c r="H948" t="s">
        <v>8</v>
      </c>
      <c r="I948" s="2">
        <v>38254</v>
      </c>
      <c r="J948" t="s">
        <v>10</v>
      </c>
      <c r="K948" s="4">
        <v>-2</v>
      </c>
      <c r="L948" s="3">
        <v>-3.7233562380367276</v>
      </c>
    </row>
    <row r="949" spans="7:12" x14ac:dyDescent="0.2">
      <c r="G949">
        <v>945</v>
      </c>
      <c r="H949" t="s">
        <v>5</v>
      </c>
      <c r="I949" s="2">
        <v>38386</v>
      </c>
      <c r="J949" t="s">
        <v>13</v>
      </c>
      <c r="K949" s="4">
        <v>31</v>
      </c>
      <c r="L949" s="3">
        <v>94.439645321373334</v>
      </c>
    </row>
    <row r="950" spans="7:12" x14ac:dyDescent="0.2">
      <c r="G950">
        <v>946</v>
      </c>
      <c r="H950" t="s">
        <v>7</v>
      </c>
      <c r="I950" s="2">
        <v>38221</v>
      </c>
      <c r="J950" t="s">
        <v>11</v>
      </c>
      <c r="K950" s="4">
        <v>-7</v>
      </c>
      <c r="L950" s="3">
        <v>-19.822062355825821</v>
      </c>
    </row>
    <row r="951" spans="7:12" x14ac:dyDescent="0.2">
      <c r="G951">
        <v>947</v>
      </c>
      <c r="H951" t="s">
        <v>2</v>
      </c>
      <c r="I951" s="2">
        <v>38012</v>
      </c>
      <c r="J951" t="s">
        <v>13</v>
      </c>
      <c r="K951" s="4">
        <v>-1</v>
      </c>
      <c r="L951" s="3">
        <v>-0.28735784707427747</v>
      </c>
    </row>
    <row r="952" spans="7:12" x14ac:dyDescent="0.2">
      <c r="G952">
        <v>948</v>
      </c>
      <c r="H952" t="s">
        <v>6</v>
      </c>
      <c r="I952" s="2">
        <v>39046</v>
      </c>
      <c r="J952" t="s">
        <v>10</v>
      </c>
      <c r="K952" s="4">
        <v>6</v>
      </c>
      <c r="L952" s="3">
        <v>20.397135812092845</v>
      </c>
    </row>
    <row r="953" spans="7:12" x14ac:dyDescent="0.2">
      <c r="G953">
        <v>949</v>
      </c>
      <c r="H953" t="s">
        <v>1</v>
      </c>
      <c r="I953" s="2">
        <v>38144</v>
      </c>
      <c r="J953" t="s">
        <v>9</v>
      </c>
      <c r="K953" s="4">
        <v>13</v>
      </c>
      <c r="L953" s="3">
        <v>41.830169969209855</v>
      </c>
    </row>
    <row r="954" spans="7:12" x14ac:dyDescent="0.2">
      <c r="G954">
        <v>950</v>
      </c>
      <c r="H954" t="s">
        <v>6</v>
      </c>
      <c r="I954" s="2">
        <v>38287</v>
      </c>
      <c r="J954" t="s">
        <v>10</v>
      </c>
      <c r="K954" s="4">
        <v>70</v>
      </c>
      <c r="L954" s="3">
        <v>212.45510789670757</v>
      </c>
    </row>
    <row r="955" spans="7:12" x14ac:dyDescent="0.2">
      <c r="G955">
        <v>951</v>
      </c>
      <c r="H955" t="s">
        <v>2</v>
      </c>
      <c r="I955" s="2">
        <v>38155</v>
      </c>
      <c r="J955" t="s">
        <v>9</v>
      </c>
      <c r="K955" s="4">
        <v>15</v>
      </c>
      <c r="L955" s="3">
        <v>47.749438891041251</v>
      </c>
    </row>
    <row r="956" spans="7:12" x14ac:dyDescent="0.2">
      <c r="G956">
        <v>952</v>
      </c>
      <c r="H956" t="s">
        <v>1</v>
      </c>
      <c r="I956" s="2">
        <v>38826</v>
      </c>
      <c r="J956" t="s">
        <v>12</v>
      </c>
      <c r="K956" s="4">
        <v>18</v>
      </c>
      <c r="L956" s="3">
        <v>56.257832632332345</v>
      </c>
    </row>
    <row r="957" spans="7:12" x14ac:dyDescent="0.2">
      <c r="G957">
        <v>953</v>
      </c>
      <c r="H957" t="s">
        <v>1</v>
      </c>
      <c r="I957" s="2">
        <v>38771</v>
      </c>
      <c r="J957" t="s">
        <v>11</v>
      </c>
      <c r="K957" s="4">
        <v>30</v>
      </c>
      <c r="L957" s="3">
        <v>92.196479665554932</v>
      </c>
    </row>
    <row r="958" spans="7:12" x14ac:dyDescent="0.2">
      <c r="G958">
        <v>954</v>
      </c>
      <c r="H958" t="s">
        <v>4</v>
      </c>
      <c r="I958" s="2">
        <v>39024</v>
      </c>
      <c r="J958" t="s">
        <v>12</v>
      </c>
      <c r="K958" s="4">
        <v>17</v>
      </c>
      <c r="L958" s="3">
        <v>53.067953295003726</v>
      </c>
    </row>
    <row r="959" spans="7:12" x14ac:dyDescent="0.2">
      <c r="G959">
        <v>955</v>
      </c>
      <c r="H959" t="s">
        <v>4</v>
      </c>
      <c r="I959" s="2">
        <v>38364</v>
      </c>
      <c r="J959" t="s">
        <v>11</v>
      </c>
      <c r="K959" s="4">
        <v>-1</v>
      </c>
      <c r="L959" s="3">
        <v>-1.4540693559294799</v>
      </c>
    </row>
    <row r="960" spans="7:12" x14ac:dyDescent="0.2">
      <c r="G960">
        <v>956</v>
      </c>
      <c r="H960" t="s">
        <v>0</v>
      </c>
      <c r="I960" s="2">
        <v>38430</v>
      </c>
      <c r="J960" t="s">
        <v>9</v>
      </c>
      <c r="K960" s="4">
        <v>50</v>
      </c>
      <c r="L960" s="3">
        <v>152.31719787311525</v>
      </c>
    </row>
    <row r="961" spans="7:12" x14ac:dyDescent="0.2">
      <c r="G961">
        <v>957</v>
      </c>
      <c r="H961" t="s">
        <v>6</v>
      </c>
      <c r="I961" s="2">
        <v>38716</v>
      </c>
      <c r="J961" t="s">
        <v>10</v>
      </c>
      <c r="K961" s="4">
        <v>83</v>
      </c>
      <c r="L961" s="3">
        <v>251.0948967308864</v>
      </c>
    </row>
    <row r="962" spans="7:12" x14ac:dyDescent="0.2">
      <c r="G962">
        <v>958</v>
      </c>
      <c r="H962" t="s">
        <v>5</v>
      </c>
      <c r="I962" s="2">
        <v>38111</v>
      </c>
      <c r="J962" t="s">
        <v>12</v>
      </c>
      <c r="K962" s="4">
        <v>54</v>
      </c>
      <c r="L962" s="3">
        <v>164.08170340636366</v>
      </c>
    </row>
    <row r="963" spans="7:12" x14ac:dyDescent="0.2">
      <c r="G963">
        <v>959</v>
      </c>
      <c r="H963" t="s">
        <v>6</v>
      </c>
      <c r="I963" s="2">
        <v>38463</v>
      </c>
      <c r="J963" t="s">
        <v>10</v>
      </c>
      <c r="K963" s="4">
        <v>16</v>
      </c>
      <c r="L963" s="3">
        <v>49.968087631431565</v>
      </c>
    </row>
    <row r="964" spans="7:12" x14ac:dyDescent="0.2">
      <c r="G964">
        <v>960</v>
      </c>
      <c r="H964" t="s">
        <v>5</v>
      </c>
      <c r="I964" s="2">
        <v>38980</v>
      </c>
      <c r="J964" t="s">
        <v>10</v>
      </c>
      <c r="K964" s="4">
        <v>53</v>
      </c>
      <c r="L964" s="3">
        <v>160.95914621811275</v>
      </c>
    </row>
    <row r="965" spans="7:12" x14ac:dyDescent="0.2">
      <c r="G965">
        <v>961</v>
      </c>
      <c r="H965" t="s">
        <v>1</v>
      </c>
      <c r="I965" s="2">
        <v>38727</v>
      </c>
      <c r="J965" t="s">
        <v>11</v>
      </c>
      <c r="K965" s="4">
        <v>95</v>
      </c>
      <c r="L965" s="3">
        <v>286.71922939024518</v>
      </c>
    </row>
    <row r="966" spans="7:12" x14ac:dyDescent="0.2">
      <c r="G966">
        <v>962</v>
      </c>
      <c r="H966" t="s">
        <v>6</v>
      </c>
      <c r="I966" s="2">
        <v>37990</v>
      </c>
      <c r="J966" t="s">
        <v>12</v>
      </c>
      <c r="K966" s="4">
        <v>74</v>
      </c>
      <c r="L966" s="3">
        <v>224.1344883418044</v>
      </c>
    </row>
    <row r="967" spans="7:12" x14ac:dyDescent="0.2">
      <c r="G967">
        <v>963</v>
      </c>
      <c r="H967" t="s">
        <v>2</v>
      </c>
      <c r="I967" s="2">
        <v>38584</v>
      </c>
      <c r="J967" t="s">
        <v>12</v>
      </c>
      <c r="K967" s="4">
        <v>11</v>
      </c>
      <c r="L967" s="3">
        <v>35.126507167926178</v>
      </c>
    </row>
    <row r="968" spans="7:12" x14ac:dyDescent="0.2">
      <c r="G968">
        <v>964</v>
      </c>
      <c r="H968" t="s">
        <v>3</v>
      </c>
      <c r="I968" s="2">
        <v>38980</v>
      </c>
      <c r="J968" t="s">
        <v>9</v>
      </c>
      <c r="K968" s="4">
        <v>63</v>
      </c>
      <c r="L968" s="3">
        <v>191.00092010309442</v>
      </c>
    </row>
    <row r="969" spans="7:12" x14ac:dyDescent="0.2">
      <c r="G969">
        <v>965</v>
      </c>
      <c r="H969" t="s">
        <v>8</v>
      </c>
      <c r="I969" s="2">
        <v>38595</v>
      </c>
      <c r="J969" t="s">
        <v>11</v>
      </c>
      <c r="K969" s="4">
        <v>53</v>
      </c>
      <c r="L969" s="3">
        <v>161.23768017364921</v>
      </c>
    </row>
    <row r="970" spans="7:12" x14ac:dyDescent="0.2">
      <c r="G970">
        <v>966</v>
      </c>
      <c r="H970" t="s">
        <v>4</v>
      </c>
      <c r="I970" s="2">
        <v>38925</v>
      </c>
      <c r="J970" t="s">
        <v>10</v>
      </c>
      <c r="K970" s="4">
        <v>1</v>
      </c>
      <c r="L970" s="3">
        <v>5.2816840348822387</v>
      </c>
    </row>
    <row r="971" spans="7:12" x14ac:dyDescent="0.2">
      <c r="G971">
        <v>967</v>
      </c>
      <c r="H971" t="s">
        <v>1</v>
      </c>
      <c r="I971" s="2">
        <v>38309</v>
      </c>
      <c r="J971" t="s">
        <v>9</v>
      </c>
      <c r="K971" s="4">
        <v>24</v>
      </c>
      <c r="L971" s="3">
        <v>74.30729541001925</v>
      </c>
    </row>
    <row r="972" spans="7:12" x14ac:dyDescent="0.2">
      <c r="G972">
        <v>968</v>
      </c>
      <c r="H972" t="s">
        <v>4</v>
      </c>
      <c r="I972" s="2">
        <v>38815</v>
      </c>
      <c r="J972" t="s">
        <v>13</v>
      </c>
      <c r="K972" s="4">
        <v>5</v>
      </c>
      <c r="L972" s="3">
        <v>16.422750032809695</v>
      </c>
    </row>
    <row r="973" spans="7:12" x14ac:dyDescent="0.2">
      <c r="G973">
        <v>969</v>
      </c>
      <c r="H973" t="s">
        <v>8</v>
      </c>
      <c r="I973" s="2">
        <v>38408</v>
      </c>
      <c r="J973" t="s">
        <v>10</v>
      </c>
      <c r="K973" s="4">
        <v>35</v>
      </c>
      <c r="L973" s="3">
        <v>107.34237990295979</v>
      </c>
    </row>
    <row r="974" spans="7:12" x14ac:dyDescent="0.2">
      <c r="G974">
        <v>970</v>
      </c>
      <c r="H974" t="s">
        <v>8</v>
      </c>
      <c r="I974" s="2">
        <v>38859</v>
      </c>
      <c r="J974" t="s">
        <v>11</v>
      </c>
      <c r="K974" s="4">
        <v>33</v>
      </c>
      <c r="L974" s="3">
        <v>100.6187200673516</v>
      </c>
    </row>
    <row r="975" spans="7:12" x14ac:dyDescent="0.2">
      <c r="G975">
        <v>971</v>
      </c>
      <c r="H975" t="s">
        <v>5</v>
      </c>
      <c r="I975" s="2">
        <v>38749</v>
      </c>
      <c r="J975" t="s">
        <v>12</v>
      </c>
      <c r="K975" s="4">
        <v>65</v>
      </c>
      <c r="L975" s="3">
        <v>196.63630077143569</v>
      </c>
    </row>
    <row r="976" spans="7:12" x14ac:dyDescent="0.2">
      <c r="G976">
        <v>972</v>
      </c>
      <c r="H976" t="s">
        <v>7</v>
      </c>
      <c r="I976" s="2">
        <v>38760</v>
      </c>
      <c r="J976" t="s">
        <v>12</v>
      </c>
      <c r="K976" s="4">
        <v>52</v>
      </c>
      <c r="L976" s="3">
        <v>158.33506008490392</v>
      </c>
    </row>
    <row r="977" spans="7:12" x14ac:dyDescent="0.2">
      <c r="G977">
        <v>973</v>
      </c>
      <c r="H977" t="s">
        <v>7</v>
      </c>
      <c r="I977" s="2">
        <v>38947</v>
      </c>
      <c r="J977" t="s">
        <v>12</v>
      </c>
      <c r="K977" s="4">
        <v>44</v>
      </c>
      <c r="L977" s="3">
        <v>133.42498328468113</v>
      </c>
    </row>
    <row r="978" spans="7:12" x14ac:dyDescent="0.2">
      <c r="G978">
        <v>974</v>
      </c>
      <c r="H978" t="s">
        <v>6</v>
      </c>
      <c r="I978" s="2">
        <v>39002</v>
      </c>
      <c r="J978" t="s">
        <v>13</v>
      </c>
      <c r="K978" s="4">
        <v>72</v>
      </c>
      <c r="L978" s="3">
        <v>218.057153790916</v>
      </c>
    </row>
    <row r="979" spans="7:12" x14ac:dyDescent="0.2">
      <c r="G979">
        <v>975</v>
      </c>
      <c r="H979" t="s">
        <v>5</v>
      </c>
      <c r="I979" s="2">
        <v>38243</v>
      </c>
      <c r="J979" t="s">
        <v>12</v>
      </c>
      <c r="K979" s="4">
        <v>13</v>
      </c>
      <c r="L979" s="3">
        <v>41.138712352864658</v>
      </c>
    </row>
    <row r="980" spans="7:12" x14ac:dyDescent="0.2">
      <c r="G980">
        <v>976</v>
      </c>
      <c r="H980" t="s">
        <v>4</v>
      </c>
      <c r="I980" s="2">
        <v>38969</v>
      </c>
      <c r="J980" t="s">
        <v>9</v>
      </c>
      <c r="K980" s="4">
        <v>16</v>
      </c>
      <c r="L980" s="3">
        <v>50.15918619514666</v>
      </c>
    </row>
    <row r="981" spans="7:12" x14ac:dyDescent="0.2">
      <c r="G981">
        <v>977</v>
      </c>
      <c r="H981" t="s">
        <v>7</v>
      </c>
      <c r="I981" s="2">
        <v>38760</v>
      </c>
      <c r="J981" t="s">
        <v>9</v>
      </c>
      <c r="K981" s="4">
        <v>19</v>
      </c>
      <c r="L981" s="3">
        <v>59.265314003350476</v>
      </c>
    </row>
    <row r="982" spans="7:12" x14ac:dyDescent="0.2">
      <c r="G982">
        <v>978</v>
      </c>
      <c r="H982" t="s">
        <v>4</v>
      </c>
      <c r="I982" s="2">
        <v>38485</v>
      </c>
      <c r="J982" t="s">
        <v>12</v>
      </c>
      <c r="K982" s="4">
        <v>67</v>
      </c>
      <c r="L982" s="3">
        <v>203.43497713652508</v>
      </c>
    </row>
    <row r="983" spans="7:12" x14ac:dyDescent="0.2">
      <c r="G983">
        <v>979</v>
      </c>
      <c r="H983" t="s">
        <v>5</v>
      </c>
      <c r="I983" s="2">
        <v>38760</v>
      </c>
      <c r="J983" t="s">
        <v>10</v>
      </c>
      <c r="K983" s="4">
        <v>2</v>
      </c>
      <c r="L983" s="3">
        <v>8.3122868755040553</v>
      </c>
    </row>
    <row r="984" spans="7:12" x14ac:dyDescent="0.2">
      <c r="G984">
        <v>980</v>
      </c>
      <c r="H984" t="s">
        <v>4</v>
      </c>
      <c r="I984" s="2">
        <v>38870</v>
      </c>
      <c r="J984" t="s">
        <v>12</v>
      </c>
      <c r="K984" s="4">
        <v>28</v>
      </c>
      <c r="L984" s="3">
        <v>85.787320991735939</v>
      </c>
    </row>
    <row r="985" spans="7:12" x14ac:dyDescent="0.2">
      <c r="G985">
        <v>981</v>
      </c>
      <c r="H985" t="s">
        <v>2</v>
      </c>
      <c r="I985" s="2">
        <v>38584</v>
      </c>
      <c r="J985" t="s">
        <v>9</v>
      </c>
      <c r="K985" s="4">
        <v>-6</v>
      </c>
      <c r="L985" s="3">
        <v>-15.854559071603056</v>
      </c>
    </row>
    <row r="986" spans="7:12" x14ac:dyDescent="0.2">
      <c r="G986">
        <v>982</v>
      </c>
      <c r="H986" t="s">
        <v>6</v>
      </c>
      <c r="I986" s="2">
        <v>38441</v>
      </c>
      <c r="J986" t="s">
        <v>12</v>
      </c>
      <c r="K986" s="4">
        <v>70</v>
      </c>
      <c r="L986" s="3">
        <v>212.03178089307775</v>
      </c>
    </row>
    <row r="987" spans="7:12" x14ac:dyDescent="0.2">
      <c r="G987">
        <v>983</v>
      </c>
      <c r="H987" t="s">
        <v>3</v>
      </c>
      <c r="I987" s="2">
        <v>38771</v>
      </c>
      <c r="J987" t="s">
        <v>10</v>
      </c>
      <c r="K987" s="4">
        <v>65</v>
      </c>
      <c r="L987" s="3">
        <v>197.18663086835969</v>
      </c>
    </row>
    <row r="988" spans="7:12" x14ac:dyDescent="0.2">
      <c r="G988">
        <v>984</v>
      </c>
      <c r="H988" t="s">
        <v>5</v>
      </c>
      <c r="I988" s="2">
        <v>39079</v>
      </c>
      <c r="J988" t="s">
        <v>9</v>
      </c>
      <c r="K988" s="4">
        <v>39</v>
      </c>
      <c r="L988" s="3">
        <v>119.05118285965317</v>
      </c>
    </row>
    <row r="989" spans="7:12" x14ac:dyDescent="0.2">
      <c r="G989">
        <v>985</v>
      </c>
      <c r="H989" t="s">
        <v>3</v>
      </c>
      <c r="I989" s="2">
        <v>38958</v>
      </c>
      <c r="J989" t="s">
        <v>9</v>
      </c>
      <c r="K989" s="4">
        <v>72</v>
      </c>
      <c r="L989" s="3">
        <v>218.19229267045282</v>
      </c>
    </row>
    <row r="990" spans="7:12" x14ac:dyDescent="0.2">
      <c r="G990">
        <v>986</v>
      </c>
      <c r="H990" t="s">
        <v>8</v>
      </c>
      <c r="I990" s="2">
        <v>38474</v>
      </c>
      <c r="J990" t="s">
        <v>13</v>
      </c>
      <c r="K990" s="4">
        <v>47</v>
      </c>
      <c r="L990" s="3">
        <v>142.53694145811323</v>
      </c>
    </row>
    <row r="991" spans="7:12" x14ac:dyDescent="0.2">
      <c r="G991">
        <v>987</v>
      </c>
      <c r="H991" t="s">
        <v>5</v>
      </c>
      <c r="I991" s="2">
        <v>38848</v>
      </c>
      <c r="J991" t="s">
        <v>10</v>
      </c>
      <c r="K991" s="4">
        <v>94</v>
      </c>
      <c r="L991" s="3">
        <v>283.57943523104291</v>
      </c>
    </row>
    <row r="992" spans="7:12" x14ac:dyDescent="0.2">
      <c r="G992">
        <v>988</v>
      </c>
      <c r="H992" t="s">
        <v>8</v>
      </c>
      <c r="I992" s="2">
        <v>38485</v>
      </c>
      <c r="J992" t="s">
        <v>10</v>
      </c>
      <c r="K992" s="4">
        <v>58</v>
      </c>
      <c r="L992" s="3">
        <v>175.8230061159172</v>
      </c>
    </row>
    <row r="993" spans="7:12" x14ac:dyDescent="0.2">
      <c r="G993">
        <v>989</v>
      </c>
      <c r="H993" t="s">
        <v>0</v>
      </c>
      <c r="I993" s="2">
        <v>38122</v>
      </c>
      <c r="J993" t="s">
        <v>11</v>
      </c>
      <c r="K993" s="4">
        <v>-6</v>
      </c>
      <c r="L993" s="3">
        <v>-17.288821571122082</v>
      </c>
    </row>
    <row r="994" spans="7:12" x14ac:dyDescent="0.2">
      <c r="G994">
        <v>990</v>
      </c>
      <c r="H994" t="s">
        <v>2</v>
      </c>
      <c r="I994" s="2">
        <v>38034</v>
      </c>
      <c r="J994" t="s">
        <v>11</v>
      </c>
      <c r="K994" s="4">
        <v>38</v>
      </c>
      <c r="L994" s="3">
        <v>115.96163338782357</v>
      </c>
    </row>
    <row r="995" spans="7:12" x14ac:dyDescent="0.2">
      <c r="G995">
        <v>991</v>
      </c>
      <c r="H995" t="s">
        <v>1</v>
      </c>
      <c r="I995" s="2">
        <v>38001</v>
      </c>
      <c r="J995" t="s">
        <v>11</v>
      </c>
      <c r="K995" s="4">
        <v>-1</v>
      </c>
      <c r="L995" s="3">
        <v>-1.0160108133922805</v>
      </c>
    </row>
    <row r="996" spans="7:12" x14ac:dyDescent="0.2">
      <c r="G996">
        <v>992</v>
      </c>
      <c r="H996" t="s">
        <v>0</v>
      </c>
      <c r="I996" s="2">
        <v>38672</v>
      </c>
      <c r="J996" t="s">
        <v>11</v>
      </c>
      <c r="K996" s="4">
        <v>34</v>
      </c>
      <c r="L996" s="3">
        <v>104.57917159926555</v>
      </c>
    </row>
    <row r="997" spans="7:12" x14ac:dyDescent="0.2">
      <c r="G997">
        <v>993</v>
      </c>
      <c r="H997" t="s">
        <v>4</v>
      </c>
      <c r="I997" s="2">
        <v>38078</v>
      </c>
      <c r="J997" t="s">
        <v>10</v>
      </c>
      <c r="K997" s="4">
        <v>30</v>
      </c>
      <c r="L997" s="3">
        <v>91.71732531853138</v>
      </c>
    </row>
    <row r="998" spans="7:12" x14ac:dyDescent="0.2">
      <c r="G998">
        <v>994</v>
      </c>
      <c r="H998" t="s">
        <v>2</v>
      </c>
      <c r="I998" s="2">
        <v>38133</v>
      </c>
      <c r="J998" t="s">
        <v>9</v>
      </c>
      <c r="K998" s="4">
        <v>62</v>
      </c>
      <c r="L998" s="3">
        <v>187.43238539805822</v>
      </c>
    </row>
    <row r="999" spans="7:12" x14ac:dyDescent="0.2">
      <c r="G999">
        <v>995</v>
      </c>
      <c r="H999" t="s">
        <v>8</v>
      </c>
      <c r="I999" s="2">
        <v>38760</v>
      </c>
      <c r="J999" t="s">
        <v>10</v>
      </c>
      <c r="K999" s="4">
        <v>24</v>
      </c>
      <c r="L999" s="3">
        <v>74.211669903196139</v>
      </c>
    </row>
    <row r="1000" spans="7:12" x14ac:dyDescent="0.2">
      <c r="G1000">
        <v>996</v>
      </c>
      <c r="H1000" t="s">
        <v>2</v>
      </c>
      <c r="I1000" s="2">
        <v>38243</v>
      </c>
      <c r="J1000" t="s">
        <v>11</v>
      </c>
      <c r="K1000" s="4">
        <v>4</v>
      </c>
      <c r="L1000" s="3">
        <v>13.654188955553082</v>
      </c>
    </row>
    <row r="1001" spans="7:12" x14ac:dyDescent="0.2">
      <c r="G1001">
        <v>997</v>
      </c>
      <c r="H1001" t="s">
        <v>5</v>
      </c>
      <c r="I1001" s="2">
        <v>38144</v>
      </c>
      <c r="J1001" t="s">
        <v>10</v>
      </c>
      <c r="K1001" s="4">
        <v>88</v>
      </c>
      <c r="L1001" s="3">
        <v>265.2916292071763</v>
      </c>
    </row>
    <row r="1002" spans="7:12" x14ac:dyDescent="0.2">
      <c r="G1002">
        <v>998</v>
      </c>
      <c r="H1002" t="s">
        <v>5</v>
      </c>
      <c r="I1002" s="2">
        <v>38628</v>
      </c>
      <c r="J1002" t="s">
        <v>11</v>
      </c>
      <c r="K1002" s="4">
        <v>78</v>
      </c>
      <c r="L1002" s="3">
        <v>235.69356375172592</v>
      </c>
    </row>
    <row r="1003" spans="7:12" x14ac:dyDescent="0.2">
      <c r="G1003">
        <v>999</v>
      </c>
      <c r="H1003" t="s">
        <v>6</v>
      </c>
      <c r="I1003" s="2">
        <v>38639</v>
      </c>
      <c r="J1003" t="s">
        <v>11</v>
      </c>
      <c r="K1003" s="4">
        <v>82</v>
      </c>
      <c r="L1003" s="3">
        <v>248.12045570070282</v>
      </c>
    </row>
    <row r="1004" spans="7:12" x14ac:dyDescent="0.2">
      <c r="G1004">
        <v>1000</v>
      </c>
      <c r="H1004" t="s">
        <v>1</v>
      </c>
      <c r="I1004" s="2">
        <v>38485</v>
      </c>
      <c r="J1004" t="s">
        <v>10</v>
      </c>
      <c r="K1004" s="4">
        <v>68</v>
      </c>
      <c r="L1004" s="3">
        <v>206.8704837754205</v>
      </c>
    </row>
    <row r="1005" spans="7:12" x14ac:dyDescent="0.2">
      <c r="G1005">
        <v>1001</v>
      </c>
      <c r="H1005" t="s">
        <v>1</v>
      </c>
      <c r="I1005" s="2">
        <v>38034</v>
      </c>
      <c r="J1005" t="s">
        <v>9</v>
      </c>
      <c r="K1005" s="4">
        <v>20</v>
      </c>
      <c r="L1005" s="3">
        <v>61.598286646601295</v>
      </c>
    </row>
    <row r="1006" spans="7:12" x14ac:dyDescent="0.2">
      <c r="G1006">
        <v>1002</v>
      </c>
      <c r="H1006" t="s">
        <v>2</v>
      </c>
      <c r="I1006" s="2">
        <v>38265</v>
      </c>
      <c r="J1006" t="s">
        <v>10</v>
      </c>
      <c r="K1006" s="4">
        <v>-10</v>
      </c>
      <c r="L1006" s="3">
        <v>-28.326133240637468</v>
      </c>
    </row>
    <row r="1007" spans="7:12" x14ac:dyDescent="0.2">
      <c r="G1007">
        <v>1003</v>
      </c>
      <c r="H1007" t="s">
        <v>4</v>
      </c>
      <c r="I1007" s="2">
        <v>38254</v>
      </c>
      <c r="J1007" t="s">
        <v>11</v>
      </c>
      <c r="K1007" s="4">
        <v>94</v>
      </c>
      <c r="L1007" s="3">
        <v>283.987112843305</v>
      </c>
    </row>
    <row r="1008" spans="7:12" x14ac:dyDescent="0.2">
      <c r="G1008">
        <v>1004</v>
      </c>
      <c r="H1008" t="s">
        <v>4</v>
      </c>
      <c r="I1008" s="2">
        <v>38815</v>
      </c>
      <c r="J1008" t="s">
        <v>9</v>
      </c>
      <c r="K1008" s="4">
        <v>62</v>
      </c>
      <c r="L1008" s="3">
        <v>188.00253303300292</v>
      </c>
    </row>
    <row r="1009" spans="7:12" x14ac:dyDescent="0.2">
      <c r="G1009">
        <v>1005</v>
      </c>
      <c r="H1009" t="s">
        <v>5</v>
      </c>
      <c r="I1009" s="2">
        <v>38177</v>
      </c>
      <c r="J1009" t="s">
        <v>12</v>
      </c>
      <c r="K1009" s="4">
        <v>71</v>
      </c>
      <c r="L1009" s="3">
        <v>215.02251352159234</v>
      </c>
    </row>
    <row r="1010" spans="7:12" x14ac:dyDescent="0.2">
      <c r="G1010">
        <v>1006</v>
      </c>
      <c r="H1010" t="s">
        <v>6</v>
      </c>
      <c r="I1010" s="2">
        <v>38067</v>
      </c>
      <c r="J1010" t="s">
        <v>13</v>
      </c>
      <c r="K1010" s="4">
        <v>70</v>
      </c>
      <c r="L1010" s="3">
        <v>211.5224440500217</v>
      </c>
    </row>
    <row r="1011" spans="7:12" x14ac:dyDescent="0.2">
      <c r="G1011">
        <v>1007</v>
      </c>
      <c r="H1011" t="s">
        <v>7</v>
      </c>
      <c r="I1011" s="2">
        <v>38089</v>
      </c>
      <c r="J1011" t="s">
        <v>9</v>
      </c>
      <c r="K1011" s="4">
        <v>17</v>
      </c>
      <c r="L1011" s="3">
        <v>52.007206372460615</v>
      </c>
    </row>
    <row r="1012" spans="7:12" x14ac:dyDescent="0.2">
      <c r="G1012">
        <v>1008</v>
      </c>
      <c r="H1012" t="s">
        <v>6</v>
      </c>
      <c r="I1012" s="2">
        <v>38694</v>
      </c>
      <c r="J1012" t="s">
        <v>11</v>
      </c>
      <c r="K1012" s="4">
        <v>51</v>
      </c>
      <c r="L1012" s="3">
        <v>154.86582287521293</v>
      </c>
    </row>
    <row r="1013" spans="7:12" x14ac:dyDescent="0.2">
      <c r="G1013">
        <v>1009</v>
      </c>
      <c r="H1013" t="s">
        <v>8</v>
      </c>
      <c r="I1013" s="2">
        <v>38837</v>
      </c>
      <c r="J1013" t="s">
        <v>12</v>
      </c>
      <c r="K1013" s="4">
        <v>70</v>
      </c>
      <c r="L1013" s="3">
        <v>212.18684363818184</v>
      </c>
    </row>
    <row r="1014" spans="7:12" x14ac:dyDescent="0.2">
      <c r="G1014">
        <v>1010</v>
      </c>
      <c r="H1014" t="s">
        <v>4</v>
      </c>
      <c r="I1014" s="2">
        <v>38892</v>
      </c>
      <c r="J1014" t="s">
        <v>11</v>
      </c>
      <c r="K1014" s="4">
        <v>94</v>
      </c>
      <c r="L1014" s="3">
        <v>283.91906780587465</v>
      </c>
    </row>
    <row r="1015" spans="7:12" x14ac:dyDescent="0.2">
      <c r="G1015">
        <v>1011</v>
      </c>
      <c r="H1015" t="s">
        <v>2</v>
      </c>
      <c r="I1015" s="2">
        <v>38331</v>
      </c>
      <c r="J1015" t="s">
        <v>12</v>
      </c>
      <c r="K1015" s="4">
        <v>70</v>
      </c>
      <c r="L1015" s="3">
        <v>211.85016457637715</v>
      </c>
    </row>
    <row r="1016" spans="7:12" x14ac:dyDescent="0.2">
      <c r="G1016">
        <v>1012</v>
      </c>
      <c r="H1016" t="s">
        <v>6</v>
      </c>
      <c r="I1016" s="2">
        <v>38485</v>
      </c>
      <c r="J1016" t="s">
        <v>10</v>
      </c>
      <c r="K1016" s="4">
        <v>89</v>
      </c>
      <c r="L1016" s="3">
        <v>269.18851021987467</v>
      </c>
    </row>
    <row r="1017" spans="7:12" x14ac:dyDescent="0.2">
      <c r="G1017">
        <v>1013</v>
      </c>
      <c r="H1017" t="s">
        <v>2</v>
      </c>
      <c r="I1017" s="2">
        <v>38639</v>
      </c>
      <c r="J1017" t="s">
        <v>10</v>
      </c>
      <c r="K1017" s="4">
        <v>26</v>
      </c>
      <c r="L1017" s="3">
        <v>79.311492307621293</v>
      </c>
    </row>
    <row r="1018" spans="7:12" x14ac:dyDescent="0.2">
      <c r="G1018">
        <v>1014</v>
      </c>
      <c r="H1018" t="s">
        <v>7</v>
      </c>
      <c r="I1018" s="2">
        <v>38694</v>
      </c>
      <c r="J1018" t="s">
        <v>11</v>
      </c>
      <c r="K1018" s="4">
        <v>8</v>
      </c>
      <c r="L1018" s="3">
        <v>26.096472599703908</v>
      </c>
    </row>
    <row r="1019" spans="7:12" x14ac:dyDescent="0.2">
      <c r="G1019">
        <v>1015</v>
      </c>
      <c r="H1019" t="s">
        <v>6</v>
      </c>
      <c r="I1019" s="2">
        <v>38749</v>
      </c>
      <c r="J1019" t="s">
        <v>9</v>
      </c>
      <c r="K1019" s="4">
        <v>8</v>
      </c>
      <c r="L1019" s="3">
        <v>26.08199028619465</v>
      </c>
    </row>
    <row r="1020" spans="7:12" x14ac:dyDescent="0.2">
      <c r="G1020">
        <v>1016</v>
      </c>
      <c r="H1020" t="s">
        <v>7</v>
      </c>
      <c r="I1020" s="2">
        <v>39002</v>
      </c>
      <c r="J1020" t="s">
        <v>11</v>
      </c>
      <c r="K1020" s="4">
        <v>62</v>
      </c>
      <c r="L1020" s="3">
        <v>187.69110116385426</v>
      </c>
    </row>
    <row r="1021" spans="7:12" x14ac:dyDescent="0.2">
      <c r="G1021">
        <v>1017</v>
      </c>
      <c r="H1021" t="s">
        <v>0</v>
      </c>
      <c r="I1021" s="2">
        <v>38947</v>
      </c>
      <c r="J1021" t="s">
        <v>11</v>
      </c>
      <c r="K1021" s="4">
        <v>-9</v>
      </c>
      <c r="L1021" s="3">
        <v>-24.819632815121537</v>
      </c>
    </row>
    <row r="1022" spans="7:12" x14ac:dyDescent="0.2">
      <c r="G1022">
        <v>1018</v>
      </c>
      <c r="H1022" t="s">
        <v>4</v>
      </c>
      <c r="I1022" s="2">
        <v>38221</v>
      </c>
      <c r="J1022" t="s">
        <v>9</v>
      </c>
      <c r="K1022" s="4">
        <v>55</v>
      </c>
      <c r="L1022" s="3">
        <v>166.81971361139639</v>
      </c>
    </row>
    <row r="1023" spans="7:12" x14ac:dyDescent="0.2">
      <c r="G1023">
        <v>1019</v>
      </c>
      <c r="H1023" t="s">
        <v>3</v>
      </c>
      <c r="I1023" s="2">
        <v>38232</v>
      </c>
      <c r="J1023" t="s">
        <v>13</v>
      </c>
      <c r="K1023" s="4">
        <v>71</v>
      </c>
      <c r="L1023" s="3">
        <v>215.35336056441088</v>
      </c>
    </row>
    <row r="1024" spans="7:12" x14ac:dyDescent="0.2">
      <c r="G1024">
        <v>1020</v>
      </c>
      <c r="H1024" t="s">
        <v>5</v>
      </c>
      <c r="I1024" s="2">
        <v>38793</v>
      </c>
      <c r="J1024" t="s">
        <v>12</v>
      </c>
      <c r="K1024" s="4">
        <v>5</v>
      </c>
      <c r="L1024" s="3">
        <v>17.428217544434208</v>
      </c>
    </row>
    <row r="1025" spans="7:12" x14ac:dyDescent="0.2">
      <c r="G1025">
        <v>1021</v>
      </c>
      <c r="H1025" t="s">
        <v>2</v>
      </c>
      <c r="I1025" s="2">
        <v>38595</v>
      </c>
      <c r="J1025" t="s">
        <v>9</v>
      </c>
      <c r="K1025" s="4">
        <v>28</v>
      </c>
      <c r="L1025" s="3">
        <v>86.322091823923344</v>
      </c>
    </row>
    <row r="1026" spans="7:12" x14ac:dyDescent="0.2">
      <c r="G1026">
        <v>1022</v>
      </c>
      <c r="H1026" t="s">
        <v>5</v>
      </c>
      <c r="I1026" s="2">
        <v>38848</v>
      </c>
      <c r="J1026" t="s">
        <v>13</v>
      </c>
      <c r="K1026" s="4">
        <v>95</v>
      </c>
      <c r="L1026" s="3">
        <v>286.92674877229024</v>
      </c>
    </row>
    <row r="1027" spans="7:12" x14ac:dyDescent="0.2">
      <c r="G1027">
        <v>1023</v>
      </c>
      <c r="H1027" t="s">
        <v>8</v>
      </c>
      <c r="I1027" s="2">
        <v>38617</v>
      </c>
      <c r="J1027" t="s">
        <v>11</v>
      </c>
      <c r="K1027" s="4">
        <v>56</v>
      </c>
      <c r="L1027" s="3">
        <v>169.66853559743345</v>
      </c>
    </row>
    <row r="1028" spans="7:12" x14ac:dyDescent="0.2">
      <c r="G1028">
        <v>1024</v>
      </c>
      <c r="H1028" t="s">
        <v>7</v>
      </c>
      <c r="I1028" s="2">
        <v>38650</v>
      </c>
      <c r="J1028" t="s">
        <v>9</v>
      </c>
      <c r="K1028" s="4">
        <v>79</v>
      </c>
      <c r="L1028" s="3">
        <v>238.71622982310416</v>
      </c>
    </row>
    <row r="1029" spans="7:12" x14ac:dyDescent="0.2">
      <c r="G1029">
        <v>1025</v>
      </c>
      <c r="H1029" t="s">
        <v>7</v>
      </c>
      <c r="I1029" s="2">
        <v>38562</v>
      </c>
      <c r="J1029" t="s">
        <v>11</v>
      </c>
      <c r="K1029" s="4">
        <v>10</v>
      </c>
      <c r="L1029" s="3">
        <v>32.241149527753471</v>
      </c>
    </row>
    <row r="1030" spans="7:12" x14ac:dyDescent="0.2">
      <c r="G1030">
        <v>1026</v>
      </c>
      <c r="H1030" t="s">
        <v>3</v>
      </c>
      <c r="I1030" s="2">
        <v>38254</v>
      </c>
      <c r="J1030" t="s">
        <v>13</v>
      </c>
      <c r="K1030" s="4">
        <v>69</v>
      </c>
      <c r="L1030" s="3">
        <v>208.61631773052886</v>
      </c>
    </row>
    <row r="1031" spans="7:12" x14ac:dyDescent="0.2">
      <c r="G1031">
        <v>1027</v>
      </c>
      <c r="H1031" t="s">
        <v>2</v>
      </c>
      <c r="I1031" s="2">
        <v>38793</v>
      </c>
      <c r="J1031" t="s">
        <v>10</v>
      </c>
      <c r="K1031" s="4">
        <v>15</v>
      </c>
      <c r="L1031" s="3">
        <v>46.772430431730463</v>
      </c>
    </row>
    <row r="1032" spans="7:12" x14ac:dyDescent="0.2">
      <c r="G1032">
        <v>1028</v>
      </c>
      <c r="H1032" t="s">
        <v>7</v>
      </c>
      <c r="I1032" s="2">
        <v>38749</v>
      </c>
      <c r="J1032" t="s">
        <v>11</v>
      </c>
      <c r="K1032" s="4">
        <v>0</v>
      </c>
      <c r="L1032" s="3">
        <v>1.7760594332285693</v>
      </c>
    </row>
    <row r="1033" spans="7:12" x14ac:dyDescent="0.2">
      <c r="G1033">
        <v>1029</v>
      </c>
      <c r="H1033" t="s">
        <v>7</v>
      </c>
      <c r="I1033" s="2">
        <v>38540</v>
      </c>
      <c r="J1033" t="s">
        <v>13</v>
      </c>
      <c r="K1033" s="4">
        <v>78</v>
      </c>
      <c r="L1033" s="3">
        <v>236.10178950758817</v>
      </c>
    </row>
    <row r="1034" spans="7:12" x14ac:dyDescent="0.2">
      <c r="G1034">
        <v>1030</v>
      </c>
      <c r="H1034" t="s">
        <v>3</v>
      </c>
      <c r="I1034" s="2">
        <v>38496</v>
      </c>
      <c r="J1034" t="s">
        <v>12</v>
      </c>
      <c r="K1034" s="4">
        <v>89</v>
      </c>
      <c r="L1034" s="3">
        <v>268.45127891867156</v>
      </c>
    </row>
    <row r="1035" spans="7:12" x14ac:dyDescent="0.2">
      <c r="G1035">
        <v>1031</v>
      </c>
      <c r="H1035" t="s">
        <v>7</v>
      </c>
      <c r="I1035" s="2">
        <v>38397</v>
      </c>
      <c r="J1035" t="s">
        <v>12</v>
      </c>
      <c r="K1035" s="4">
        <v>94</v>
      </c>
      <c r="L1035" s="3">
        <v>284.11176896611153</v>
      </c>
    </row>
    <row r="1036" spans="7:12" x14ac:dyDescent="0.2">
      <c r="G1036">
        <v>1032</v>
      </c>
      <c r="H1036" t="s">
        <v>8</v>
      </c>
      <c r="I1036" s="2">
        <v>38034</v>
      </c>
      <c r="J1036" t="s">
        <v>12</v>
      </c>
      <c r="K1036" s="4">
        <v>-5</v>
      </c>
      <c r="L1036" s="3">
        <v>-13.090742445919402</v>
      </c>
    </row>
    <row r="1037" spans="7:12" x14ac:dyDescent="0.2">
      <c r="G1037">
        <v>1033</v>
      </c>
      <c r="H1037" t="s">
        <v>3</v>
      </c>
      <c r="I1037" s="2">
        <v>39057</v>
      </c>
      <c r="J1037" t="s">
        <v>10</v>
      </c>
      <c r="K1037" s="4">
        <v>42</v>
      </c>
      <c r="L1037" s="3">
        <v>127.95167625422781</v>
      </c>
    </row>
    <row r="1038" spans="7:12" x14ac:dyDescent="0.2">
      <c r="G1038">
        <v>1034</v>
      </c>
      <c r="H1038" t="s">
        <v>5</v>
      </c>
      <c r="I1038" s="2">
        <v>38980</v>
      </c>
      <c r="J1038" t="s">
        <v>11</v>
      </c>
      <c r="K1038" s="4">
        <v>9</v>
      </c>
      <c r="L1038" s="3">
        <v>29.027293052396654</v>
      </c>
    </row>
    <row r="1039" spans="7:12" x14ac:dyDescent="0.2">
      <c r="G1039">
        <v>1035</v>
      </c>
      <c r="H1039" t="s">
        <v>5</v>
      </c>
      <c r="I1039" s="2">
        <v>38452</v>
      </c>
      <c r="J1039" t="s">
        <v>9</v>
      </c>
      <c r="K1039" s="4">
        <v>8</v>
      </c>
      <c r="L1039" s="3">
        <v>26.399425452966565</v>
      </c>
    </row>
    <row r="1040" spans="7:12" x14ac:dyDescent="0.2">
      <c r="G1040">
        <v>1036</v>
      </c>
      <c r="H1040" t="s">
        <v>8</v>
      </c>
      <c r="I1040" s="2">
        <v>38210</v>
      </c>
      <c r="J1040" t="s">
        <v>9</v>
      </c>
      <c r="K1040" s="4">
        <v>69</v>
      </c>
      <c r="L1040" s="3">
        <v>209.14573718458519</v>
      </c>
    </row>
    <row r="1041" spans="7:12" x14ac:dyDescent="0.2">
      <c r="G1041">
        <v>1037</v>
      </c>
      <c r="H1041" t="s">
        <v>1</v>
      </c>
      <c r="I1041" s="2">
        <v>39002</v>
      </c>
      <c r="J1041" t="s">
        <v>12</v>
      </c>
      <c r="K1041" s="4">
        <v>2</v>
      </c>
      <c r="L1041" s="3">
        <v>7.7270735524440131</v>
      </c>
    </row>
    <row r="1042" spans="7:12" x14ac:dyDescent="0.2">
      <c r="G1042">
        <v>1038</v>
      </c>
      <c r="H1042" t="s">
        <v>7</v>
      </c>
      <c r="I1042" s="2">
        <v>38254</v>
      </c>
      <c r="J1042" t="s">
        <v>11</v>
      </c>
      <c r="K1042" s="4">
        <v>3</v>
      </c>
      <c r="L1042" s="3">
        <v>10.487455049777733</v>
      </c>
    </row>
    <row r="1043" spans="7:12" x14ac:dyDescent="0.2">
      <c r="G1043">
        <v>1039</v>
      </c>
      <c r="H1043" t="s">
        <v>5</v>
      </c>
      <c r="I1043" s="2">
        <v>38518</v>
      </c>
      <c r="J1043" t="s">
        <v>13</v>
      </c>
      <c r="K1043" s="4">
        <v>76</v>
      </c>
      <c r="L1043" s="3">
        <v>230.14134634452847</v>
      </c>
    </row>
    <row r="1044" spans="7:12" x14ac:dyDescent="0.2">
      <c r="G1044">
        <v>1040</v>
      </c>
      <c r="H1044" t="s">
        <v>1</v>
      </c>
      <c r="I1044" s="2">
        <v>38166</v>
      </c>
      <c r="J1044" t="s">
        <v>11</v>
      </c>
      <c r="K1044" s="4">
        <v>-7</v>
      </c>
      <c r="L1044" s="3">
        <v>-18.434662066971001</v>
      </c>
    </row>
    <row r="1045" spans="7:12" x14ac:dyDescent="0.2">
      <c r="G1045">
        <v>1041</v>
      </c>
      <c r="H1045" t="s">
        <v>2</v>
      </c>
      <c r="I1045" s="2">
        <v>38903</v>
      </c>
      <c r="J1045" t="s">
        <v>12</v>
      </c>
      <c r="K1045" s="4">
        <v>24</v>
      </c>
      <c r="L1045" s="3">
        <v>74.040343042743388</v>
      </c>
    </row>
    <row r="1046" spans="7:12" x14ac:dyDescent="0.2">
      <c r="G1046">
        <v>1042</v>
      </c>
      <c r="H1046" t="s">
        <v>0</v>
      </c>
      <c r="I1046" s="2">
        <v>38969</v>
      </c>
      <c r="J1046" t="s">
        <v>9</v>
      </c>
      <c r="K1046" s="4">
        <v>35</v>
      </c>
      <c r="L1046" s="3">
        <v>106.66944991477989</v>
      </c>
    </row>
    <row r="1047" spans="7:12" x14ac:dyDescent="0.2">
      <c r="G1047">
        <v>1043</v>
      </c>
      <c r="H1047" t="s">
        <v>7</v>
      </c>
      <c r="I1047" s="2">
        <v>38067</v>
      </c>
      <c r="J1047" t="s">
        <v>9</v>
      </c>
      <c r="K1047" s="4">
        <v>23</v>
      </c>
      <c r="L1047" s="3">
        <v>71.099513118305453</v>
      </c>
    </row>
    <row r="1048" spans="7:12" x14ac:dyDescent="0.2">
      <c r="G1048">
        <v>1044</v>
      </c>
      <c r="H1048" t="s">
        <v>4</v>
      </c>
      <c r="I1048" s="2">
        <v>38837</v>
      </c>
      <c r="J1048" t="s">
        <v>11</v>
      </c>
      <c r="K1048" s="4">
        <v>32</v>
      </c>
      <c r="L1048" s="3">
        <v>97.982599723305</v>
      </c>
    </row>
    <row r="1049" spans="7:12" x14ac:dyDescent="0.2">
      <c r="G1049">
        <v>1045</v>
      </c>
      <c r="H1049" t="s">
        <v>1</v>
      </c>
      <c r="I1049" s="2">
        <v>38232</v>
      </c>
      <c r="J1049" t="s">
        <v>12</v>
      </c>
      <c r="K1049" s="4">
        <v>46</v>
      </c>
      <c r="L1049" s="3">
        <v>139.82203886104327</v>
      </c>
    </row>
    <row r="1050" spans="7:12" x14ac:dyDescent="0.2">
      <c r="G1050">
        <v>1046</v>
      </c>
      <c r="H1050" t="s">
        <v>7</v>
      </c>
      <c r="I1050" s="2">
        <v>38023</v>
      </c>
      <c r="J1050" t="s">
        <v>10</v>
      </c>
      <c r="K1050" s="4">
        <v>28</v>
      </c>
      <c r="L1050" s="3">
        <v>85.913586896960894</v>
      </c>
    </row>
    <row r="1051" spans="7:12" x14ac:dyDescent="0.2">
      <c r="G1051">
        <v>1047</v>
      </c>
      <c r="H1051" t="s">
        <v>7</v>
      </c>
      <c r="I1051" s="2">
        <v>38386</v>
      </c>
      <c r="J1051" t="s">
        <v>13</v>
      </c>
      <c r="K1051" s="4">
        <v>58</v>
      </c>
      <c r="L1051" s="3">
        <v>176.38262351251041</v>
      </c>
    </row>
    <row r="1052" spans="7:12" x14ac:dyDescent="0.2">
      <c r="G1052">
        <v>1048</v>
      </c>
      <c r="H1052" t="s">
        <v>5</v>
      </c>
      <c r="I1052" s="2">
        <v>38672</v>
      </c>
      <c r="J1052" t="s">
        <v>10</v>
      </c>
      <c r="K1052" s="4">
        <v>19</v>
      </c>
      <c r="L1052" s="3">
        <v>59.083968230358913</v>
      </c>
    </row>
    <row r="1053" spans="7:12" x14ac:dyDescent="0.2">
      <c r="G1053">
        <v>1049</v>
      </c>
      <c r="H1053" t="s">
        <v>2</v>
      </c>
      <c r="I1053" s="2">
        <v>38210</v>
      </c>
      <c r="J1053" t="s">
        <v>10</v>
      </c>
      <c r="K1053" s="4">
        <v>79</v>
      </c>
      <c r="L1053" s="3">
        <v>238.63617965265877</v>
      </c>
    </row>
    <row r="1054" spans="7:12" x14ac:dyDescent="0.2">
      <c r="G1054">
        <v>1050</v>
      </c>
      <c r="H1054" t="s">
        <v>8</v>
      </c>
      <c r="I1054" s="2">
        <v>38331</v>
      </c>
      <c r="J1054" t="s">
        <v>12</v>
      </c>
      <c r="K1054" s="4">
        <v>31</v>
      </c>
      <c r="L1054" s="3">
        <v>94.124548214467538</v>
      </c>
    </row>
    <row r="1055" spans="7:12" x14ac:dyDescent="0.2">
      <c r="G1055">
        <v>1051</v>
      </c>
      <c r="H1055" t="s">
        <v>7</v>
      </c>
      <c r="I1055" s="2">
        <v>38672</v>
      </c>
      <c r="J1055" t="s">
        <v>11</v>
      </c>
      <c r="K1055" s="4">
        <v>4</v>
      </c>
      <c r="L1055" s="3">
        <v>14.292798170188892</v>
      </c>
    </row>
    <row r="1056" spans="7:12" x14ac:dyDescent="0.2">
      <c r="G1056">
        <v>1052</v>
      </c>
      <c r="H1056" t="s">
        <v>2</v>
      </c>
      <c r="I1056" s="2">
        <v>38804</v>
      </c>
      <c r="J1056" t="s">
        <v>9</v>
      </c>
      <c r="K1056" s="4">
        <v>91</v>
      </c>
      <c r="L1056" s="3">
        <v>275.5094232943423</v>
      </c>
    </row>
    <row r="1057" spans="7:12" x14ac:dyDescent="0.2">
      <c r="G1057">
        <v>1053</v>
      </c>
      <c r="H1057" t="s">
        <v>3</v>
      </c>
      <c r="I1057" s="2">
        <v>38518</v>
      </c>
      <c r="J1057" t="s">
        <v>10</v>
      </c>
      <c r="K1057" s="4">
        <v>51</v>
      </c>
      <c r="L1057" s="3">
        <v>154.74630946716462</v>
      </c>
    </row>
    <row r="1058" spans="7:12" x14ac:dyDescent="0.2">
      <c r="G1058">
        <v>1054</v>
      </c>
      <c r="H1058" t="s">
        <v>5</v>
      </c>
      <c r="I1058" s="2">
        <v>38001</v>
      </c>
      <c r="J1058" t="s">
        <v>11</v>
      </c>
      <c r="K1058" s="4">
        <v>2</v>
      </c>
      <c r="L1058" s="3">
        <v>8.3443048208269879</v>
      </c>
    </row>
    <row r="1059" spans="7:12" x14ac:dyDescent="0.2">
      <c r="G1059">
        <v>1055</v>
      </c>
      <c r="H1059" t="s">
        <v>0</v>
      </c>
      <c r="I1059" s="2">
        <v>38540</v>
      </c>
      <c r="J1059" t="s">
        <v>13</v>
      </c>
      <c r="K1059" s="4">
        <v>42</v>
      </c>
      <c r="L1059" s="3">
        <v>127.68402675435583</v>
      </c>
    </row>
    <row r="1060" spans="7:12" x14ac:dyDescent="0.2">
      <c r="G1060">
        <v>1056</v>
      </c>
      <c r="H1060" t="s">
        <v>8</v>
      </c>
      <c r="I1060" s="2">
        <v>38309</v>
      </c>
      <c r="J1060" t="s">
        <v>10</v>
      </c>
      <c r="K1060" s="4">
        <v>57</v>
      </c>
      <c r="L1060" s="3">
        <v>173.09988607692904</v>
      </c>
    </row>
    <row r="1061" spans="7:12" x14ac:dyDescent="0.2">
      <c r="G1061">
        <v>1057</v>
      </c>
      <c r="H1061" t="s">
        <v>2</v>
      </c>
      <c r="I1061" s="2">
        <v>38254</v>
      </c>
      <c r="J1061" t="s">
        <v>9</v>
      </c>
      <c r="K1061" s="4">
        <v>63</v>
      </c>
      <c r="L1061" s="3">
        <v>190.20945346469671</v>
      </c>
    </row>
    <row r="1062" spans="7:12" x14ac:dyDescent="0.2">
      <c r="G1062">
        <v>1058</v>
      </c>
      <c r="H1062" t="s">
        <v>8</v>
      </c>
      <c r="I1062" s="2">
        <v>38111</v>
      </c>
      <c r="J1062" t="s">
        <v>12</v>
      </c>
      <c r="K1062" s="4">
        <v>37</v>
      </c>
      <c r="L1062" s="3">
        <v>112.97090107811077</v>
      </c>
    </row>
    <row r="1063" spans="7:12" x14ac:dyDescent="0.2">
      <c r="G1063">
        <v>1059</v>
      </c>
      <c r="H1063" t="s">
        <v>8</v>
      </c>
      <c r="I1063" s="2">
        <v>38056</v>
      </c>
      <c r="J1063" t="s">
        <v>10</v>
      </c>
      <c r="K1063" s="4">
        <v>30</v>
      </c>
      <c r="L1063" s="3">
        <v>92.612099918838155</v>
      </c>
    </row>
    <row r="1064" spans="7:12" x14ac:dyDescent="0.2">
      <c r="G1064">
        <v>1060</v>
      </c>
      <c r="H1064" t="s">
        <v>3</v>
      </c>
      <c r="I1064" s="2">
        <v>38804</v>
      </c>
      <c r="J1064" t="s">
        <v>9</v>
      </c>
      <c r="K1064" s="4">
        <v>31</v>
      </c>
      <c r="L1064" s="3">
        <v>95.22083891239123</v>
      </c>
    </row>
    <row r="1065" spans="7:12" x14ac:dyDescent="0.2">
      <c r="G1065">
        <v>1061</v>
      </c>
      <c r="H1065" t="s">
        <v>1</v>
      </c>
      <c r="I1065" s="2">
        <v>38056</v>
      </c>
      <c r="J1065" t="s">
        <v>11</v>
      </c>
      <c r="K1065" s="4">
        <v>55</v>
      </c>
      <c r="L1065" s="3">
        <v>167.32540465961139</v>
      </c>
    </row>
    <row r="1066" spans="7:12" x14ac:dyDescent="0.2">
      <c r="G1066">
        <v>1062</v>
      </c>
      <c r="H1066" t="s">
        <v>0</v>
      </c>
      <c r="I1066" s="2">
        <v>38705</v>
      </c>
      <c r="J1066" t="s">
        <v>11</v>
      </c>
      <c r="K1066" s="4">
        <v>-5</v>
      </c>
      <c r="L1066" s="3">
        <v>-12.643881441117404</v>
      </c>
    </row>
    <row r="1067" spans="7:12" x14ac:dyDescent="0.2">
      <c r="G1067">
        <v>1063</v>
      </c>
      <c r="H1067" t="s">
        <v>4</v>
      </c>
      <c r="I1067" s="2">
        <v>38100</v>
      </c>
      <c r="J1067" t="s">
        <v>10</v>
      </c>
      <c r="K1067" s="4">
        <v>28</v>
      </c>
      <c r="L1067" s="3">
        <v>85.460904685258157</v>
      </c>
    </row>
    <row r="1068" spans="7:12" x14ac:dyDescent="0.2">
      <c r="G1068">
        <v>1064</v>
      </c>
      <c r="H1068" t="s">
        <v>5</v>
      </c>
      <c r="I1068" s="2">
        <v>38584</v>
      </c>
      <c r="J1068" t="s">
        <v>11</v>
      </c>
      <c r="K1068" s="4">
        <v>93</v>
      </c>
      <c r="L1068" s="3">
        <v>280.15032356040319</v>
      </c>
    </row>
    <row r="1069" spans="7:12" x14ac:dyDescent="0.2">
      <c r="G1069">
        <v>1065</v>
      </c>
      <c r="H1069" t="s">
        <v>0</v>
      </c>
      <c r="I1069" s="2">
        <v>38639</v>
      </c>
      <c r="J1069" t="s">
        <v>13</v>
      </c>
      <c r="K1069" s="4">
        <v>13</v>
      </c>
      <c r="L1069" s="3">
        <v>40.969412971677201</v>
      </c>
    </row>
    <row r="1070" spans="7:12" x14ac:dyDescent="0.2">
      <c r="G1070">
        <v>1066</v>
      </c>
      <c r="H1070" t="s">
        <v>8</v>
      </c>
      <c r="I1070" s="2">
        <v>38782</v>
      </c>
      <c r="J1070" t="s">
        <v>9</v>
      </c>
      <c r="K1070" s="4">
        <v>94</v>
      </c>
      <c r="L1070" s="3">
        <v>283.90021520553751</v>
      </c>
    </row>
    <row r="1071" spans="7:12" x14ac:dyDescent="0.2">
      <c r="G1071">
        <v>1067</v>
      </c>
      <c r="H1071" t="s">
        <v>0</v>
      </c>
      <c r="I1071" s="2">
        <v>38430</v>
      </c>
      <c r="J1071" t="s">
        <v>9</v>
      </c>
      <c r="K1071" s="4">
        <v>1</v>
      </c>
      <c r="L1071" s="3">
        <v>4.8568701800652914</v>
      </c>
    </row>
    <row r="1072" spans="7:12" x14ac:dyDescent="0.2">
      <c r="G1072">
        <v>1068</v>
      </c>
      <c r="H1072" t="s">
        <v>7</v>
      </c>
      <c r="I1072" s="2">
        <v>38628</v>
      </c>
      <c r="J1072" t="s">
        <v>9</v>
      </c>
      <c r="K1072" s="4">
        <v>5</v>
      </c>
      <c r="L1072" s="3">
        <v>16.493067805841463</v>
      </c>
    </row>
    <row r="1073" spans="7:12" x14ac:dyDescent="0.2">
      <c r="G1073">
        <v>1069</v>
      </c>
      <c r="H1073" t="s">
        <v>2</v>
      </c>
      <c r="I1073" s="2">
        <v>38870</v>
      </c>
      <c r="J1073" t="s">
        <v>12</v>
      </c>
      <c r="K1073" s="4">
        <v>60</v>
      </c>
      <c r="L1073" s="3">
        <v>181.32960345577825</v>
      </c>
    </row>
    <row r="1074" spans="7:12" x14ac:dyDescent="0.2">
      <c r="G1074">
        <v>1070</v>
      </c>
      <c r="H1074" t="s">
        <v>3</v>
      </c>
      <c r="I1074" s="2">
        <v>38188</v>
      </c>
      <c r="J1074" t="s">
        <v>10</v>
      </c>
      <c r="K1074" s="4">
        <v>67</v>
      </c>
      <c r="L1074" s="3">
        <v>203.02085582320817</v>
      </c>
    </row>
    <row r="1075" spans="7:12" x14ac:dyDescent="0.2">
      <c r="G1075">
        <v>1071</v>
      </c>
      <c r="H1075" t="s">
        <v>3</v>
      </c>
      <c r="I1075" s="2">
        <v>38331</v>
      </c>
      <c r="J1075" t="s">
        <v>9</v>
      </c>
      <c r="K1075" s="4">
        <v>87</v>
      </c>
      <c r="L1075" s="3">
        <v>263.51929625786306</v>
      </c>
    </row>
    <row r="1076" spans="7:12" x14ac:dyDescent="0.2">
      <c r="G1076">
        <v>1072</v>
      </c>
      <c r="H1076" t="s">
        <v>3</v>
      </c>
      <c r="I1076" s="2">
        <v>38309</v>
      </c>
      <c r="J1076" t="s">
        <v>12</v>
      </c>
      <c r="K1076" s="4">
        <v>53</v>
      </c>
      <c r="L1076" s="3">
        <v>161.06925467832338</v>
      </c>
    </row>
    <row r="1077" spans="7:12" x14ac:dyDescent="0.2">
      <c r="G1077">
        <v>1073</v>
      </c>
      <c r="H1077" t="s">
        <v>0</v>
      </c>
      <c r="I1077" s="2">
        <v>38573</v>
      </c>
      <c r="J1077" t="s">
        <v>10</v>
      </c>
      <c r="K1077" s="4">
        <v>74</v>
      </c>
      <c r="L1077" s="3">
        <v>224.19731799549618</v>
      </c>
    </row>
    <row r="1078" spans="7:12" x14ac:dyDescent="0.2">
      <c r="G1078">
        <v>1074</v>
      </c>
      <c r="H1078" t="s">
        <v>8</v>
      </c>
      <c r="I1078" s="2">
        <v>39035</v>
      </c>
      <c r="J1078" t="s">
        <v>10</v>
      </c>
      <c r="K1078" s="4">
        <v>83</v>
      </c>
      <c r="L1078" s="3">
        <v>251.40105252927455</v>
      </c>
    </row>
    <row r="1079" spans="7:12" x14ac:dyDescent="0.2">
      <c r="G1079">
        <v>1075</v>
      </c>
      <c r="H1079" t="s">
        <v>7</v>
      </c>
      <c r="I1079" s="2">
        <v>38639</v>
      </c>
      <c r="J1079" t="s">
        <v>12</v>
      </c>
      <c r="K1079" s="4">
        <v>45</v>
      </c>
      <c r="L1079" s="3">
        <v>136.79350682205418</v>
      </c>
    </row>
    <row r="1080" spans="7:12" x14ac:dyDescent="0.2">
      <c r="G1080">
        <v>1076</v>
      </c>
      <c r="H1080" t="s">
        <v>0</v>
      </c>
      <c r="I1080" s="2">
        <v>38166</v>
      </c>
      <c r="J1080" t="s">
        <v>10</v>
      </c>
      <c r="K1080" s="4">
        <v>36</v>
      </c>
      <c r="L1080" s="3">
        <v>109.96021821591992</v>
      </c>
    </row>
    <row r="1081" spans="7:12" x14ac:dyDescent="0.2">
      <c r="G1081">
        <v>1077</v>
      </c>
      <c r="H1081" t="s">
        <v>3</v>
      </c>
      <c r="I1081" s="2">
        <v>38705</v>
      </c>
      <c r="J1081" t="s">
        <v>9</v>
      </c>
      <c r="K1081" s="4">
        <v>82</v>
      </c>
      <c r="L1081" s="3">
        <v>248.19651758376037</v>
      </c>
    </row>
    <row r="1082" spans="7:12" x14ac:dyDescent="0.2">
      <c r="G1082">
        <v>1078</v>
      </c>
      <c r="H1082" t="s">
        <v>6</v>
      </c>
      <c r="I1082" s="2">
        <v>38958</v>
      </c>
      <c r="J1082" t="s">
        <v>9</v>
      </c>
      <c r="K1082" s="4">
        <v>18</v>
      </c>
      <c r="L1082" s="3">
        <v>56.505060708421091</v>
      </c>
    </row>
    <row r="1083" spans="7:12" x14ac:dyDescent="0.2">
      <c r="G1083">
        <v>1079</v>
      </c>
      <c r="H1083" t="s">
        <v>5</v>
      </c>
      <c r="I1083" s="2">
        <v>38089</v>
      </c>
      <c r="J1083" t="s">
        <v>9</v>
      </c>
      <c r="K1083" s="4">
        <v>21</v>
      </c>
      <c r="L1083" s="3">
        <v>64.56759924886002</v>
      </c>
    </row>
    <row r="1084" spans="7:12" x14ac:dyDescent="0.2">
      <c r="G1084">
        <v>1080</v>
      </c>
      <c r="H1084" t="s">
        <v>2</v>
      </c>
      <c r="I1084" s="2">
        <v>38529</v>
      </c>
      <c r="J1084" t="s">
        <v>9</v>
      </c>
      <c r="K1084" s="4">
        <v>56</v>
      </c>
      <c r="L1084" s="3">
        <v>170.16525129894848</v>
      </c>
    </row>
    <row r="1085" spans="7:12" x14ac:dyDescent="0.2">
      <c r="G1085">
        <v>1081</v>
      </c>
      <c r="H1085" t="s">
        <v>7</v>
      </c>
      <c r="I1085" s="2">
        <v>38837</v>
      </c>
      <c r="J1085" t="s">
        <v>11</v>
      </c>
      <c r="K1085" s="4">
        <v>51</v>
      </c>
      <c r="L1085" s="3">
        <v>154.96390627719521</v>
      </c>
    </row>
    <row r="1086" spans="7:12" x14ac:dyDescent="0.2">
      <c r="G1086">
        <v>1082</v>
      </c>
      <c r="H1086" t="s">
        <v>1</v>
      </c>
      <c r="I1086" s="2">
        <v>38782</v>
      </c>
      <c r="J1086" t="s">
        <v>9</v>
      </c>
      <c r="K1086" s="4">
        <v>88</v>
      </c>
      <c r="L1086" s="3">
        <v>266.15496391241169</v>
      </c>
    </row>
    <row r="1087" spans="7:12" x14ac:dyDescent="0.2">
      <c r="G1087">
        <v>1083</v>
      </c>
      <c r="H1087" t="s">
        <v>5</v>
      </c>
      <c r="I1087" s="2">
        <v>38463</v>
      </c>
      <c r="J1087" t="s">
        <v>11</v>
      </c>
      <c r="K1087" s="4">
        <v>93</v>
      </c>
      <c r="L1087" s="3">
        <v>280.95785849203958</v>
      </c>
    </row>
    <row r="1088" spans="7:12" x14ac:dyDescent="0.2">
      <c r="G1088">
        <v>1084</v>
      </c>
      <c r="H1088" t="s">
        <v>6</v>
      </c>
      <c r="I1088" s="2">
        <v>38254</v>
      </c>
      <c r="J1088" t="s">
        <v>10</v>
      </c>
      <c r="K1088" s="4">
        <v>-4</v>
      </c>
      <c r="L1088" s="3">
        <v>-9.79509378079055</v>
      </c>
    </row>
    <row r="1089" spans="7:12" x14ac:dyDescent="0.2">
      <c r="G1089">
        <v>1085</v>
      </c>
      <c r="H1089" t="s">
        <v>2</v>
      </c>
      <c r="I1089" s="2">
        <v>38463</v>
      </c>
      <c r="J1089" t="s">
        <v>11</v>
      </c>
      <c r="K1089" s="4">
        <v>30</v>
      </c>
      <c r="L1089" s="3">
        <v>91.838519584417725</v>
      </c>
    </row>
    <row r="1090" spans="7:12" x14ac:dyDescent="0.2">
      <c r="G1090">
        <v>1086</v>
      </c>
      <c r="H1090" t="s">
        <v>0</v>
      </c>
      <c r="I1090" s="2">
        <v>38705</v>
      </c>
      <c r="J1090" t="s">
        <v>9</v>
      </c>
      <c r="K1090" s="4">
        <v>81</v>
      </c>
      <c r="L1090" s="3">
        <v>245.61829415980108</v>
      </c>
    </row>
    <row r="1091" spans="7:12" x14ac:dyDescent="0.2">
      <c r="G1091">
        <v>1087</v>
      </c>
      <c r="H1091" t="s">
        <v>2</v>
      </c>
      <c r="I1091" s="2">
        <v>38463</v>
      </c>
      <c r="J1091" t="s">
        <v>9</v>
      </c>
      <c r="K1091" s="4">
        <v>58</v>
      </c>
      <c r="L1091" s="3">
        <v>175.7935070061545</v>
      </c>
    </row>
    <row r="1092" spans="7:12" x14ac:dyDescent="0.2">
      <c r="G1092">
        <v>1088</v>
      </c>
      <c r="H1092" t="s">
        <v>6</v>
      </c>
      <c r="I1092" s="2">
        <v>37990</v>
      </c>
      <c r="J1092" t="s">
        <v>12</v>
      </c>
      <c r="K1092" s="4">
        <v>50</v>
      </c>
      <c r="L1092" s="3">
        <v>151.96180824733827</v>
      </c>
    </row>
    <row r="1093" spans="7:12" x14ac:dyDescent="0.2">
      <c r="G1093">
        <v>1089</v>
      </c>
      <c r="H1093" t="s">
        <v>4</v>
      </c>
      <c r="I1093" s="2">
        <v>38166</v>
      </c>
      <c r="J1093" t="s">
        <v>10</v>
      </c>
      <c r="K1093" s="4">
        <v>92</v>
      </c>
      <c r="L1093" s="3">
        <v>277.64731000872155</v>
      </c>
    </row>
    <row r="1094" spans="7:12" x14ac:dyDescent="0.2">
      <c r="G1094">
        <v>1090</v>
      </c>
      <c r="H1094" t="s">
        <v>6</v>
      </c>
      <c r="I1094" s="2">
        <v>39035</v>
      </c>
      <c r="J1094" t="s">
        <v>9</v>
      </c>
      <c r="K1094" s="4">
        <v>27</v>
      </c>
      <c r="L1094" s="3">
        <v>82.124904169698794</v>
      </c>
    </row>
    <row r="1095" spans="7:12" x14ac:dyDescent="0.2">
      <c r="G1095">
        <v>1091</v>
      </c>
      <c r="H1095" t="s">
        <v>4</v>
      </c>
      <c r="I1095" s="2">
        <v>38221</v>
      </c>
      <c r="J1095" t="s">
        <v>9</v>
      </c>
      <c r="K1095" s="4">
        <v>61</v>
      </c>
      <c r="L1095" s="3">
        <v>184.45390394551416</v>
      </c>
    </row>
    <row r="1096" spans="7:12" x14ac:dyDescent="0.2">
      <c r="G1096">
        <v>1092</v>
      </c>
      <c r="H1096" t="s">
        <v>2</v>
      </c>
      <c r="I1096" s="2">
        <v>38925</v>
      </c>
      <c r="J1096" t="s">
        <v>12</v>
      </c>
      <c r="K1096" s="4">
        <v>7</v>
      </c>
      <c r="L1096" s="3">
        <v>23.198272342782062</v>
      </c>
    </row>
    <row r="1097" spans="7:12" x14ac:dyDescent="0.2">
      <c r="G1097">
        <v>1093</v>
      </c>
      <c r="H1097" t="s">
        <v>8</v>
      </c>
      <c r="I1097" s="2">
        <v>38331</v>
      </c>
      <c r="J1097" t="s">
        <v>10</v>
      </c>
      <c r="K1097" s="4">
        <v>25</v>
      </c>
      <c r="L1097" s="3">
        <v>76.517978614258837</v>
      </c>
    </row>
    <row r="1098" spans="7:12" x14ac:dyDescent="0.2">
      <c r="G1098">
        <v>1094</v>
      </c>
      <c r="H1098" t="s">
        <v>6</v>
      </c>
      <c r="I1098" s="2">
        <v>38221</v>
      </c>
      <c r="J1098" t="s">
        <v>10</v>
      </c>
      <c r="K1098" s="4">
        <v>84</v>
      </c>
      <c r="L1098" s="3">
        <v>254.21310769001889</v>
      </c>
    </row>
    <row r="1099" spans="7:12" x14ac:dyDescent="0.2">
      <c r="G1099">
        <v>1095</v>
      </c>
      <c r="H1099" t="s">
        <v>8</v>
      </c>
      <c r="I1099" s="2">
        <v>38078</v>
      </c>
      <c r="J1099" t="s">
        <v>11</v>
      </c>
      <c r="K1099" s="4">
        <v>66</v>
      </c>
      <c r="L1099" s="3">
        <v>199.92451734594025</v>
      </c>
    </row>
    <row r="1100" spans="7:12" x14ac:dyDescent="0.2">
      <c r="G1100">
        <v>1096</v>
      </c>
      <c r="H1100" t="s">
        <v>5</v>
      </c>
      <c r="I1100" s="2">
        <v>38111</v>
      </c>
      <c r="J1100" t="s">
        <v>11</v>
      </c>
      <c r="K1100" s="4">
        <v>89</v>
      </c>
      <c r="L1100" s="3">
        <v>269.23471780277339</v>
      </c>
    </row>
    <row r="1101" spans="7:12" x14ac:dyDescent="0.2">
      <c r="G1101">
        <v>1097</v>
      </c>
      <c r="H1101" t="s">
        <v>1</v>
      </c>
      <c r="I1101" s="2">
        <v>38485</v>
      </c>
      <c r="J1101" t="s">
        <v>9</v>
      </c>
      <c r="K1101" s="4">
        <v>32</v>
      </c>
      <c r="L1101" s="3">
        <v>97.883310582745409</v>
      </c>
    </row>
    <row r="1102" spans="7:12" x14ac:dyDescent="0.2">
      <c r="G1102">
        <v>1098</v>
      </c>
      <c r="H1102" t="s">
        <v>1</v>
      </c>
      <c r="I1102" s="2">
        <v>38903</v>
      </c>
      <c r="J1102" t="s">
        <v>10</v>
      </c>
      <c r="K1102" s="4">
        <v>78</v>
      </c>
      <c r="L1102" s="3">
        <v>236.26032561473036</v>
      </c>
    </row>
    <row r="1103" spans="7:12" x14ac:dyDescent="0.2">
      <c r="G1103">
        <v>1099</v>
      </c>
      <c r="H1103" t="s">
        <v>5</v>
      </c>
      <c r="I1103" s="2">
        <v>38793</v>
      </c>
      <c r="J1103" t="s">
        <v>13</v>
      </c>
      <c r="K1103" s="4">
        <v>56</v>
      </c>
      <c r="L1103" s="3">
        <v>169.98666558680949</v>
      </c>
    </row>
    <row r="1104" spans="7:12" x14ac:dyDescent="0.2">
      <c r="G1104">
        <v>1100</v>
      </c>
      <c r="H1104" t="s">
        <v>2</v>
      </c>
      <c r="I1104" s="2">
        <v>39079</v>
      </c>
      <c r="J1104" t="s">
        <v>9</v>
      </c>
      <c r="K1104" s="4">
        <v>80</v>
      </c>
      <c r="L1104" s="3">
        <v>241.53786763068013</v>
      </c>
    </row>
    <row r="1105" spans="7:12" x14ac:dyDescent="0.2">
      <c r="G1105">
        <v>1101</v>
      </c>
      <c r="H1105" t="s">
        <v>7</v>
      </c>
      <c r="I1105" s="2">
        <v>38386</v>
      </c>
      <c r="J1105" t="s">
        <v>12</v>
      </c>
      <c r="K1105" s="4">
        <v>72</v>
      </c>
      <c r="L1105" s="3">
        <v>218.32896513434619</v>
      </c>
    </row>
    <row r="1106" spans="7:12" x14ac:dyDescent="0.2">
      <c r="G1106">
        <v>1102</v>
      </c>
      <c r="H1106" t="s">
        <v>4</v>
      </c>
      <c r="I1106" s="2">
        <v>38672</v>
      </c>
      <c r="J1106" t="s">
        <v>10</v>
      </c>
      <c r="K1106" s="4">
        <v>23</v>
      </c>
      <c r="L1106" s="3">
        <v>71.298686579104526</v>
      </c>
    </row>
    <row r="1107" spans="7:12" x14ac:dyDescent="0.2">
      <c r="G1107">
        <v>1103</v>
      </c>
      <c r="H1107" t="s">
        <v>7</v>
      </c>
      <c r="I1107" s="2">
        <v>38782</v>
      </c>
      <c r="J1107" t="s">
        <v>12</v>
      </c>
      <c r="K1107" s="4">
        <v>-2</v>
      </c>
      <c r="L1107" s="3">
        <v>-3.6886090441469834</v>
      </c>
    </row>
    <row r="1108" spans="7:12" x14ac:dyDescent="0.2">
      <c r="G1108">
        <v>1104</v>
      </c>
      <c r="H1108" t="s">
        <v>2</v>
      </c>
      <c r="I1108" s="2">
        <v>38265</v>
      </c>
      <c r="J1108" t="s">
        <v>10</v>
      </c>
      <c r="K1108" s="4">
        <v>81</v>
      </c>
      <c r="L1108" s="3">
        <v>245.36857839567088</v>
      </c>
    </row>
    <row r="1109" spans="7:12" x14ac:dyDescent="0.2">
      <c r="G1109">
        <v>1105</v>
      </c>
      <c r="H1109" t="s">
        <v>5</v>
      </c>
      <c r="I1109" s="2">
        <v>38661</v>
      </c>
      <c r="J1109" t="s">
        <v>13</v>
      </c>
      <c r="K1109" s="4">
        <v>-4</v>
      </c>
      <c r="L1109" s="3">
        <v>-10.626598892969428</v>
      </c>
    </row>
    <row r="1110" spans="7:12" x14ac:dyDescent="0.2">
      <c r="G1110">
        <v>1106</v>
      </c>
      <c r="H1110" t="s">
        <v>8</v>
      </c>
      <c r="I1110" s="2">
        <v>38353</v>
      </c>
      <c r="J1110" t="s">
        <v>12</v>
      </c>
      <c r="K1110" s="4">
        <v>81</v>
      </c>
      <c r="L1110" s="3">
        <v>245.47079100584946</v>
      </c>
    </row>
    <row r="1111" spans="7:12" x14ac:dyDescent="0.2">
      <c r="G1111">
        <v>1107</v>
      </c>
      <c r="H1111" t="s">
        <v>2</v>
      </c>
      <c r="I1111" s="2">
        <v>38056</v>
      </c>
      <c r="J1111" t="s">
        <v>13</v>
      </c>
      <c r="K1111" s="4">
        <v>-9</v>
      </c>
      <c r="L1111" s="3">
        <v>-24.901607770449246</v>
      </c>
    </row>
    <row r="1112" spans="7:12" x14ac:dyDescent="0.2">
      <c r="G1112">
        <v>1108</v>
      </c>
      <c r="H1112" t="s">
        <v>3</v>
      </c>
      <c r="I1112" s="2">
        <v>38419</v>
      </c>
      <c r="J1112" t="s">
        <v>11</v>
      </c>
      <c r="K1112" s="4">
        <v>67</v>
      </c>
      <c r="L1112" s="3">
        <v>203.3886615347389</v>
      </c>
    </row>
    <row r="1113" spans="7:12" x14ac:dyDescent="0.2">
      <c r="G1113">
        <v>1109</v>
      </c>
      <c r="H1113" t="s">
        <v>8</v>
      </c>
      <c r="I1113" s="2">
        <v>38386</v>
      </c>
      <c r="J1113" t="s">
        <v>12</v>
      </c>
      <c r="K1113" s="4">
        <v>27</v>
      </c>
      <c r="L1113" s="3">
        <v>83.259650238493791</v>
      </c>
    </row>
    <row r="1114" spans="7:12" x14ac:dyDescent="0.2">
      <c r="G1114">
        <v>1110</v>
      </c>
      <c r="H1114" t="s">
        <v>2</v>
      </c>
      <c r="I1114" s="2">
        <v>38782</v>
      </c>
      <c r="J1114" t="s">
        <v>12</v>
      </c>
      <c r="K1114" s="4">
        <v>-1</v>
      </c>
      <c r="L1114" s="3">
        <v>-1.4486502930593175</v>
      </c>
    </row>
    <row r="1115" spans="7:12" x14ac:dyDescent="0.2">
      <c r="G1115">
        <v>1111</v>
      </c>
      <c r="H1115" t="s">
        <v>6</v>
      </c>
      <c r="I1115" s="2">
        <v>38595</v>
      </c>
      <c r="J1115" t="s">
        <v>12</v>
      </c>
      <c r="K1115" s="4">
        <v>24</v>
      </c>
      <c r="L1115" s="3">
        <v>74.448442468444156</v>
      </c>
    </row>
    <row r="1116" spans="7:12" x14ac:dyDescent="0.2">
      <c r="G1116">
        <v>1112</v>
      </c>
      <c r="H1116" t="s">
        <v>3</v>
      </c>
      <c r="I1116" s="2">
        <v>38749</v>
      </c>
      <c r="J1116" t="s">
        <v>11</v>
      </c>
      <c r="K1116" s="4">
        <v>80</v>
      </c>
      <c r="L1116" s="3">
        <v>241.96811222876255</v>
      </c>
    </row>
    <row r="1117" spans="7:12" x14ac:dyDescent="0.2">
      <c r="G1117">
        <v>1113</v>
      </c>
      <c r="H1117" t="s">
        <v>4</v>
      </c>
      <c r="I1117" s="2">
        <v>38265</v>
      </c>
      <c r="J1117" t="s">
        <v>10</v>
      </c>
      <c r="K1117" s="4">
        <v>82</v>
      </c>
      <c r="L1117" s="3">
        <v>248.20917526875209</v>
      </c>
    </row>
    <row r="1118" spans="7:12" x14ac:dyDescent="0.2">
      <c r="G1118">
        <v>1114</v>
      </c>
      <c r="H1118" t="s">
        <v>0</v>
      </c>
      <c r="I1118" s="2">
        <v>38716</v>
      </c>
      <c r="J1118" t="s">
        <v>9</v>
      </c>
      <c r="K1118" s="4">
        <v>1</v>
      </c>
      <c r="L1118" s="3">
        <v>5.5518623429739176</v>
      </c>
    </row>
    <row r="1119" spans="7:12" x14ac:dyDescent="0.2">
      <c r="G1119">
        <v>1115</v>
      </c>
      <c r="H1119" t="s">
        <v>1</v>
      </c>
      <c r="I1119" s="2">
        <v>38089</v>
      </c>
      <c r="J1119" t="s">
        <v>9</v>
      </c>
      <c r="K1119" s="4">
        <v>11</v>
      </c>
      <c r="L1119" s="3">
        <v>35.277547883231819</v>
      </c>
    </row>
    <row r="1120" spans="7:12" x14ac:dyDescent="0.2">
      <c r="G1120">
        <v>1116</v>
      </c>
      <c r="H1120" t="s">
        <v>8</v>
      </c>
      <c r="I1120" s="2">
        <v>38914</v>
      </c>
      <c r="J1120" t="s">
        <v>12</v>
      </c>
      <c r="K1120" s="4">
        <v>12</v>
      </c>
      <c r="L1120" s="3">
        <v>37.331388811713445</v>
      </c>
    </row>
    <row r="1121" spans="7:12" x14ac:dyDescent="0.2">
      <c r="G1121">
        <v>1117</v>
      </c>
      <c r="H1121" t="s">
        <v>7</v>
      </c>
      <c r="I1121" s="2">
        <v>38331</v>
      </c>
      <c r="J1121" t="s">
        <v>11</v>
      </c>
      <c r="K1121" s="4">
        <v>54</v>
      </c>
      <c r="L1121" s="3">
        <v>164.38171569287022</v>
      </c>
    </row>
    <row r="1122" spans="7:12" x14ac:dyDescent="0.2">
      <c r="G1122">
        <v>1118</v>
      </c>
      <c r="H1122" t="s">
        <v>0</v>
      </c>
      <c r="I1122" s="2">
        <v>39024</v>
      </c>
      <c r="J1122" t="s">
        <v>12</v>
      </c>
      <c r="K1122" s="4">
        <v>78</v>
      </c>
      <c r="L1122" s="3">
        <v>236.65619273355256</v>
      </c>
    </row>
    <row r="1123" spans="7:12" x14ac:dyDescent="0.2">
      <c r="G1123">
        <v>1119</v>
      </c>
      <c r="H1123" t="s">
        <v>7</v>
      </c>
      <c r="I1123" s="2">
        <v>38023</v>
      </c>
      <c r="J1123" t="s">
        <v>12</v>
      </c>
      <c r="K1123" s="4">
        <v>-8</v>
      </c>
      <c r="L1123" s="3">
        <v>-21.770000035096253</v>
      </c>
    </row>
    <row r="1124" spans="7:12" x14ac:dyDescent="0.2">
      <c r="G1124">
        <v>1120</v>
      </c>
      <c r="H1124" t="s">
        <v>8</v>
      </c>
      <c r="I1124" s="2">
        <v>38034</v>
      </c>
      <c r="J1124" t="s">
        <v>11</v>
      </c>
      <c r="K1124" s="4">
        <v>6</v>
      </c>
      <c r="L1124" s="3">
        <v>19.844298491399009</v>
      </c>
    </row>
    <row r="1125" spans="7:12" x14ac:dyDescent="0.2">
      <c r="G1125">
        <v>1121</v>
      </c>
      <c r="H1125" t="s">
        <v>4</v>
      </c>
      <c r="I1125" s="2">
        <v>38265</v>
      </c>
      <c r="J1125" t="s">
        <v>9</v>
      </c>
      <c r="K1125" s="4">
        <v>30</v>
      </c>
      <c r="L1125" s="3">
        <v>91.748243472806891</v>
      </c>
    </row>
    <row r="1126" spans="7:12" x14ac:dyDescent="0.2">
      <c r="G1126">
        <v>1122</v>
      </c>
      <c r="H1126" t="s">
        <v>2</v>
      </c>
      <c r="I1126" s="2">
        <v>38749</v>
      </c>
      <c r="J1126" t="s">
        <v>10</v>
      </c>
      <c r="K1126" s="4">
        <v>55</v>
      </c>
      <c r="L1126" s="3">
        <v>166.81449022634519</v>
      </c>
    </row>
    <row r="1127" spans="7:12" x14ac:dyDescent="0.2">
      <c r="G1127">
        <v>1123</v>
      </c>
      <c r="H1127" t="s">
        <v>7</v>
      </c>
      <c r="I1127" s="2">
        <v>38804</v>
      </c>
      <c r="J1127" t="s">
        <v>11</v>
      </c>
      <c r="K1127" s="4">
        <v>53</v>
      </c>
      <c r="L1127" s="3">
        <v>161.24130416457103</v>
      </c>
    </row>
    <row r="1128" spans="7:12" x14ac:dyDescent="0.2">
      <c r="G1128">
        <v>1124</v>
      </c>
      <c r="H1128" t="s">
        <v>6</v>
      </c>
      <c r="I1128" s="2">
        <v>38397</v>
      </c>
      <c r="J1128" t="s">
        <v>12</v>
      </c>
      <c r="K1128" s="4">
        <v>29</v>
      </c>
      <c r="L1128" s="3">
        <v>88.931035912155679</v>
      </c>
    </row>
    <row r="1129" spans="7:12" x14ac:dyDescent="0.2">
      <c r="G1129">
        <v>1125</v>
      </c>
      <c r="H1129" t="s">
        <v>8</v>
      </c>
      <c r="I1129" s="2">
        <v>38089</v>
      </c>
      <c r="J1129" t="s">
        <v>10</v>
      </c>
      <c r="K1129" s="4">
        <v>75</v>
      </c>
      <c r="L1129" s="3">
        <v>227.03788190973427</v>
      </c>
    </row>
    <row r="1130" spans="7:12" x14ac:dyDescent="0.2">
      <c r="G1130">
        <v>1126</v>
      </c>
      <c r="H1130" t="s">
        <v>6</v>
      </c>
      <c r="I1130" s="2">
        <v>38320</v>
      </c>
      <c r="J1130" t="s">
        <v>9</v>
      </c>
      <c r="K1130" s="4">
        <v>78</v>
      </c>
      <c r="L1130" s="3">
        <v>235.68084148847547</v>
      </c>
    </row>
    <row r="1131" spans="7:12" x14ac:dyDescent="0.2">
      <c r="G1131">
        <v>1127</v>
      </c>
      <c r="H1131" t="s">
        <v>4</v>
      </c>
      <c r="I1131" s="2">
        <v>38980</v>
      </c>
      <c r="J1131" t="s">
        <v>9</v>
      </c>
      <c r="K1131" s="4">
        <v>6</v>
      </c>
      <c r="L1131" s="3">
        <v>20.386126115237083</v>
      </c>
    </row>
    <row r="1132" spans="7:12" x14ac:dyDescent="0.2">
      <c r="G1132">
        <v>1128</v>
      </c>
      <c r="H1132" t="s">
        <v>2</v>
      </c>
      <c r="I1132" s="2">
        <v>38562</v>
      </c>
      <c r="J1132" t="s">
        <v>10</v>
      </c>
      <c r="K1132" s="4">
        <v>57</v>
      </c>
      <c r="L1132" s="3">
        <v>172.66966829976792</v>
      </c>
    </row>
    <row r="1133" spans="7:12" x14ac:dyDescent="0.2">
      <c r="G1133">
        <v>1129</v>
      </c>
      <c r="H1133" t="s">
        <v>3</v>
      </c>
      <c r="I1133" s="2">
        <v>38452</v>
      </c>
      <c r="J1133" t="s">
        <v>11</v>
      </c>
      <c r="K1133" s="4">
        <v>35</v>
      </c>
      <c r="L1133" s="3">
        <v>106.52782470569326</v>
      </c>
    </row>
    <row r="1134" spans="7:12" x14ac:dyDescent="0.2">
      <c r="G1134">
        <v>1130</v>
      </c>
      <c r="H1134" t="s">
        <v>7</v>
      </c>
      <c r="I1134" s="2">
        <v>39035</v>
      </c>
      <c r="J1134" t="s">
        <v>11</v>
      </c>
      <c r="K1134" s="4">
        <v>72</v>
      </c>
      <c r="L1134" s="3">
        <v>217.3653218325137</v>
      </c>
    </row>
    <row r="1135" spans="7:12" x14ac:dyDescent="0.2">
      <c r="G1135">
        <v>1131</v>
      </c>
      <c r="H1135" t="s">
        <v>0</v>
      </c>
      <c r="I1135" s="2">
        <v>38155</v>
      </c>
      <c r="J1135" t="s">
        <v>12</v>
      </c>
      <c r="K1135" s="4">
        <v>79</v>
      </c>
      <c r="L1135" s="3">
        <v>238.31546571286182</v>
      </c>
    </row>
    <row r="1136" spans="7:12" x14ac:dyDescent="0.2">
      <c r="G1136">
        <v>1132</v>
      </c>
      <c r="H1136" t="s">
        <v>7</v>
      </c>
      <c r="I1136" s="2">
        <v>38463</v>
      </c>
      <c r="J1136" t="s">
        <v>10</v>
      </c>
      <c r="K1136" s="4">
        <v>89</v>
      </c>
      <c r="L1136" s="3">
        <v>269.0186169961018</v>
      </c>
    </row>
    <row r="1137" spans="7:12" x14ac:dyDescent="0.2">
      <c r="G1137">
        <v>1133</v>
      </c>
      <c r="H1137" t="s">
        <v>0</v>
      </c>
      <c r="I1137" s="2">
        <v>38474</v>
      </c>
      <c r="J1137" t="s">
        <v>11</v>
      </c>
      <c r="K1137" s="4">
        <v>84</v>
      </c>
      <c r="L1137" s="3">
        <v>252.58494974261927</v>
      </c>
    </row>
    <row r="1138" spans="7:12" x14ac:dyDescent="0.2">
      <c r="G1138">
        <v>1134</v>
      </c>
      <c r="H1138" t="s">
        <v>1</v>
      </c>
      <c r="I1138" s="2">
        <v>38969</v>
      </c>
      <c r="J1138" t="s">
        <v>12</v>
      </c>
      <c r="K1138" s="4">
        <v>43</v>
      </c>
      <c r="L1138" s="3">
        <v>130.65515170314279</v>
      </c>
    </row>
    <row r="1139" spans="7:12" x14ac:dyDescent="0.2">
      <c r="G1139">
        <v>1135</v>
      </c>
      <c r="H1139" t="s">
        <v>5</v>
      </c>
      <c r="I1139" s="2">
        <v>38738</v>
      </c>
      <c r="J1139" t="s">
        <v>10</v>
      </c>
      <c r="K1139" s="4">
        <v>-4</v>
      </c>
      <c r="L1139" s="3">
        <v>-9.965195042789297</v>
      </c>
    </row>
    <row r="1140" spans="7:12" x14ac:dyDescent="0.2">
      <c r="G1140">
        <v>1136</v>
      </c>
      <c r="H1140" t="s">
        <v>5</v>
      </c>
      <c r="I1140" s="2">
        <v>38364</v>
      </c>
      <c r="J1140" t="s">
        <v>9</v>
      </c>
      <c r="K1140" s="4">
        <v>51</v>
      </c>
      <c r="L1140" s="3">
        <v>154.66031011925435</v>
      </c>
    </row>
    <row r="1141" spans="7:12" x14ac:dyDescent="0.2">
      <c r="G1141">
        <v>1137</v>
      </c>
      <c r="H1141" t="s">
        <v>8</v>
      </c>
      <c r="I1141" s="2">
        <v>38859</v>
      </c>
      <c r="J1141" t="s">
        <v>10</v>
      </c>
      <c r="K1141" s="4">
        <v>17</v>
      </c>
      <c r="L1141" s="3">
        <v>53.072576846761372</v>
      </c>
    </row>
    <row r="1142" spans="7:12" x14ac:dyDescent="0.2">
      <c r="G1142">
        <v>1138</v>
      </c>
      <c r="H1142" t="s">
        <v>3</v>
      </c>
      <c r="I1142" s="2">
        <v>39035</v>
      </c>
      <c r="J1142" t="s">
        <v>12</v>
      </c>
      <c r="K1142" s="4">
        <v>51</v>
      </c>
      <c r="L1142" s="3">
        <v>155.23584686430669</v>
      </c>
    </row>
    <row r="1143" spans="7:12" x14ac:dyDescent="0.2">
      <c r="G1143">
        <v>1139</v>
      </c>
      <c r="H1143" t="s">
        <v>0</v>
      </c>
      <c r="I1143" s="2">
        <v>38782</v>
      </c>
      <c r="J1143" t="s">
        <v>11</v>
      </c>
      <c r="K1143" s="4">
        <v>14</v>
      </c>
      <c r="L1143" s="3">
        <v>44.195651647644979</v>
      </c>
    </row>
    <row r="1144" spans="7:12" x14ac:dyDescent="0.2">
      <c r="G1144">
        <v>1140</v>
      </c>
      <c r="H1144" t="s">
        <v>6</v>
      </c>
      <c r="I1144" s="2">
        <v>39068</v>
      </c>
      <c r="J1144" t="s">
        <v>10</v>
      </c>
      <c r="K1144" s="4">
        <v>60</v>
      </c>
      <c r="L1144" s="3">
        <v>181.87259058007896</v>
      </c>
    </row>
    <row r="1145" spans="7:12" x14ac:dyDescent="0.2">
      <c r="G1145">
        <v>1141</v>
      </c>
      <c r="H1145" t="s">
        <v>7</v>
      </c>
      <c r="I1145" s="2">
        <v>38309</v>
      </c>
      <c r="J1145" t="s">
        <v>12</v>
      </c>
      <c r="K1145" s="4">
        <v>-8</v>
      </c>
      <c r="L1145" s="3">
        <v>-21.981669305596434</v>
      </c>
    </row>
    <row r="1146" spans="7:12" x14ac:dyDescent="0.2">
      <c r="G1146">
        <v>1142</v>
      </c>
      <c r="H1146" t="s">
        <v>2</v>
      </c>
      <c r="I1146" s="2">
        <v>38529</v>
      </c>
      <c r="J1146" t="s">
        <v>9</v>
      </c>
      <c r="K1146" s="4">
        <v>95</v>
      </c>
      <c r="L1146" s="3">
        <v>286.66171116702549</v>
      </c>
    </row>
    <row r="1147" spans="7:12" x14ac:dyDescent="0.2">
      <c r="G1147">
        <v>1143</v>
      </c>
      <c r="H1147" t="s">
        <v>4</v>
      </c>
      <c r="I1147" s="2">
        <v>38749</v>
      </c>
      <c r="J1147" t="s">
        <v>9</v>
      </c>
      <c r="K1147" s="4">
        <v>66</v>
      </c>
      <c r="L1147" s="3">
        <v>199.59386136754239</v>
      </c>
    </row>
    <row r="1148" spans="7:12" x14ac:dyDescent="0.2">
      <c r="G1148">
        <v>1144</v>
      </c>
      <c r="H1148" t="s">
        <v>4</v>
      </c>
      <c r="I1148" s="2">
        <v>38342</v>
      </c>
      <c r="J1148" t="s">
        <v>10</v>
      </c>
      <c r="K1148" s="4">
        <v>77</v>
      </c>
      <c r="L1148" s="3">
        <v>232.62615004199816</v>
      </c>
    </row>
    <row r="1149" spans="7:12" x14ac:dyDescent="0.2">
      <c r="G1149">
        <v>1145</v>
      </c>
      <c r="H1149" t="s">
        <v>3</v>
      </c>
      <c r="I1149" s="2">
        <v>38331</v>
      </c>
      <c r="J1149" t="s">
        <v>11</v>
      </c>
      <c r="K1149" s="4">
        <v>65</v>
      </c>
      <c r="L1149" s="3">
        <v>197.3309600781289</v>
      </c>
    </row>
    <row r="1150" spans="7:12" x14ac:dyDescent="0.2">
      <c r="G1150">
        <v>1146</v>
      </c>
      <c r="H1150" t="s">
        <v>3</v>
      </c>
      <c r="I1150" s="2">
        <v>38463</v>
      </c>
      <c r="J1150" t="s">
        <v>12</v>
      </c>
      <c r="K1150" s="4">
        <v>29</v>
      </c>
      <c r="L1150" s="3">
        <v>89.184247826635968</v>
      </c>
    </row>
    <row r="1151" spans="7:12" x14ac:dyDescent="0.2">
      <c r="G1151">
        <v>1147</v>
      </c>
      <c r="H1151" t="s">
        <v>4</v>
      </c>
      <c r="I1151" s="2">
        <v>38177</v>
      </c>
      <c r="J1151" t="s">
        <v>13</v>
      </c>
      <c r="K1151" s="4">
        <v>8</v>
      </c>
      <c r="L1151" s="3">
        <v>26.088167418036129</v>
      </c>
    </row>
    <row r="1152" spans="7:12" x14ac:dyDescent="0.2">
      <c r="G1152">
        <v>1148</v>
      </c>
      <c r="H1152" t="s">
        <v>6</v>
      </c>
      <c r="I1152" s="2">
        <v>38727</v>
      </c>
      <c r="J1152" t="s">
        <v>13</v>
      </c>
      <c r="K1152" s="4">
        <v>42</v>
      </c>
      <c r="L1152" s="3">
        <v>127.86858054734927</v>
      </c>
    </row>
    <row r="1153" spans="7:12" x14ac:dyDescent="0.2">
      <c r="G1153">
        <v>1149</v>
      </c>
      <c r="H1153" t="s">
        <v>8</v>
      </c>
      <c r="I1153" s="2">
        <v>38045</v>
      </c>
      <c r="J1153" t="s">
        <v>9</v>
      </c>
      <c r="K1153" s="4">
        <v>93</v>
      </c>
      <c r="L1153" s="3">
        <v>280.72118754503384</v>
      </c>
    </row>
    <row r="1154" spans="7:12" x14ac:dyDescent="0.2">
      <c r="G1154">
        <v>1150</v>
      </c>
      <c r="H1154" t="s">
        <v>4</v>
      </c>
      <c r="I1154" s="2">
        <v>38144</v>
      </c>
      <c r="J1154" t="s">
        <v>9</v>
      </c>
      <c r="K1154" s="4">
        <v>69</v>
      </c>
      <c r="L1154" s="3">
        <v>209.153628171767</v>
      </c>
    </row>
    <row r="1155" spans="7:12" x14ac:dyDescent="0.2">
      <c r="G1155">
        <v>1151</v>
      </c>
      <c r="H1155" t="s">
        <v>2</v>
      </c>
      <c r="I1155" s="2">
        <v>38903</v>
      </c>
      <c r="J1155" t="s">
        <v>12</v>
      </c>
      <c r="K1155" s="4">
        <v>91</v>
      </c>
      <c r="L1155" s="3">
        <v>274.80447122686729</v>
      </c>
    </row>
    <row r="1156" spans="7:12" x14ac:dyDescent="0.2">
      <c r="G1156">
        <v>1152</v>
      </c>
      <c r="H1156" t="s">
        <v>3</v>
      </c>
      <c r="I1156" s="2">
        <v>38386</v>
      </c>
      <c r="J1156" t="s">
        <v>11</v>
      </c>
      <c r="K1156" s="4">
        <v>11</v>
      </c>
      <c r="L1156" s="3">
        <v>34.520998663564384</v>
      </c>
    </row>
    <row r="1157" spans="7:12" x14ac:dyDescent="0.2">
      <c r="G1157">
        <v>1153</v>
      </c>
      <c r="H1157" t="s">
        <v>3</v>
      </c>
      <c r="I1157" s="2">
        <v>38353</v>
      </c>
      <c r="J1157" t="s">
        <v>10</v>
      </c>
      <c r="K1157" s="4">
        <v>-1</v>
      </c>
      <c r="L1157" s="3">
        <v>-1.5629041843202898</v>
      </c>
    </row>
    <row r="1158" spans="7:12" x14ac:dyDescent="0.2">
      <c r="G1158">
        <v>1154</v>
      </c>
      <c r="H1158" t="s">
        <v>0</v>
      </c>
      <c r="I1158" s="2">
        <v>38342</v>
      </c>
      <c r="J1158" t="s">
        <v>12</v>
      </c>
      <c r="K1158" s="4">
        <v>52</v>
      </c>
      <c r="L1158" s="3">
        <v>158.21071487768182</v>
      </c>
    </row>
    <row r="1159" spans="7:12" x14ac:dyDescent="0.2">
      <c r="G1159">
        <v>1155</v>
      </c>
      <c r="H1159" t="s">
        <v>8</v>
      </c>
      <c r="I1159" s="2">
        <v>38782</v>
      </c>
      <c r="J1159" t="s">
        <v>13</v>
      </c>
      <c r="K1159" s="4">
        <v>-10</v>
      </c>
      <c r="L1159" s="3">
        <v>-28.635014383965792</v>
      </c>
    </row>
    <row r="1160" spans="7:12" x14ac:dyDescent="0.2">
      <c r="G1160">
        <v>1156</v>
      </c>
      <c r="H1160" t="s">
        <v>4</v>
      </c>
      <c r="I1160" s="2">
        <v>39046</v>
      </c>
      <c r="J1160" t="s">
        <v>12</v>
      </c>
      <c r="K1160" s="4">
        <v>33</v>
      </c>
      <c r="L1160" s="3">
        <v>100.50696775814504</v>
      </c>
    </row>
    <row r="1161" spans="7:12" x14ac:dyDescent="0.2">
      <c r="G1161">
        <v>1157</v>
      </c>
      <c r="H1161" t="s">
        <v>8</v>
      </c>
      <c r="I1161" s="2">
        <v>38265</v>
      </c>
      <c r="J1161" t="s">
        <v>13</v>
      </c>
      <c r="K1161" s="4">
        <v>-1</v>
      </c>
      <c r="L1161" s="3">
        <v>-1.1155837084126869</v>
      </c>
    </row>
    <row r="1162" spans="7:12" x14ac:dyDescent="0.2">
      <c r="G1162">
        <v>1158</v>
      </c>
      <c r="H1162" t="s">
        <v>2</v>
      </c>
      <c r="I1162" s="2">
        <v>38958</v>
      </c>
      <c r="J1162" t="s">
        <v>12</v>
      </c>
      <c r="K1162" s="4">
        <v>24</v>
      </c>
      <c r="L1162" s="3">
        <v>73.541516730294589</v>
      </c>
    </row>
    <row r="1163" spans="7:12" x14ac:dyDescent="0.2">
      <c r="G1163">
        <v>1159</v>
      </c>
      <c r="H1163" t="s">
        <v>0</v>
      </c>
      <c r="I1163" s="2">
        <v>38122</v>
      </c>
      <c r="J1163" t="s">
        <v>9</v>
      </c>
      <c r="K1163" s="4">
        <v>71</v>
      </c>
      <c r="L1163" s="3">
        <v>214.70316225183416</v>
      </c>
    </row>
    <row r="1164" spans="7:12" x14ac:dyDescent="0.2">
      <c r="G1164">
        <v>1160</v>
      </c>
      <c r="H1164" t="s">
        <v>3</v>
      </c>
      <c r="I1164" s="2">
        <v>38309</v>
      </c>
      <c r="J1164" t="s">
        <v>10</v>
      </c>
      <c r="K1164" s="4">
        <v>88</v>
      </c>
      <c r="L1164" s="3">
        <v>265.86483001134803</v>
      </c>
    </row>
    <row r="1165" spans="7:12" x14ac:dyDescent="0.2">
      <c r="G1165">
        <v>1161</v>
      </c>
      <c r="H1165" t="s">
        <v>8</v>
      </c>
      <c r="I1165" s="2">
        <v>38562</v>
      </c>
      <c r="J1165" t="s">
        <v>10</v>
      </c>
      <c r="K1165" s="4">
        <v>16</v>
      </c>
      <c r="L1165" s="3">
        <v>49.990501805612737</v>
      </c>
    </row>
    <row r="1166" spans="7:12" x14ac:dyDescent="0.2">
      <c r="G1166">
        <v>1162</v>
      </c>
      <c r="H1166" t="s">
        <v>7</v>
      </c>
      <c r="I1166" s="2">
        <v>38518</v>
      </c>
      <c r="J1166" t="s">
        <v>9</v>
      </c>
      <c r="K1166" s="4">
        <v>7</v>
      </c>
      <c r="L1166" s="3">
        <v>23.192150694784473</v>
      </c>
    </row>
    <row r="1167" spans="7:12" x14ac:dyDescent="0.2">
      <c r="G1167">
        <v>1163</v>
      </c>
      <c r="H1167" t="s">
        <v>5</v>
      </c>
      <c r="I1167" s="2">
        <v>38254</v>
      </c>
      <c r="J1167" t="s">
        <v>12</v>
      </c>
      <c r="K1167" s="4">
        <v>46</v>
      </c>
      <c r="L1167" s="3">
        <v>140.4791075192903</v>
      </c>
    </row>
    <row r="1168" spans="7:12" x14ac:dyDescent="0.2">
      <c r="G1168">
        <v>1164</v>
      </c>
      <c r="H1168" t="s">
        <v>6</v>
      </c>
      <c r="I1168" s="2">
        <v>38320</v>
      </c>
      <c r="J1168" t="s">
        <v>9</v>
      </c>
      <c r="K1168" s="4">
        <v>-10</v>
      </c>
      <c r="L1168" s="3">
        <v>-27.584277375696701</v>
      </c>
    </row>
    <row r="1169" spans="7:12" x14ac:dyDescent="0.2">
      <c r="G1169">
        <v>1165</v>
      </c>
      <c r="H1169" t="s">
        <v>3</v>
      </c>
      <c r="I1169" s="2">
        <v>38892</v>
      </c>
      <c r="J1169" t="s">
        <v>10</v>
      </c>
      <c r="K1169" s="4">
        <v>83</v>
      </c>
      <c r="L1169" s="3">
        <v>251.13323611062162</v>
      </c>
    </row>
    <row r="1170" spans="7:12" x14ac:dyDescent="0.2">
      <c r="G1170">
        <v>1166</v>
      </c>
      <c r="H1170" t="s">
        <v>0</v>
      </c>
      <c r="I1170" s="2">
        <v>38793</v>
      </c>
      <c r="J1170" t="s">
        <v>10</v>
      </c>
      <c r="K1170" s="4">
        <v>85</v>
      </c>
      <c r="L1170" s="3">
        <v>256.22552874700915</v>
      </c>
    </row>
    <row r="1171" spans="7:12" x14ac:dyDescent="0.2">
      <c r="G1171">
        <v>1167</v>
      </c>
      <c r="H1171" t="s">
        <v>4</v>
      </c>
      <c r="I1171" s="2">
        <v>38606</v>
      </c>
      <c r="J1171" t="s">
        <v>11</v>
      </c>
      <c r="K1171" s="4">
        <v>18</v>
      </c>
      <c r="L1171" s="3">
        <v>56.221796879126835</v>
      </c>
    </row>
    <row r="1172" spans="7:12" x14ac:dyDescent="0.2">
      <c r="G1172">
        <v>1168</v>
      </c>
      <c r="H1172" t="s">
        <v>1</v>
      </c>
      <c r="I1172" s="2">
        <v>38254</v>
      </c>
      <c r="J1172" t="s">
        <v>13</v>
      </c>
      <c r="K1172" s="4">
        <v>83</v>
      </c>
      <c r="L1172" s="3">
        <v>251.40375169999851</v>
      </c>
    </row>
    <row r="1173" spans="7:12" x14ac:dyDescent="0.2">
      <c r="G1173">
        <v>1169</v>
      </c>
      <c r="H1173" t="s">
        <v>7</v>
      </c>
      <c r="I1173" s="2">
        <v>39046</v>
      </c>
      <c r="J1173" t="s">
        <v>10</v>
      </c>
      <c r="K1173" s="4">
        <v>71</v>
      </c>
      <c r="L1173" s="3">
        <v>214.72037779298833</v>
      </c>
    </row>
    <row r="1174" spans="7:12" x14ac:dyDescent="0.2">
      <c r="G1174">
        <v>1170</v>
      </c>
      <c r="H1174" t="s">
        <v>5</v>
      </c>
      <c r="I1174" s="2">
        <v>38232</v>
      </c>
      <c r="J1174" t="s">
        <v>11</v>
      </c>
      <c r="K1174" s="4">
        <v>2</v>
      </c>
      <c r="L1174" s="3">
        <v>7.9324854406454115</v>
      </c>
    </row>
    <row r="1175" spans="7:12" x14ac:dyDescent="0.2">
      <c r="G1175">
        <v>1171</v>
      </c>
      <c r="H1175" t="s">
        <v>8</v>
      </c>
      <c r="I1175" s="2">
        <v>39035</v>
      </c>
      <c r="J1175" t="s">
        <v>9</v>
      </c>
      <c r="K1175" s="4">
        <v>71</v>
      </c>
      <c r="L1175" s="3">
        <v>215.03086098171244</v>
      </c>
    </row>
    <row r="1176" spans="7:12" x14ac:dyDescent="0.2">
      <c r="G1176">
        <v>1172</v>
      </c>
      <c r="H1176" t="s">
        <v>4</v>
      </c>
      <c r="I1176" s="2">
        <v>38617</v>
      </c>
      <c r="J1176" t="s">
        <v>13</v>
      </c>
      <c r="K1176" s="4">
        <v>68</v>
      </c>
      <c r="L1176" s="3">
        <v>206.20589088795145</v>
      </c>
    </row>
    <row r="1177" spans="7:12" x14ac:dyDescent="0.2">
      <c r="G1177">
        <v>1173</v>
      </c>
      <c r="H1177" t="s">
        <v>5</v>
      </c>
      <c r="I1177" s="2">
        <v>38298</v>
      </c>
      <c r="J1177" t="s">
        <v>11</v>
      </c>
      <c r="K1177" s="4">
        <v>30</v>
      </c>
      <c r="L1177" s="3">
        <v>92.33205932019861</v>
      </c>
    </row>
    <row r="1178" spans="7:12" x14ac:dyDescent="0.2">
      <c r="G1178">
        <v>1174</v>
      </c>
      <c r="H1178" t="s">
        <v>3</v>
      </c>
      <c r="I1178" s="2">
        <v>38749</v>
      </c>
      <c r="J1178" t="s">
        <v>13</v>
      </c>
      <c r="K1178" s="4">
        <v>72</v>
      </c>
      <c r="L1178" s="3">
        <v>217.8071938981364</v>
      </c>
    </row>
    <row r="1179" spans="7:12" x14ac:dyDescent="0.2">
      <c r="G1179">
        <v>1175</v>
      </c>
      <c r="H1179" t="s">
        <v>0</v>
      </c>
      <c r="I1179" s="2">
        <v>38221</v>
      </c>
      <c r="J1179" t="s">
        <v>11</v>
      </c>
      <c r="K1179" s="4">
        <v>73</v>
      </c>
      <c r="L1179" s="3">
        <v>221.36652611293488</v>
      </c>
    </row>
    <row r="1180" spans="7:12" x14ac:dyDescent="0.2">
      <c r="G1180">
        <v>1176</v>
      </c>
      <c r="H1180" t="s">
        <v>8</v>
      </c>
      <c r="I1180" s="2">
        <v>38738</v>
      </c>
      <c r="J1180" t="s">
        <v>10</v>
      </c>
      <c r="K1180" s="4">
        <v>28</v>
      </c>
      <c r="L1180" s="3">
        <v>86.468421123864729</v>
      </c>
    </row>
    <row r="1181" spans="7:12" x14ac:dyDescent="0.2">
      <c r="G1181">
        <v>1177</v>
      </c>
      <c r="H1181" t="s">
        <v>7</v>
      </c>
      <c r="I1181" s="2">
        <v>38793</v>
      </c>
      <c r="J1181" t="s">
        <v>12</v>
      </c>
      <c r="K1181" s="4">
        <v>40</v>
      </c>
      <c r="L1181" s="3">
        <v>122.63642805944112</v>
      </c>
    </row>
    <row r="1182" spans="7:12" x14ac:dyDescent="0.2">
      <c r="G1182">
        <v>1178</v>
      </c>
      <c r="H1182" t="s">
        <v>5</v>
      </c>
      <c r="I1182" s="2">
        <v>39057</v>
      </c>
      <c r="J1182" t="s">
        <v>9</v>
      </c>
      <c r="K1182" s="4">
        <v>-8</v>
      </c>
      <c r="L1182" s="3">
        <v>-22.295514644563095</v>
      </c>
    </row>
    <row r="1183" spans="7:12" x14ac:dyDescent="0.2">
      <c r="G1183">
        <v>1179</v>
      </c>
      <c r="H1183" t="s">
        <v>6</v>
      </c>
      <c r="I1183" s="2">
        <v>38452</v>
      </c>
      <c r="J1183" t="s">
        <v>13</v>
      </c>
      <c r="K1183" s="4">
        <v>70</v>
      </c>
      <c r="L1183" s="3">
        <v>211.69145448851842</v>
      </c>
    </row>
    <row r="1184" spans="7:12" x14ac:dyDescent="0.2">
      <c r="G1184">
        <v>1180</v>
      </c>
      <c r="H1184" t="s">
        <v>8</v>
      </c>
      <c r="I1184" s="2">
        <v>38705</v>
      </c>
      <c r="J1184" t="s">
        <v>11</v>
      </c>
      <c r="K1184" s="4">
        <v>3</v>
      </c>
      <c r="L1184" s="3">
        <v>10.721781338210716</v>
      </c>
    </row>
    <row r="1185" spans="7:12" x14ac:dyDescent="0.2">
      <c r="G1185">
        <v>1181</v>
      </c>
      <c r="H1185" t="s">
        <v>8</v>
      </c>
      <c r="I1185" s="2">
        <v>38331</v>
      </c>
      <c r="J1185" t="s">
        <v>11</v>
      </c>
      <c r="K1185" s="4">
        <v>33</v>
      </c>
      <c r="L1185" s="3">
        <v>100.68258329871269</v>
      </c>
    </row>
    <row r="1186" spans="7:12" x14ac:dyDescent="0.2">
      <c r="G1186">
        <v>1182</v>
      </c>
      <c r="H1186" t="s">
        <v>2</v>
      </c>
      <c r="I1186" s="2">
        <v>38221</v>
      </c>
      <c r="J1186" t="s">
        <v>10</v>
      </c>
      <c r="K1186" s="4">
        <v>88</v>
      </c>
      <c r="L1186" s="3">
        <v>265.74766319973446</v>
      </c>
    </row>
    <row r="1187" spans="7:12" x14ac:dyDescent="0.2">
      <c r="G1187">
        <v>1183</v>
      </c>
      <c r="H1187" t="s">
        <v>5</v>
      </c>
      <c r="I1187" s="2">
        <v>38353</v>
      </c>
      <c r="J1187" t="s">
        <v>12</v>
      </c>
      <c r="K1187" s="4">
        <v>39</v>
      </c>
      <c r="L1187" s="3">
        <v>119.1661098521913</v>
      </c>
    </row>
    <row r="1188" spans="7:12" x14ac:dyDescent="0.2">
      <c r="G1188">
        <v>1184</v>
      </c>
      <c r="H1188" t="s">
        <v>7</v>
      </c>
      <c r="I1188" s="2">
        <v>38529</v>
      </c>
      <c r="J1188" t="s">
        <v>13</v>
      </c>
      <c r="K1188" s="4">
        <v>64</v>
      </c>
      <c r="L1188" s="3">
        <v>193.63735378454803</v>
      </c>
    </row>
    <row r="1189" spans="7:12" x14ac:dyDescent="0.2">
      <c r="G1189">
        <v>1185</v>
      </c>
      <c r="H1189" t="s">
        <v>0</v>
      </c>
      <c r="I1189" s="2">
        <v>38892</v>
      </c>
      <c r="J1189" t="s">
        <v>10</v>
      </c>
      <c r="K1189" s="4">
        <v>0</v>
      </c>
      <c r="L1189" s="3">
        <v>2.1318123006760317</v>
      </c>
    </row>
    <row r="1190" spans="7:12" x14ac:dyDescent="0.2">
      <c r="G1190">
        <v>1186</v>
      </c>
      <c r="H1190" t="s">
        <v>1</v>
      </c>
      <c r="I1190" s="2">
        <v>38067</v>
      </c>
      <c r="J1190" t="s">
        <v>13</v>
      </c>
      <c r="K1190" s="4">
        <v>26</v>
      </c>
      <c r="L1190" s="3">
        <v>80.373766797749937</v>
      </c>
    </row>
    <row r="1191" spans="7:12" x14ac:dyDescent="0.2">
      <c r="G1191">
        <v>1187</v>
      </c>
      <c r="H1191" t="s">
        <v>6</v>
      </c>
      <c r="I1191" s="2">
        <v>38056</v>
      </c>
      <c r="J1191" t="s">
        <v>10</v>
      </c>
      <c r="K1191" s="4">
        <v>0</v>
      </c>
      <c r="L1191" s="3">
        <v>1.4880685060494558</v>
      </c>
    </row>
    <row r="1192" spans="7:12" x14ac:dyDescent="0.2">
      <c r="G1192">
        <v>1188</v>
      </c>
      <c r="H1192" t="s">
        <v>8</v>
      </c>
      <c r="I1192" s="2">
        <v>38881</v>
      </c>
      <c r="J1192" t="s">
        <v>9</v>
      </c>
      <c r="K1192" s="4">
        <v>76</v>
      </c>
      <c r="L1192" s="3">
        <v>229.77238860248113</v>
      </c>
    </row>
    <row r="1193" spans="7:12" x14ac:dyDescent="0.2">
      <c r="G1193">
        <v>1189</v>
      </c>
      <c r="H1193" t="s">
        <v>5</v>
      </c>
      <c r="I1193" s="2">
        <v>38287</v>
      </c>
      <c r="J1193" t="s">
        <v>11</v>
      </c>
      <c r="K1193" s="4">
        <v>75</v>
      </c>
      <c r="L1193" s="3">
        <v>227.61957571703351</v>
      </c>
    </row>
    <row r="1194" spans="7:12" x14ac:dyDescent="0.2">
      <c r="G1194">
        <v>1190</v>
      </c>
      <c r="H1194" t="s">
        <v>5</v>
      </c>
      <c r="I1194" s="2">
        <v>38155</v>
      </c>
      <c r="J1194" t="s">
        <v>10</v>
      </c>
      <c r="K1194" s="4">
        <v>61</v>
      </c>
      <c r="L1194" s="3">
        <v>184.47481128177199</v>
      </c>
    </row>
    <row r="1195" spans="7:12" x14ac:dyDescent="0.2">
      <c r="G1195">
        <v>1191</v>
      </c>
      <c r="H1195" t="s">
        <v>7</v>
      </c>
      <c r="I1195" s="2">
        <v>38551</v>
      </c>
      <c r="J1195" t="s">
        <v>11</v>
      </c>
      <c r="K1195" s="4">
        <v>-2</v>
      </c>
      <c r="L1195" s="3">
        <v>-4.2806028749734537</v>
      </c>
    </row>
    <row r="1196" spans="7:12" x14ac:dyDescent="0.2">
      <c r="G1196">
        <v>1192</v>
      </c>
      <c r="H1196" t="s">
        <v>3</v>
      </c>
      <c r="I1196" s="2">
        <v>38023</v>
      </c>
      <c r="J1196" t="s">
        <v>13</v>
      </c>
      <c r="K1196" s="4">
        <v>40</v>
      </c>
      <c r="L1196" s="3">
        <v>122.55161793559111</v>
      </c>
    </row>
    <row r="1197" spans="7:12" x14ac:dyDescent="0.2">
      <c r="G1197">
        <v>1193</v>
      </c>
      <c r="H1197" t="s">
        <v>2</v>
      </c>
      <c r="I1197" s="2">
        <v>38397</v>
      </c>
      <c r="J1197" t="s">
        <v>11</v>
      </c>
      <c r="K1197" s="4">
        <v>5</v>
      </c>
      <c r="L1197" s="3">
        <v>17.384002396298932</v>
      </c>
    </row>
    <row r="1198" spans="7:12" x14ac:dyDescent="0.2">
      <c r="G1198">
        <v>1194</v>
      </c>
      <c r="H1198" t="s">
        <v>2</v>
      </c>
      <c r="I1198" s="2">
        <v>38980</v>
      </c>
      <c r="J1198" t="s">
        <v>11</v>
      </c>
      <c r="K1198" s="4">
        <v>57</v>
      </c>
      <c r="L1198" s="3">
        <v>172.52313391180516</v>
      </c>
    </row>
    <row r="1199" spans="7:12" x14ac:dyDescent="0.2">
      <c r="G1199">
        <v>1195</v>
      </c>
      <c r="H1199" t="s">
        <v>0</v>
      </c>
      <c r="I1199" s="2">
        <v>38804</v>
      </c>
      <c r="J1199" t="s">
        <v>11</v>
      </c>
      <c r="K1199" s="4">
        <v>86</v>
      </c>
      <c r="L1199" s="3">
        <v>259.81646524411644</v>
      </c>
    </row>
    <row r="1200" spans="7:12" x14ac:dyDescent="0.2">
      <c r="G1200">
        <v>1196</v>
      </c>
      <c r="H1200" t="s">
        <v>8</v>
      </c>
      <c r="I1200" s="2">
        <v>38155</v>
      </c>
      <c r="J1200" t="s">
        <v>13</v>
      </c>
      <c r="K1200" s="4">
        <v>15</v>
      </c>
      <c r="L1200" s="3">
        <v>46.529110883082438</v>
      </c>
    </row>
    <row r="1201" spans="7:12" x14ac:dyDescent="0.2">
      <c r="G1201">
        <v>1197</v>
      </c>
      <c r="H1201" t="s">
        <v>7</v>
      </c>
      <c r="I1201" s="2">
        <v>38969</v>
      </c>
      <c r="J1201" t="s">
        <v>11</v>
      </c>
      <c r="K1201" s="4">
        <v>39</v>
      </c>
      <c r="L1201" s="3">
        <v>118.84027043467471</v>
      </c>
    </row>
    <row r="1202" spans="7:12" x14ac:dyDescent="0.2">
      <c r="G1202">
        <v>1198</v>
      </c>
      <c r="H1202" t="s">
        <v>8</v>
      </c>
      <c r="I1202" s="2">
        <v>38111</v>
      </c>
      <c r="J1202" t="s">
        <v>9</v>
      </c>
      <c r="K1202" s="4">
        <v>94</v>
      </c>
      <c r="L1202" s="3">
        <v>284.28308169489765</v>
      </c>
    </row>
    <row r="1203" spans="7:12" x14ac:dyDescent="0.2">
      <c r="G1203">
        <v>1199</v>
      </c>
      <c r="H1203" t="s">
        <v>8</v>
      </c>
      <c r="I1203" s="2">
        <v>38804</v>
      </c>
      <c r="J1203" t="s">
        <v>10</v>
      </c>
      <c r="K1203" s="4">
        <v>78</v>
      </c>
      <c r="L1203" s="3">
        <v>235.94909602444432</v>
      </c>
    </row>
    <row r="1204" spans="7:12" x14ac:dyDescent="0.2">
      <c r="G1204">
        <v>1200</v>
      </c>
      <c r="H1204" t="s">
        <v>7</v>
      </c>
      <c r="I1204" s="2">
        <v>38738</v>
      </c>
      <c r="J1204" t="s">
        <v>11</v>
      </c>
      <c r="K1204" s="4">
        <v>65</v>
      </c>
      <c r="L1204" s="3">
        <v>196.94723752480948</v>
      </c>
    </row>
    <row r="1205" spans="7:12" x14ac:dyDescent="0.2">
      <c r="G1205">
        <v>1201</v>
      </c>
      <c r="H1205" t="s">
        <v>6</v>
      </c>
      <c r="I1205" s="2">
        <v>39068</v>
      </c>
      <c r="J1205" t="s">
        <v>11</v>
      </c>
      <c r="K1205" s="4">
        <v>66</v>
      </c>
      <c r="L1205" s="3">
        <v>199.89422548511391</v>
      </c>
    </row>
    <row r="1206" spans="7:12" x14ac:dyDescent="0.2">
      <c r="G1206">
        <v>1202</v>
      </c>
      <c r="H1206" t="s">
        <v>5</v>
      </c>
      <c r="I1206" s="2">
        <v>38485</v>
      </c>
      <c r="J1206" t="s">
        <v>12</v>
      </c>
      <c r="K1206" s="4">
        <v>84</v>
      </c>
      <c r="L1206" s="3">
        <v>254.09765790734036</v>
      </c>
    </row>
    <row r="1207" spans="7:12" x14ac:dyDescent="0.2">
      <c r="G1207">
        <v>1203</v>
      </c>
      <c r="H1207" t="s">
        <v>8</v>
      </c>
      <c r="I1207" s="2">
        <v>38793</v>
      </c>
      <c r="J1207" t="s">
        <v>12</v>
      </c>
      <c r="K1207" s="4">
        <v>35</v>
      </c>
      <c r="L1207" s="3">
        <v>107.42230334811192</v>
      </c>
    </row>
    <row r="1208" spans="7:12" x14ac:dyDescent="0.2">
      <c r="G1208">
        <v>1204</v>
      </c>
      <c r="H1208" t="s">
        <v>1</v>
      </c>
      <c r="I1208" s="2">
        <v>38144</v>
      </c>
      <c r="J1208" t="s">
        <v>12</v>
      </c>
      <c r="K1208" s="4">
        <v>94</v>
      </c>
      <c r="L1208" s="3">
        <v>284.44960047674812</v>
      </c>
    </row>
    <row r="1209" spans="7:12" x14ac:dyDescent="0.2">
      <c r="G1209">
        <v>1205</v>
      </c>
      <c r="H1209" t="s">
        <v>2</v>
      </c>
      <c r="I1209" s="2">
        <v>38452</v>
      </c>
      <c r="J1209" t="s">
        <v>10</v>
      </c>
      <c r="K1209" s="4">
        <v>26</v>
      </c>
      <c r="L1209" s="3">
        <v>80.008907895331433</v>
      </c>
    </row>
    <row r="1210" spans="7:12" x14ac:dyDescent="0.2">
      <c r="G1210">
        <v>1206</v>
      </c>
      <c r="H1210" t="s">
        <v>0</v>
      </c>
      <c r="I1210" s="2">
        <v>38925</v>
      </c>
      <c r="J1210" t="s">
        <v>11</v>
      </c>
      <c r="K1210" s="4">
        <v>80</v>
      </c>
      <c r="L1210" s="3">
        <v>242.68960514739433</v>
      </c>
    </row>
    <row r="1211" spans="7:12" x14ac:dyDescent="0.2">
      <c r="G1211">
        <v>1207</v>
      </c>
      <c r="H1211" t="s">
        <v>1</v>
      </c>
      <c r="I1211" s="2">
        <v>38133</v>
      </c>
      <c r="J1211" t="s">
        <v>10</v>
      </c>
      <c r="K1211" s="4">
        <v>7</v>
      </c>
      <c r="L1211" s="3">
        <v>22.749084769262449</v>
      </c>
    </row>
    <row r="1212" spans="7:12" x14ac:dyDescent="0.2">
      <c r="G1212">
        <v>1208</v>
      </c>
      <c r="H1212" t="s">
        <v>3</v>
      </c>
      <c r="I1212" s="2">
        <v>38925</v>
      </c>
      <c r="J1212" t="s">
        <v>12</v>
      </c>
      <c r="K1212" s="4">
        <v>47</v>
      </c>
      <c r="L1212" s="3">
        <v>142.45293344391169</v>
      </c>
    </row>
    <row r="1213" spans="7:12" x14ac:dyDescent="0.2">
      <c r="G1213">
        <v>1209</v>
      </c>
      <c r="H1213" t="s">
        <v>2</v>
      </c>
      <c r="I1213" s="2">
        <v>38243</v>
      </c>
      <c r="J1213" t="s">
        <v>10</v>
      </c>
      <c r="K1213" s="4">
        <v>32</v>
      </c>
      <c r="L1213" s="3">
        <v>98.66880662051085</v>
      </c>
    </row>
    <row r="1214" spans="7:12" x14ac:dyDescent="0.2">
      <c r="G1214">
        <v>1210</v>
      </c>
      <c r="H1214" t="s">
        <v>3</v>
      </c>
      <c r="I1214" s="2">
        <v>38683</v>
      </c>
      <c r="J1214" t="s">
        <v>10</v>
      </c>
      <c r="K1214" s="4">
        <v>8</v>
      </c>
      <c r="L1214" s="3">
        <v>25.397181435002494</v>
      </c>
    </row>
    <row r="1215" spans="7:12" x14ac:dyDescent="0.2">
      <c r="G1215">
        <v>1211</v>
      </c>
      <c r="H1215" t="s">
        <v>6</v>
      </c>
      <c r="I1215" s="2">
        <v>38199</v>
      </c>
      <c r="J1215" t="s">
        <v>12</v>
      </c>
      <c r="K1215" s="4">
        <v>33</v>
      </c>
      <c r="L1215" s="3">
        <v>100.90835792644413</v>
      </c>
    </row>
    <row r="1216" spans="7:12" x14ac:dyDescent="0.2">
      <c r="G1216">
        <v>1212</v>
      </c>
      <c r="H1216" t="s">
        <v>0</v>
      </c>
      <c r="I1216" s="2">
        <v>38232</v>
      </c>
      <c r="J1216" t="s">
        <v>11</v>
      </c>
      <c r="K1216" s="4">
        <v>22</v>
      </c>
      <c r="L1216" s="3">
        <v>68.443266596535878</v>
      </c>
    </row>
    <row r="1217" spans="7:12" x14ac:dyDescent="0.2">
      <c r="G1217">
        <v>1213</v>
      </c>
      <c r="H1217" t="s">
        <v>7</v>
      </c>
      <c r="I1217" s="2">
        <v>38650</v>
      </c>
      <c r="J1217" t="s">
        <v>10</v>
      </c>
      <c r="K1217" s="4">
        <v>81</v>
      </c>
      <c r="L1217" s="3">
        <v>244.7024907032648</v>
      </c>
    </row>
    <row r="1218" spans="7:12" x14ac:dyDescent="0.2">
      <c r="G1218">
        <v>1214</v>
      </c>
      <c r="H1218" t="s">
        <v>7</v>
      </c>
      <c r="I1218" s="2">
        <v>38881</v>
      </c>
      <c r="J1218" t="s">
        <v>13</v>
      </c>
      <c r="K1218" s="4">
        <v>81</v>
      </c>
      <c r="L1218" s="3">
        <v>244.87385074051761</v>
      </c>
    </row>
    <row r="1219" spans="7:12" x14ac:dyDescent="0.2">
      <c r="G1219">
        <v>1215</v>
      </c>
      <c r="H1219" t="s">
        <v>6</v>
      </c>
      <c r="I1219" s="2">
        <v>38199</v>
      </c>
      <c r="J1219" t="s">
        <v>9</v>
      </c>
      <c r="K1219" s="4">
        <v>30</v>
      </c>
      <c r="L1219" s="3">
        <v>91.738843901415805</v>
      </c>
    </row>
    <row r="1220" spans="7:12" x14ac:dyDescent="0.2">
      <c r="G1220">
        <v>1216</v>
      </c>
      <c r="H1220" t="s">
        <v>4</v>
      </c>
      <c r="I1220" s="2">
        <v>38243</v>
      </c>
      <c r="J1220" t="s">
        <v>10</v>
      </c>
      <c r="K1220" s="4">
        <v>-1</v>
      </c>
      <c r="L1220" s="3">
        <v>-1.145171893891844</v>
      </c>
    </row>
    <row r="1221" spans="7:12" x14ac:dyDescent="0.2">
      <c r="G1221">
        <v>1217</v>
      </c>
      <c r="H1221" t="s">
        <v>3</v>
      </c>
      <c r="I1221" s="2">
        <v>38859</v>
      </c>
      <c r="J1221" t="s">
        <v>12</v>
      </c>
      <c r="K1221" s="4">
        <v>35</v>
      </c>
      <c r="L1221" s="3">
        <v>106.85440305953027</v>
      </c>
    </row>
    <row r="1222" spans="7:12" x14ac:dyDescent="0.2">
      <c r="G1222">
        <v>1218</v>
      </c>
      <c r="H1222" t="s">
        <v>7</v>
      </c>
      <c r="I1222" s="2">
        <v>38793</v>
      </c>
      <c r="J1222" t="s">
        <v>12</v>
      </c>
      <c r="K1222" s="4">
        <v>78</v>
      </c>
      <c r="L1222" s="3">
        <v>235.96052865922752</v>
      </c>
    </row>
    <row r="1223" spans="7:12" x14ac:dyDescent="0.2">
      <c r="G1223">
        <v>1219</v>
      </c>
      <c r="H1223" t="s">
        <v>8</v>
      </c>
      <c r="I1223" s="2">
        <v>38936</v>
      </c>
      <c r="J1223" t="s">
        <v>10</v>
      </c>
      <c r="K1223" s="4">
        <v>15</v>
      </c>
      <c r="L1223" s="3">
        <v>47.22639965086119</v>
      </c>
    </row>
    <row r="1224" spans="7:12" x14ac:dyDescent="0.2">
      <c r="G1224">
        <v>1220</v>
      </c>
      <c r="H1224" t="s">
        <v>0</v>
      </c>
      <c r="I1224" s="2">
        <v>38375</v>
      </c>
      <c r="J1224" t="s">
        <v>12</v>
      </c>
      <c r="K1224" s="4">
        <v>75</v>
      </c>
      <c r="L1224" s="3">
        <v>226.87742764461669</v>
      </c>
    </row>
    <row r="1225" spans="7:12" x14ac:dyDescent="0.2">
      <c r="G1225">
        <v>1221</v>
      </c>
      <c r="H1225" t="s">
        <v>5</v>
      </c>
      <c r="I1225" s="2">
        <v>39002</v>
      </c>
      <c r="J1225" t="s">
        <v>11</v>
      </c>
      <c r="K1225" s="4">
        <v>12</v>
      </c>
      <c r="L1225" s="3">
        <v>38.143038750044731</v>
      </c>
    </row>
    <row r="1226" spans="7:12" x14ac:dyDescent="0.2">
      <c r="G1226">
        <v>1222</v>
      </c>
      <c r="H1226" t="s">
        <v>1</v>
      </c>
      <c r="I1226" s="2">
        <v>38672</v>
      </c>
      <c r="J1226" t="s">
        <v>12</v>
      </c>
      <c r="K1226" s="4">
        <v>30</v>
      </c>
      <c r="L1226" s="3">
        <v>91.983337200833716</v>
      </c>
    </row>
    <row r="1227" spans="7:12" x14ac:dyDescent="0.2">
      <c r="G1227">
        <v>1223</v>
      </c>
      <c r="H1227" t="s">
        <v>1</v>
      </c>
      <c r="I1227" s="2">
        <v>38485</v>
      </c>
      <c r="J1227" t="s">
        <v>11</v>
      </c>
      <c r="K1227" s="4">
        <v>42</v>
      </c>
      <c r="L1227" s="3">
        <v>128.0454928316145</v>
      </c>
    </row>
    <row r="1228" spans="7:12" x14ac:dyDescent="0.2">
      <c r="G1228">
        <v>1224</v>
      </c>
      <c r="H1228" t="s">
        <v>5</v>
      </c>
      <c r="I1228" s="2">
        <v>37990</v>
      </c>
      <c r="J1228" t="s">
        <v>11</v>
      </c>
      <c r="K1228" s="4">
        <v>-8</v>
      </c>
      <c r="L1228" s="3">
        <v>-22.146929145267091</v>
      </c>
    </row>
    <row r="1229" spans="7:12" x14ac:dyDescent="0.2">
      <c r="G1229">
        <v>1225</v>
      </c>
      <c r="H1229" t="s">
        <v>0</v>
      </c>
      <c r="I1229" s="2">
        <v>38089</v>
      </c>
      <c r="J1229" t="s">
        <v>13</v>
      </c>
      <c r="K1229" s="4">
        <v>93</v>
      </c>
      <c r="L1229" s="3">
        <v>280.73714428830147</v>
      </c>
    </row>
    <row r="1230" spans="7:12" x14ac:dyDescent="0.2">
      <c r="G1230">
        <v>1226</v>
      </c>
      <c r="H1230" t="s">
        <v>3</v>
      </c>
      <c r="I1230" s="2">
        <v>38958</v>
      </c>
      <c r="J1230" t="s">
        <v>11</v>
      </c>
      <c r="K1230" s="4">
        <v>55</v>
      </c>
      <c r="L1230" s="3">
        <v>167.57524533229733</v>
      </c>
    </row>
    <row r="1231" spans="7:12" x14ac:dyDescent="0.2">
      <c r="G1231">
        <v>1227</v>
      </c>
      <c r="H1231" t="s">
        <v>6</v>
      </c>
      <c r="I1231" s="2">
        <v>38408</v>
      </c>
      <c r="J1231" t="s">
        <v>10</v>
      </c>
      <c r="K1231" s="4">
        <v>53</v>
      </c>
      <c r="L1231" s="3">
        <v>161.16756896250922</v>
      </c>
    </row>
    <row r="1232" spans="7:12" x14ac:dyDescent="0.2">
      <c r="G1232">
        <v>1228</v>
      </c>
      <c r="H1232" t="s">
        <v>5</v>
      </c>
      <c r="I1232" s="2">
        <v>38903</v>
      </c>
      <c r="J1232" t="s">
        <v>11</v>
      </c>
      <c r="K1232" s="4">
        <v>20</v>
      </c>
      <c r="L1232" s="3">
        <v>61.771223708788817</v>
      </c>
    </row>
    <row r="1233" spans="7:12" x14ac:dyDescent="0.2">
      <c r="G1233">
        <v>1229</v>
      </c>
      <c r="H1233" t="s">
        <v>4</v>
      </c>
      <c r="I1233" s="2">
        <v>38463</v>
      </c>
      <c r="J1233" t="s">
        <v>13</v>
      </c>
      <c r="K1233" s="4">
        <v>19</v>
      </c>
      <c r="L1233" s="3">
        <v>58.720890783599678</v>
      </c>
    </row>
    <row r="1234" spans="7:12" x14ac:dyDescent="0.2">
      <c r="G1234">
        <v>1230</v>
      </c>
      <c r="H1234" t="s">
        <v>7</v>
      </c>
      <c r="I1234" s="2">
        <v>38375</v>
      </c>
      <c r="J1234" t="s">
        <v>12</v>
      </c>
      <c r="K1234" s="4">
        <v>23</v>
      </c>
      <c r="L1234" s="3">
        <v>70.867520556192943</v>
      </c>
    </row>
    <row r="1235" spans="7:12" x14ac:dyDescent="0.2">
      <c r="G1235">
        <v>1231</v>
      </c>
      <c r="H1235" t="s">
        <v>8</v>
      </c>
      <c r="I1235" s="2">
        <v>38782</v>
      </c>
      <c r="J1235" t="s">
        <v>9</v>
      </c>
      <c r="K1235" s="4">
        <v>68</v>
      </c>
      <c r="L1235" s="3">
        <v>205.90903893366013</v>
      </c>
    </row>
    <row r="1236" spans="7:12" x14ac:dyDescent="0.2">
      <c r="G1236">
        <v>1232</v>
      </c>
      <c r="H1236" t="s">
        <v>2</v>
      </c>
      <c r="I1236" s="2">
        <v>38738</v>
      </c>
      <c r="J1236" t="s">
        <v>13</v>
      </c>
      <c r="K1236" s="4">
        <v>52</v>
      </c>
      <c r="L1236" s="3">
        <v>157.86201256059277</v>
      </c>
    </row>
    <row r="1237" spans="7:12" x14ac:dyDescent="0.2">
      <c r="G1237">
        <v>1233</v>
      </c>
      <c r="H1237" t="s">
        <v>6</v>
      </c>
      <c r="I1237" s="2">
        <v>38551</v>
      </c>
      <c r="J1237" t="s">
        <v>11</v>
      </c>
      <c r="K1237" s="4">
        <v>40</v>
      </c>
      <c r="L1237" s="3">
        <v>121.95606531866419</v>
      </c>
    </row>
    <row r="1238" spans="7:12" x14ac:dyDescent="0.2">
      <c r="G1238">
        <v>1234</v>
      </c>
      <c r="H1238" t="s">
        <v>2</v>
      </c>
      <c r="I1238" s="2">
        <v>38771</v>
      </c>
      <c r="J1238" t="s">
        <v>12</v>
      </c>
      <c r="K1238" s="4">
        <v>22</v>
      </c>
      <c r="L1238" s="3">
        <v>67.708397118863431</v>
      </c>
    </row>
    <row r="1239" spans="7:12" x14ac:dyDescent="0.2">
      <c r="G1239">
        <v>1235</v>
      </c>
      <c r="H1239" t="s">
        <v>2</v>
      </c>
      <c r="I1239" s="2">
        <v>38452</v>
      </c>
      <c r="J1239" t="s">
        <v>13</v>
      </c>
      <c r="K1239" s="4">
        <v>5</v>
      </c>
      <c r="L1239" s="3">
        <v>16.990101124103898</v>
      </c>
    </row>
    <row r="1240" spans="7:12" x14ac:dyDescent="0.2">
      <c r="G1240">
        <v>1236</v>
      </c>
      <c r="H1240" t="s">
        <v>2</v>
      </c>
      <c r="I1240" s="2">
        <v>38815</v>
      </c>
      <c r="J1240" t="s">
        <v>12</v>
      </c>
      <c r="K1240" s="4">
        <v>30</v>
      </c>
      <c r="L1240" s="3">
        <v>92.283774629578076</v>
      </c>
    </row>
    <row r="1241" spans="7:12" x14ac:dyDescent="0.2">
      <c r="G1241">
        <v>1237</v>
      </c>
      <c r="H1241" t="s">
        <v>2</v>
      </c>
      <c r="I1241" s="2">
        <v>38078</v>
      </c>
      <c r="J1241" t="s">
        <v>11</v>
      </c>
      <c r="K1241" s="4">
        <v>6</v>
      </c>
      <c r="L1241" s="3">
        <v>20.244957158318631</v>
      </c>
    </row>
    <row r="1242" spans="7:12" x14ac:dyDescent="0.2">
      <c r="G1242">
        <v>1238</v>
      </c>
      <c r="H1242" t="s">
        <v>0</v>
      </c>
      <c r="I1242" s="2">
        <v>38254</v>
      </c>
      <c r="J1242" t="s">
        <v>13</v>
      </c>
      <c r="K1242" s="4">
        <v>92</v>
      </c>
      <c r="L1242" s="3">
        <v>277.63010190908926</v>
      </c>
    </row>
    <row r="1243" spans="7:12" x14ac:dyDescent="0.2">
      <c r="G1243">
        <v>1239</v>
      </c>
      <c r="H1243" t="s">
        <v>4</v>
      </c>
      <c r="I1243" s="2">
        <v>38859</v>
      </c>
      <c r="J1243" t="s">
        <v>12</v>
      </c>
      <c r="K1243" s="4">
        <v>-5</v>
      </c>
      <c r="L1243" s="3">
        <v>-12.432490366118355</v>
      </c>
    </row>
    <row r="1244" spans="7:12" x14ac:dyDescent="0.2">
      <c r="G1244">
        <v>1240</v>
      </c>
      <c r="H1244" t="s">
        <v>1</v>
      </c>
      <c r="I1244" s="2">
        <v>38848</v>
      </c>
      <c r="J1244" t="s">
        <v>10</v>
      </c>
      <c r="K1244" s="4">
        <v>20</v>
      </c>
      <c r="L1244" s="3">
        <v>61.840740307042338</v>
      </c>
    </row>
    <row r="1245" spans="7:12" x14ac:dyDescent="0.2">
      <c r="G1245">
        <v>1241</v>
      </c>
      <c r="H1245" t="s">
        <v>5</v>
      </c>
      <c r="I1245" s="2">
        <v>39079</v>
      </c>
      <c r="J1245" t="s">
        <v>12</v>
      </c>
      <c r="K1245" s="4">
        <v>54</v>
      </c>
      <c r="L1245" s="3">
        <v>163.08588736802977</v>
      </c>
    </row>
    <row r="1246" spans="7:12" x14ac:dyDescent="0.2">
      <c r="G1246">
        <v>1242</v>
      </c>
      <c r="H1246" t="s">
        <v>2</v>
      </c>
      <c r="I1246" s="2">
        <v>38452</v>
      </c>
      <c r="J1246" t="s">
        <v>11</v>
      </c>
      <c r="K1246" s="4">
        <v>9</v>
      </c>
      <c r="L1246" s="3">
        <v>29.206434361888643</v>
      </c>
    </row>
    <row r="1247" spans="7:12" x14ac:dyDescent="0.2">
      <c r="G1247">
        <v>1243</v>
      </c>
      <c r="H1247" t="s">
        <v>4</v>
      </c>
      <c r="I1247" s="2">
        <v>38485</v>
      </c>
      <c r="J1247" t="s">
        <v>11</v>
      </c>
      <c r="K1247" s="4">
        <v>6</v>
      </c>
      <c r="L1247" s="3">
        <v>19.957821441994636</v>
      </c>
    </row>
    <row r="1248" spans="7:12" x14ac:dyDescent="0.2">
      <c r="G1248">
        <v>1244</v>
      </c>
      <c r="H1248" t="s">
        <v>5</v>
      </c>
      <c r="I1248" s="2">
        <v>38111</v>
      </c>
      <c r="J1248" t="s">
        <v>10</v>
      </c>
      <c r="K1248" s="4">
        <v>47</v>
      </c>
      <c r="L1248" s="3">
        <v>142.82940012407209</v>
      </c>
    </row>
    <row r="1249" spans="7:12" x14ac:dyDescent="0.2">
      <c r="G1249">
        <v>1245</v>
      </c>
      <c r="H1249" t="s">
        <v>6</v>
      </c>
      <c r="I1249" s="2">
        <v>38672</v>
      </c>
      <c r="J1249" t="s">
        <v>12</v>
      </c>
      <c r="K1249" s="4">
        <v>-10</v>
      </c>
      <c r="L1249" s="3">
        <v>-27.091257616513943</v>
      </c>
    </row>
    <row r="1250" spans="7:12" x14ac:dyDescent="0.2">
      <c r="G1250">
        <v>1246</v>
      </c>
      <c r="H1250" t="s">
        <v>7</v>
      </c>
      <c r="I1250" s="2">
        <v>38122</v>
      </c>
      <c r="J1250" t="s">
        <v>12</v>
      </c>
      <c r="K1250" s="4">
        <v>90</v>
      </c>
      <c r="L1250" s="3">
        <v>272.34042411677569</v>
      </c>
    </row>
    <row r="1251" spans="7:12" x14ac:dyDescent="0.2">
      <c r="G1251">
        <v>1247</v>
      </c>
      <c r="H1251" t="s">
        <v>8</v>
      </c>
      <c r="I1251" s="2">
        <v>38023</v>
      </c>
      <c r="J1251" t="s">
        <v>9</v>
      </c>
      <c r="K1251" s="4">
        <v>48</v>
      </c>
      <c r="L1251" s="3">
        <v>146.4346102431829</v>
      </c>
    </row>
    <row r="1252" spans="7:12" x14ac:dyDescent="0.2">
      <c r="G1252">
        <v>1248</v>
      </c>
      <c r="H1252" t="s">
        <v>5</v>
      </c>
      <c r="I1252" s="2">
        <v>38452</v>
      </c>
      <c r="J1252" t="s">
        <v>9</v>
      </c>
      <c r="K1252" s="4">
        <v>55</v>
      </c>
      <c r="L1252" s="3">
        <v>167.32527262577906</v>
      </c>
    </row>
    <row r="1253" spans="7:12" x14ac:dyDescent="0.2">
      <c r="G1253">
        <v>1249</v>
      </c>
      <c r="H1253" t="s">
        <v>8</v>
      </c>
      <c r="I1253" s="2">
        <v>38892</v>
      </c>
      <c r="J1253" t="s">
        <v>12</v>
      </c>
      <c r="K1253" s="4">
        <v>42</v>
      </c>
      <c r="L1253" s="3">
        <v>128.47869059837046</v>
      </c>
    </row>
    <row r="1254" spans="7:12" x14ac:dyDescent="0.2">
      <c r="G1254">
        <v>1250</v>
      </c>
      <c r="H1254" t="s">
        <v>7</v>
      </c>
      <c r="I1254" s="2">
        <v>38749</v>
      </c>
      <c r="J1254" t="s">
        <v>11</v>
      </c>
      <c r="K1254" s="4">
        <v>39</v>
      </c>
      <c r="L1254" s="3">
        <v>119.42558225930649</v>
      </c>
    </row>
    <row r="1255" spans="7:12" x14ac:dyDescent="0.2">
      <c r="G1255">
        <v>1251</v>
      </c>
      <c r="H1255" t="s">
        <v>2</v>
      </c>
      <c r="I1255" s="2">
        <v>38672</v>
      </c>
      <c r="J1255" t="s">
        <v>12</v>
      </c>
      <c r="K1255" s="4">
        <v>26</v>
      </c>
      <c r="L1255" s="3">
        <v>79.641106811056247</v>
      </c>
    </row>
    <row r="1256" spans="7:12" x14ac:dyDescent="0.2">
      <c r="G1256">
        <v>1252</v>
      </c>
      <c r="H1256" t="s">
        <v>8</v>
      </c>
      <c r="I1256" s="2">
        <v>38760</v>
      </c>
      <c r="J1256" t="s">
        <v>12</v>
      </c>
      <c r="K1256" s="4">
        <v>26</v>
      </c>
      <c r="L1256" s="3">
        <v>79.499321772308136</v>
      </c>
    </row>
    <row r="1257" spans="7:12" x14ac:dyDescent="0.2">
      <c r="G1257">
        <v>1253</v>
      </c>
      <c r="H1257" t="s">
        <v>8</v>
      </c>
      <c r="I1257" s="2">
        <v>38705</v>
      </c>
      <c r="J1257" t="s">
        <v>11</v>
      </c>
      <c r="K1257" s="4">
        <v>52</v>
      </c>
      <c r="L1257" s="3">
        <v>158.28266649648856</v>
      </c>
    </row>
    <row r="1258" spans="7:12" x14ac:dyDescent="0.2">
      <c r="G1258">
        <v>1254</v>
      </c>
      <c r="H1258" t="s">
        <v>2</v>
      </c>
      <c r="I1258" s="2">
        <v>38309</v>
      </c>
      <c r="J1258" t="s">
        <v>9</v>
      </c>
      <c r="K1258" s="4">
        <v>19</v>
      </c>
      <c r="L1258" s="3">
        <v>58.769535018680784</v>
      </c>
    </row>
    <row r="1259" spans="7:12" x14ac:dyDescent="0.2">
      <c r="G1259">
        <v>1255</v>
      </c>
      <c r="H1259" t="s">
        <v>6</v>
      </c>
      <c r="I1259" s="2">
        <v>38210</v>
      </c>
      <c r="J1259" t="s">
        <v>12</v>
      </c>
      <c r="K1259" s="4">
        <v>18</v>
      </c>
      <c r="L1259" s="3">
        <v>55.683739721262491</v>
      </c>
    </row>
    <row r="1260" spans="7:12" x14ac:dyDescent="0.2">
      <c r="G1260">
        <v>1256</v>
      </c>
      <c r="H1260" t="s">
        <v>3</v>
      </c>
      <c r="I1260" s="2">
        <v>39046</v>
      </c>
      <c r="J1260" t="s">
        <v>12</v>
      </c>
      <c r="K1260" s="4">
        <v>87</v>
      </c>
      <c r="L1260" s="3">
        <v>263.04139351081579</v>
      </c>
    </row>
    <row r="1261" spans="7:12" x14ac:dyDescent="0.2">
      <c r="G1261">
        <v>1257</v>
      </c>
      <c r="H1261" t="s">
        <v>2</v>
      </c>
      <c r="I1261" s="2">
        <v>38276</v>
      </c>
      <c r="J1261" t="s">
        <v>11</v>
      </c>
      <c r="K1261" s="4">
        <v>46</v>
      </c>
      <c r="L1261" s="3">
        <v>139.93969189998913</v>
      </c>
    </row>
    <row r="1262" spans="7:12" x14ac:dyDescent="0.2">
      <c r="G1262">
        <v>1258</v>
      </c>
      <c r="H1262" t="s">
        <v>8</v>
      </c>
      <c r="I1262" s="2">
        <v>38914</v>
      </c>
      <c r="J1262" t="s">
        <v>12</v>
      </c>
      <c r="K1262" s="4">
        <v>54</v>
      </c>
      <c r="L1262" s="3">
        <v>163.69364721145854</v>
      </c>
    </row>
    <row r="1263" spans="7:12" x14ac:dyDescent="0.2">
      <c r="G1263">
        <v>1259</v>
      </c>
      <c r="H1263" t="s">
        <v>4</v>
      </c>
      <c r="I1263" s="2">
        <v>38045</v>
      </c>
      <c r="J1263" t="s">
        <v>12</v>
      </c>
      <c r="K1263" s="4">
        <v>21</v>
      </c>
      <c r="L1263" s="3">
        <v>64.701803739735197</v>
      </c>
    </row>
    <row r="1264" spans="7:12" x14ac:dyDescent="0.2">
      <c r="G1264">
        <v>1260</v>
      </c>
      <c r="H1264" t="s">
        <v>2</v>
      </c>
      <c r="I1264" s="2">
        <v>38023</v>
      </c>
      <c r="J1264" t="s">
        <v>9</v>
      </c>
      <c r="K1264" s="4">
        <v>-6</v>
      </c>
      <c r="L1264" s="3">
        <v>-16.23714349589131</v>
      </c>
    </row>
    <row r="1265" spans="7:12" x14ac:dyDescent="0.2">
      <c r="G1265">
        <v>1261</v>
      </c>
      <c r="H1265" t="s">
        <v>1</v>
      </c>
      <c r="I1265" s="2">
        <v>38309</v>
      </c>
      <c r="J1265" t="s">
        <v>9</v>
      </c>
      <c r="K1265" s="4">
        <v>47</v>
      </c>
      <c r="L1265" s="3">
        <v>142.41301237194139</v>
      </c>
    </row>
    <row r="1266" spans="7:12" x14ac:dyDescent="0.2">
      <c r="G1266">
        <v>1262</v>
      </c>
      <c r="H1266" t="s">
        <v>0</v>
      </c>
      <c r="I1266" s="2">
        <v>38100</v>
      </c>
      <c r="J1266" t="s">
        <v>9</v>
      </c>
      <c r="K1266" s="4">
        <v>14</v>
      </c>
      <c r="L1266" s="3">
        <v>44.23662693928393</v>
      </c>
    </row>
    <row r="1267" spans="7:12" x14ac:dyDescent="0.2">
      <c r="G1267">
        <v>1263</v>
      </c>
      <c r="H1267" t="s">
        <v>0</v>
      </c>
      <c r="I1267" s="2">
        <v>38991</v>
      </c>
      <c r="J1267" t="s">
        <v>9</v>
      </c>
      <c r="K1267" s="4">
        <v>73</v>
      </c>
      <c r="L1267" s="3">
        <v>220.5000128058029</v>
      </c>
    </row>
    <row r="1268" spans="7:12" x14ac:dyDescent="0.2">
      <c r="G1268">
        <v>1264</v>
      </c>
      <c r="H1268" t="s">
        <v>0</v>
      </c>
      <c r="I1268" s="2">
        <v>39068</v>
      </c>
      <c r="J1268" t="s">
        <v>10</v>
      </c>
      <c r="K1268" s="4">
        <v>14</v>
      </c>
      <c r="L1268" s="3">
        <v>44.424699895790788</v>
      </c>
    </row>
    <row r="1269" spans="7:12" x14ac:dyDescent="0.2">
      <c r="G1269">
        <v>1265</v>
      </c>
      <c r="H1269" t="s">
        <v>3</v>
      </c>
      <c r="I1269" s="2">
        <v>38815</v>
      </c>
      <c r="J1269" t="s">
        <v>10</v>
      </c>
      <c r="K1269" s="4">
        <v>95</v>
      </c>
      <c r="L1269" s="3">
        <v>286.75698716058628</v>
      </c>
    </row>
    <row r="1270" spans="7:12" x14ac:dyDescent="0.2">
      <c r="G1270">
        <v>1266</v>
      </c>
      <c r="H1270" t="s">
        <v>1</v>
      </c>
      <c r="I1270" s="2">
        <v>38034</v>
      </c>
      <c r="J1270" t="s">
        <v>11</v>
      </c>
      <c r="K1270" s="4">
        <v>64</v>
      </c>
      <c r="L1270" s="3">
        <v>193.36768203630285</v>
      </c>
    </row>
    <row r="1271" spans="7:12" x14ac:dyDescent="0.2">
      <c r="G1271">
        <v>1267</v>
      </c>
      <c r="H1271" t="s">
        <v>7</v>
      </c>
      <c r="I1271" s="2">
        <v>38265</v>
      </c>
      <c r="J1271" t="s">
        <v>11</v>
      </c>
      <c r="K1271" s="4">
        <v>47</v>
      </c>
      <c r="L1271" s="3">
        <v>143.14314267064674</v>
      </c>
    </row>
    <row r="1272" spans="7:12" x14ac:dyDescent="0.2">
      <c r="G1272">
        <v>1268</v>
      </c>
      <c r="H1272" t="s">
        <v>1</v>
      </c>
      <c r="I1272" s="2">
        <v>38320</v>
      </c>
      <c r="J1272" t="s">
        <v>9</v>
      </c>
      <c r="K1272" s="4">
        <v>20</v>
      </c>
      <c r="L1272" s="3">
        <v>61.937788372758583</v>
      </c>
    </row>
    <row r="1273" spans="7:12" x14ac:dyDescent="0.2">
      <c r="G1273">
        <v>1269</v>
      </c>
      <c r="H1273" t="s">
        <v>4</v>
      </c>
      <c r="I1273" s="2">
        <v>38342</v>
      </c>
      <c r="J1273" t="s">
        <v>10</v>
      </c>
      <c r="K1273" s="4">
        <v>71</v>
      </c>
      <c r="L1273" s="3">
        <v>215.32844026172367</v>
      </c>
    </row>
    <row r="1274" spans="7:12" x14ac:dyDescent="0.2">
      <c r="G1274">
        <v>1270</v>
      </c>
      <c r="H1274" t="s">
        <v>1</v>
      </c>
      <c r="I1274" s="2">
        <v>38639</v>
      </c>
      <c r="J1274" t="s">
        <v>11</v>
      </c>
      <c r="K1274" s="4">
        <v>66</v>
      </c>
      <c r="L1274" s="3">
        <v>199.49732716580834</v>
      </c>
    </row>
    <row r="1275" spans="7:12" x14ac:dyDescent="0.2">
      <c r="G1275">
        <v>1271</v>
      </c>
      <c r="H1275" t="s">
        <v>3</v>
      </c>
      <c r="I1275" s="2">
        <v>38265</v>
      </c>
      <c r="J1275" t="s">
        <v>9</v>
      </c>
      <c r="K1275" s="4">
        <v>79</v>
      </c>
      <c r="L1275" s="3">
        <v>239.43592811272299</v>
      </c>
    </row>
    <row r="1276" spans="7:12" x14ac:dyDescent="0.2">
      <c r="G1276">
        <v>1272</v>
      </c>
      <c r="H1276" t="s">
        <v>3</v>
      </c>
      <c r="I1276" s="2">
        <v>38650</v>
      </c>
      <c r="J1276" t="s">
        <v>12</v>
      </c>
      <c r="K1276" s="4">
        <v>-7</v>
      </c>
      <c r="L1276" s="3">
        <v>-18.401268878071164</v>
      </c>
    </row>
    <row r="1277" spans="7:12" x14ac:dyDescent="0.2">
      <c r="G1277">
        <v>1273</v>
      </c>
      <c r="H1277" t="s">
        <v>8</v>
      </c>
      <c r="I1277" s="2">
        <v>38628</v>
      </c>
      <c r="J1277" t="s">
        <v>9</v>
      </c>
      <c r="K1277" s="4">
        <v>72</v>
      </c>
      <c r="L1277" s="3">
        <v>217.35308480664631</v>
      </c>
    </row>
    <row r="1278" spans="7:12" x14ac:dyDescent="0.2">
      <c r="G1278">
        <v>1274</v>
      </c>
      <c r="H1278" t="s">
        <v>3</v>
      </c>
      <c r="I1278" s="2">
        <v>38265</v>
      </c>
      <c r="J1278" t="s">
        <v>13</v>
      </c>
      <c r="K1278" s="4">
        <v>91</v>
      </c>
      <c r="L1278" s="3">
        <v>275.36823907836589</v>
      </c>
    </row>
    <row r="1279" spans="7:12" x14ac:dyDescent="0.2">
      <c r="G1279">
        <v>1275</v>
      </c>
      <c r="H1279" t="s">
        <v>2</v>
      </c>
      <c r="I1279" s="2">
        <v>38056</v>
      </c>
      <c r="J1279" t="s">
        <v>12</v>
      </c>
      <c r="K1279" s="4">
        <v>57</v>
      </c>
      <c r="L1279" s="3">
        <v>173.47781647307619</v>
      </c>
    </row>
    <row r="1280" spans="7:12" x14ac:dyDescent="0.2">
      <c r="G1280">
        <v>1276</v>
      </c>
      <c r="H1280" t="s">
        <v>7</v>
      </c>
      <c r="I1280" s="2">
        <v>38254</v>
      </c>
      <c r="J1280" t="s">
        <v>9</v>
      </c>
      <c r="K1280" s="4">
        <v>-8</v>
      </c>
      <c r="L1280" s="3">
        <v>-21.82749489869385</v>
      </c>
    </row>
    <row r="1281" spans="7:12" x14ac:dyDescent="0.2">
      <c r="G1281">
        <v>1277</v>
      </c>
      <c r="H1281" t="s">
        <v>1</v>
      </c>
      <c r="I1281" s="2">
        <v>38606</v>
      </c>
      <c r="J1281" t="s">
        <v>9</v>
      </c>
      <c r="K1281" s="4">
        <v>45</v>
      </c>
      <c r="L1281" s="3">
        <v>136.95599465560394</v>
      </c>
    </row>
    <row r="1282" spans="7:12" x14ac:dyDescent="0.2">
      <c r="G1282">
        <v>1278</v>
      </c>
      <c r="H1282" t="s">
        <v>4</v>
      </c>
      <c r="I1282" s="2">
        <v>38287</v>
      </c>
      <c r="J1282" t="s">
        <v>11</v>
      </c>
      <c r="K1282" s="4">
        <v>92</v>
      </c>
      <c r="L1282" s="3">
        <v>278.04523769732305</v>
      </c>
    </row>
    <row r="1283" spans="7:12" x14ac:dyDescent="0.2">
      <c r="G1283">
        <v>1279</v>
      </c>
      <c r="H1283" t="s">
        <v>2</v>
      </c>
      <c r="I1283" s="2">
        <v>38232</v>
      </c>
      <c r="J1283" t="s">
        <v>12</v>
      </c>
      <c r="K1283" s="4">
        <v>28</v>
      </c>
      <c r="L1283" s="3">
        <v>86.457557586126669</v>
      </c>
    </row>
    <row r="1284" spans="7:12" x14ac:dyDescent="0.2">
      <c r="G1284">
        <v>1280</v>
      </c>
      <c r="H1284" t="s">
        <v>8</v>
      </c>
      <c r="I1284" s="2">
        <v>38375</v>
      </c>
      <c r="J1284" t="s">
        <v>13</v>
      </c>
      <c r="K1284" s="4">
        <v>79</v>
      </c>
      <c r="L1284" s="3">
        <v>238.98646128992934</v>
      </c>
    </row>
    <row r="1285" spans="7:12" x14ac:dyDescent="0.2">
      <c r="G1285">
        <v>1281</v>
      </c>
      <c r="H1285" t="s">
        <v>0</v>
      </c>
      <c r="I1285" s="2">
        <v>38375</v>
      </c>
      <c r="J1285" t="s">
        <v>9</v>
      </c>
      <c r="K1285" s="4">
        <v>92</v>
      </c>
      <c r="L1285" s="3">
        <v>277.53792590877345</v>
      </c>
    </row>
    <row r="1286" spans="7:12" x14ac:dyDescent="0.2">
      <c r="G1286">
        <v>1282</v>
      </c>
      <c r="H1286" t="s">
        <v>1</v>
      </c>
      <c r="I1286" s="2">
        <v>38100</v>
      </c>
      <c r="J1286" t="s">
        <v>12</v>
      </c>
      <c r="K1286" s="4">
        <v>11</v>
      </c>
      <c r="L1286" s="3">
        <v>34.457391966440007</v>
      </c>
    </row>
    <row r="1287" spans="7:12" x14ac:dyDescent="0.2">
      <c r="G1287">
        <v>1283</v>
      </c>
      <c r="H1287" t="s">
        <v>2</v>
      </c>
      <c r="I1287" s="2">
        <v>38375</v>
      </c>
      <c r="J1287" t="s">
        <v>11</v>
      </c>
      <c r="K1287" s="4">
        <v>23</v>
      </c>
      <c r="L1287" s="3">
        <v>70.69661605650883</v>
      </c>
    </row>
    <row r="1288" spans="7:12" x14ac:dyDescent="0.2">
      <c r="G1288">
        <v>1284</v>
      </c>
      <c r="H1288" t="s">
        <v>8</v>
      </c>
      <c r="I1288" s="2">
        <v>38826</v>
      </c>
      <c r="J1288" t="s">
        <v>11</v>
      </c>
      <c r="K1288" s="4">
        <v>2</v>
      </c>
      <c r="L1288" s="3">
        <v>8.8023773142157893</v>
      </c>
    </row>
    <row r="1289" spans="7:12" x14ac:dyDescent="0.2">
      <c r="G1289">
        <v>1285</v>
      </c>
      <c r="H1289" t="s">
        <v>5</v>
      </c>
      <c r="I1289" s="2">
        <v>38353</v>
      </c>
      <c r="J1289" t="s">
        <v>11</v>
      </c>
      <c r="K1289" s="4">
        <v>-2</v>
      </c>
      <c r="L1289" s="3">
        <v>-3.4493356628035219</v>
      </c>
    </row>
    <row r="1290" spans="7:12" x14ac:dyDescent="0.2">
      <c r="G1290">
        <v>1286</v>
      </c>
      <c r="H1290" t="s">
        <v>3</v>
      </c>
      <c r="I1290" s="2">
        <v>38507</v>
      </c>
      <c r="J1290" t="s">
        <v>10</v>
      </c>
      <c r="K1290" s="4">
        <v>33</v>
      </c>
      <c r="L1290" s="3">
        <v>100.68617590777907</v>
      </c>
    </row>
    <row r="1291" spans="7:12" x14ac:dyDescent="0.2">
      <c r="G1291">
        <v>1287</v>
      </c>
      <c r="H1291" t="s">
        <v>5</v>
      </c>
      <c r="I1291" s="2">
        <v>38892</v>
      </c>
      <c r="J1291" t="s">
        <v>12</v>
      </c>
      <c r="K1291" s="4">
        <v>10</v>
      </c>
      <c r="L1291" s="3">
        <v>31.300935347132732</v>
      </c>
    </row>
    <row r="1292" spans="7:12" x14ac:dyDescent="0.2">
      <c r="G1292">
        <v>1288</v>
      </c>
      <c r="H1292" t="s">
        <v>6</v>
      </c>
      <c r="I1292" s="2">
        <v>38320</v>
      </c>
      <c r="J1292" t="s">
        <v>13</v>
      </c>
      <c r="K1292" s="4">
        <v>84</v>
      </c>
      <c r="L1292" s="3">
        <v>254.11937205363179</v>
      </c>
    </row>
    <row r="1293" spans="7:12" x14ac:dyDescent="0.2">
      <c r="G1293">
        <v>1289</v>
      </c>
      <c r="H1293" t="s">
        <v>3</v>
      </c>
      <c r="I1293" s="2">
        <v>38342</v>
      </c>
      <c r="J1293" t="s">
        <v>12</v>
      </c>
      <c r="K1293" s="4">
        <v>88</v>
      </c>
      <c r="L1293" s="3">
        <v>266.39334034313327</v>
      </c>
    </row>
    <row r="1294" spans="7:12" x14ac:dyDescent="0.2">
      <c r="G1294">
        <v>1290</v>
      </c>
      <c r="H1294" t="s">
        <v>8</v>
      </c>
      <c r="I1294" s="2">
        <v>38540</v>
      </c>
      <c r="J1294" t="s">
        <v>11</v>
      </c>
      <c r="K1294" s="4">
        <v>95</v>
      </c>
      <c r="L1294" s="3">
        <v>286.60843219410157</v>
      </c>
    </row>
    <row r="1295" spans="7:12" x14ac:dyDescent="0.2">
      <c r="G1295">
        <v>1291</v>
      </c>
      <c r="H1295" t="s">
        <v>4</v>
      </c>
      <c r="I1295" s="2">
        <v>38397</v>
      </c>
      <c r="J1295" t="s">
        <v>12</v>
      </c>
      <c r="K1295" s="4">
        <v>3</v>
      </c>
      <c r="L1295" s="3">
        <v>11.903882144888168</v>
      </c>
    </row>
    <row r="1296" spans="7:12" x14ac:dyDescent="0.2">
      <c r="G1296">
        <v>1292</v>
      </c>
      <c r="H1296" t="s">
        <v>8</v>
      </c>
      <c r="I1296" s="2">
        <v>38837</v>
      </c>
      <c r="J1296" t="s">
        <v>10</v>
      </c>
      <c r="K1296" s="4">
        <v>72</v>
      </c>
      <c r="L1296" s="3">
        <v>217.58131494729014</v>
      </c>
    </row>
    <row r="1297" spans="7:12" x14ac:dyDescent="0.2">
      <c r="G1297">
        <v>1293</v>
      </c>
      <c r="H1297" t="s">
        <v>7</v>
      </c>
      <c r="I1297" s="2">
        <v>38419</v>
      </c>
      <c r="J1297" t="s">
        <v>11</v>
      </c>
      <c r="K1297" s="4">
        <v>58</v>
      </c>
      <c r="L1297" s="3">
        <v>176.65394036929425</v>
      </c>
    </row>
    <row r="1298" spans="7:12" x14ac:dyDescent="0.2">
      <c r="G1298">
        <v>1294</v>
      </c>
      <c r="H1298" t="s">
        <v>6</v>
      </c>
      <c r="I1298" s="2">
        <v>38144</v>
      </c>
      <c r="J1298" t="s">
        <v>11</v>
      </c>
      <c r="K1298" s="4">
        <v>19</v>
      </c>
      <c r="L1298" s="3">
        <v>59.643357077362239</v>
      </c>
    </row>
    <row r="1299" spans="7:12" x14ac:dyDescent="0.2">
      <c r="G1299">
        <v>1295</v>
      </c>
      <c r="H1299" t="s">
        <v>8</v>
      </c>
      <c r="I1299" s="2">
        <v>38463</v>
      </c>
      <c r="J1299" t="s">
        <v>12</v>
      </c>
      <c r="K1299" s="4">
        <v>35</v>
      </c>
      <c r="L1299" s="3">
        <v>106.5070892872302</v>
      </c>
    </row>
    <row r="1300" spans="7:12" x14ac:dyDescent="0.2">
      <c r="G1300">
        <v>1296</v>
      </c>
      <c r="H1300" t="s">
        <v>3</v>
      </c>
      <c r="I1300" s="2">
        <v>38320</v>
      </c>
      <c r="J1300" t="s">
        <v>9</v>
      </c>
      <c r="K1300" s="4">
        <v>80</v>
      </c>
      <c r="L1300" s="3">
        <v>242.63330478636408</v>
      </c>
    </row>
    <row r="1301" spans="7:12" x14ac:dyDescent="0.2">
      <c r="G1301">
        <v>1297</v>
      </c>
      <c r="H1301" t="s">
        <v>1</v>
      </c>
      <c r="I1301" s="2">
        <v>38012</v>
      </c>
      <c r="J1301" t="s">
        <v>11</v>
      </c>
      <c r="K1301" s="4">
        <v>26</v>
      </c>
      <c r="L1301" s="3">
        <v>80.048584690277565</v>
      </c>
    </row>
    <row r="1302" spans="7:12" x14ac:dyDescent="0.2">
      <c r="G1302">
        <v>1298</v>
      </c>
      <c r="H1302" t="s">
        <v>4</v>
      </c>
      <c r="I1302" s="2">
        <v>38540</v>
      </c>
      <c r="J1302" t="s">
        <v>10</v>
      </c>
      <c r="K1302" s="4">
        <v>93</v>
      </c>
      <c r="L1302" s="3">
        <v>280.93222292224493</v>
      </c>
    </row>
    <row r="1303" spans="7:12" x14ac:dyDescent="0.2">
      <c r="G1303">
        <v>1299</v>
      </c>
      <c r="H1303" t="s">
        <v>2</v>
      </c>
      <c r="I1303" s="2">
        <v>38661</v>
      </c>
      <c r="J1303" t="s">
        <v>11</v>
      </c>
      <c r="K1303" s="4">
        <v>29</v>
      </c>
      <c r="L1303" s="3">
        <v>90.05707639133125</v>
      </c>
    </row>
    <row r="1304" spans="7:12" x14ac:dyDescent="0.2">
      <c r="G1304">
        <v>1300</v>
      </c>
      <c r="H1304" t="s">
        <v>2</v>
      </c>
      <c r="I1304" s="2">
        <v>38100</v>
      </c>
      <c r="J1304" t="s">
        <v>9</v>
      </c>
      <c r="K1304" s="4">
        <v>88</v>
      </c>
      <c r="L1304" s="3">
        <v>266.36925289616937</v>
      </c>
    </row>
    <row r="1305" spans="7:12" x14ac:dyDescent="0.2">
      <c r="G1305">
        <v>1301</v>
      </c>
      <c r="H1305" t="s">
        <v>0</v>
      </c>
      <c r="I1305" s="2">
        <v>38947</v>
      </c>
      <c r="J1305" t="s">
        <v>11</v>
      </c>
      <c r="K1305" s="4">
        <v>5</v>
      </c>
      <c r="L1305" s="3">
        <v>16.874201572948834</v>
      </c>
    </row>
    <row r="1306" spans="7:12" x14ac:dyDescent="0.2">
      <c r="G1306">
        <v>1302</v>
      </c>
      <c r="H1306" t="s">
        <v>2</v>
      </c>
      <c r="I1306" s="2">
        <v>38573</v>
      </c>
      <c r="J1306" t="s">
        <v>12</v>
      </c>
      <c r="K1306" s="4">
        <v>64</v>
      </c>
      <c r="L1306" s="3">
        <v>194.02715866543952</v>
      </c>
    </row>
    <row r="1307" spans="7:12" x14ac:dyDescent="0.2">
      <c r="G1307">
        <v>1303</v>
      </c>
      <c r="H1307" t="s">
        <v>5</v>
      </c>
      <c r="I1307" s="2">
        <v>38716</v>
      </c>
      <c r="J1307" t="s">
        <v>10</v>
      </c>
      <c r="K1307" s="4">
        <v>38</v>
      </c>
      <c r="L1307" s="3">
        <v>116.02781429818391</v>
      </c>
    </row>
    <row r="1308" spans="7:12" x14ac:dyDescent="0.2">
      <c r="G1308">
        <v>1304</v>
      </c>
      <c r="H1308" t="s">
        <v>0</v>
      </c>
      <c r="I1308" s="2">
        <v>38276</v>
      </c>
      <c r="J1308" t="s">
        <v>9</v>
      </c>
      <c r="K1308" s="4">
        <v>21</v>
      </c>
      <c r="L1308" s="3">
        <v>65.60411466769294</v>
      </c>
    </row>
    <row r="1309" spans="7:12" x14ac:dyDescent="0.2">
      <c r="G1309">
        <v>1305</v>
      </c>
      <c r="H1309" t="s">
        <v>3</v>
      </c>
      <c r="I1309" s="2">
        <v>38551</v>
      </c>
      <c r="J1309" t="s">
        <v>11</v>
      </c>
      <c r="K1309" s="4">
        <v>61</v>
      </c>
      <c r="L1309" s="3">
        <v>184.44189289759726</v>
      </c>
    </row>
    <row r="1310" spans="7:12" x14ac:dyDescent="0.2">
      <c r="G1310">
        <v>1306</v>
      </c>
      <c r="H1310" t="s">
        <v>4</v>
      </c>
      <c r="I1310" s="2">
        <v>38111</v>
      </c>
      <c r="J1310" t="s">
        <v>11</v>
      </c>
      <c r="K1310" s="4">
        <v>53</v>
      </c>
      <c r="L1310" s="3">
        <v>160.79564195236946</v>
      </c>
    </row>
    <row r="1311" spans="7:12" x14ac:dyDescent="0.2">
      <c r="G1311">
        <v>1307</v>
      </c>
      <c r="H1311" t="s">
        <v>8</v>
      </c>
      <c r="I1311" s="2">
        <v>38749</v>
      </c>
      <c r="J1311" t="s">
        <v>12</v>
      </c>
      <c r="K1311" s="4">
        <v>28</v>
      </c>
      <c r="L1311" s="3">
        <v>86.322863736189788</v>
      </c>
    </row>
    <row r="1312" spans="7:12" x14ac:dyDescent="0.2">
      <c r="G1312">
        <v>1308</v>
      </c>
      <c r="H1312" t="s">
        <v>4</v>
      </c>
      <c r="I1312" s="2">
        <v>38958</v>
      </c>
      <c r="J1312" t="s">
        <v>12</v>
      </c>
      <c r="K1312" s="4">
        <v>39</v>
      </c>
      <c r="L1312" s="3">
        <v>119.49155300741148</v>
      </c>
    </row>
    <row r="1313" spans="7:12" x14ac:dyDescent="0.2">
      <c r="G1313">
        <v>1309</v>
      </c>
      <c r="H1313" t="s">
        <v>4</v>
      </c>
      <c r="I1313" s="2">
        <v>39024</v>
      </c>
      <c r="J1313" t="s">
        <v>10</v>
      </c>
      <c r="K1313" s="4">
        <v>89</v>
      </c>
      <c r="L1313" s="3">
        <v>268.72040652792879</v>
      </c>
    </row>
    <row r="1314" spans="7:12" x14ac:dyDescent="0.2">
      <c r="G1314">
        <v>1310</v>
      </c>
      <c r="H1314" t="s">
        <v>8</v>
      </c>
      <c r="I1314" s="2">
        <v>38100</v>
      </c>
      <c r="J1314" t="s">
        <v>9</v>
      </c>
      <c r="K1314" s="4">
        <v>72</v>
      </c>
      <c r="L1314" s="3">
        <v>218.15784251474992</v>
      </c>
    </row>
    <row r="1315" spans="7:12" x14ac:dyDescent="0.2">
      <c r="G1315">
        <v>1311</v>
      </c>
      <c r="H1315" t="s">
        <v>2</v>
      </c>
      <c r="I1315" s="2">
        <v>38221</v>
      </c>
      <c r="J1315" t="s">
        <v>10</v>
      </c>
      <c r="K1315" s="4">
        <v>63</v>
      </c>
      <c r="L1315" s="3">
        <v>191.07967670509865</v>
      </c>
    </row>
    <row r="1316" spans="7:12" x14ac:dyDescent="0.2">
      <c r="G1316">
        <v>1312</v>
      </c>
      <c r="H1316" t="s">
        <v>1</v>
      </c>
      <c r="I1316" s="2">
        <v>39079</v>
      </c>
      <c r="J1316" t="s">
        <v>9</v>
      </c>
      <c r="K1316" s="4">
        <v>47</v>
      </c>
      <c r="L1316" s="3">
        <v>142.1470812441363</v>
      </c>
    </row>
    <row r="1317" spans="7:12" x14ac:dyDescent="0.2">
      <c r="G1317">
        <v>1313</v>
      </c>
      <c r="H1317" t="s">
        <v>6</v>
      </c>
      <c r="I1317" s="2">
        <v>38540</v>
      </c>
      <c r="J1317" t="s">
        <v>12</v>
      </c>
      <c r="K1317" s="4">
        <v>8</v>
      </c>
      <c r="L1317" s="3">
        <v>25.619997788473359</v>
      </c>
    </row>
    <row r="1318" spans="7:12" x14ac:dyDescent="0.2">
      <c r="G1318">
        <v>1314</v>
      </c>
      <c r="H1318" t="s">
        <v>8</v>
      </c>
      <c r="I1318" s="2">
        <v>38298</v>
      </c>
      <c r="J1318" t="s">
        <v>10</v>
      </c>
      <c r="K1318" s="4">
        <v>88</v>
      </c>
      <c r="L1318" s="3">
        <v>265.56717139256853</v>
      </c>
    </row>
    <row r="1319" spans="7:12" x14ac:dyDescent="0.2">
      <c r="G1319">
        <v>1315</v>
      </c>
      <c r="H1319" t="s">
        <v>6</v>
      </c>
      <c r="I1319" s="2">
        <v>38221</v>
      </c>
      <c r="J1319" t="s">
        <v>10</v>
      </c>
      <c r="K1319" s="4">
        <v>12</v>
      </c>
      <c r="L1319" s="3">
        <v>37.818679875987904</v>
      </c>
    </row>
    <row r="1320" spans="7:12" x14ac:dyDescent="0.2">
      <c r="G1320">
        <v>1316</v>
      </c>
      <c r="H1320" t="s">
        <v>0</v>
      </c>
      <c r="I1320" s="2">
        <v>38683</v>
      </c>
      <c r="J1320" t="s">
        <v>12</v>
      </c>
      <c r="K1320" s="4">
        <v>79</v>
      </c>
      <c r="L1320" s="3">
        <v>239.17519679611866</v>
      </c>
    </row>
    <row r="1321" spans="7:12" x14ac:dyDescent="0.2">
      <c r="G1321">
        <v>1317</v>
      </c>
      <c r="H1321" t="s">
        <v>2</v>
      </c>
      <c r="I1321" s="2">
        <v>38155</v>
      </c>
      <c r="J1321" t="s">
        <v>13</v>
      </c>
      <c r="K1321" s="4">
        <v>39</v>
      </c>
      <c r="L1321" s="3">
        <v>118.94488443291594</v>
      </c>
    </row>
    <row r="1322" spans="7:12" x14ac:dyDescent="0.2">
      <c r="G1322">
        <v>1318</v>
      </c>
      <c r="H1322" t="s">
        <v>0</v>
      </c>
      <c r="I1322" s="2">
        <v>38760</v>
      </c>
      <c r="J1322" t="s">
        <v>12</v>
      </c>
      <c r="K1322" s="4">
        <v>61</v>
      </c>
      <c r="L1322" s="3">
        <v>185.05613481266943</v>
      </c>
    </row>
    <row r="1323" spans="7:12" x14ac:dyDescent="0.2">
      <c r="G1323">
        <v>1319</v>
      </c>
      <c r="H1323" t="s">
        <v>0</v>
      </c>
      <c r="I1323" s="2">
        <v>38980</v>
      </c>
      <c r="J1323" t="s">
        <v>10</v>
      </c>
      <c r="K1323" s="4">
        <v>12</v>
      </c>
      <c r="L1323" s="3">
        <v>38.275233428944262</v>
      </c>
    </row>
    <row r="1324" spans="7:12" x14ac:dyDescent="0.2">
      <c r="G1324">
        <v>1320</v>
      </c>
      <c r="H1324" t="s">
        <v>4</v>
      </c>
      <c r="I1324" s="2">
        <v>38298</v>
      </c>
      <c r="J1324" t="s">
        <v>12</v>
      </c>
      <c r="K1324" s="4">
        <v>25</v>
      </c>
      <c r="L1324" s="3">
        <v>76.651168243814681</v>
      </c>
    </row>
    <row r="1325" spans="7:12" x14ac:dyDescent="0.2">
      <c r="G1325">
        <v>1321</v>
      </c>
      <c r="H1325" t="s">
        <v>7</v>
      </c>
      <c r="I1325" s="2">
        <v>38683</v>
      </c>
      <c r="J1325" t="s">
        <v>9</v>
      </c>
      <c r="K1325" s="4">
        <v>82</v>
      </c>
      <c r="L1325" s="3">
        <v>248.26100726872076</v>
      </c>
    </row>
    <row r="1326" spans="7:12" x14ac:dyDescent="0.2">
      <c r="G1326">
        <v>1322</v>
      </c>
      <c r="H1326" t="s">
        <v>6</v>
      </c>
      <c r="I1326" s="2">
        <v>38342</v>
      </c>
      <c r="J1326" t="s">
        <v>12</v>
      </c>
      <c r="K1326" s="4">
        <v>4</v>
      </c>
      <c r="L1326" s="3">
        <v>14.48265398333678</v>
      </c>
    </row>
    <row r="1327" spans="7:12" x14ac:dyDescent="0.2">
      <c r="G1327">
        <v>1323</v>
      </c>
      <c r="H1327" t="s">
        <v>6</v>
      </c>
      <c r="I1327" s="2">
        <v>39068</v>
      </c>
      <c r="J1327" t="s">
        <v>13</v>
      </c>
      <c r="K1327" s="4">
        <v>22</v>
      </c>
      <c r="L1327" s="3">
        <v>68.226854446694333</v>
      </c>
    </row>
    <row r="1328" spans="7:12" x14ac:dyDescent="0.2">
      <c r="G1328">
        <v>1324</v>
      </c>
      <c r="H1328" t="s">
        <v>6</v>
      </c>
      <c r="I1328" s="2">
        <v>38991</v>
      </c>
      <c r="J1328" t="s">
        <v>12</v>
      </c>
      <c r="K1328" s="4">
        <v>81</v>
      </c>
      <c r="L1328" s="3">
        <v>244.6243385117169</v>
      </c>
    </row>
    <row r="1329" spans="7:12" x14ac:dyDescent="0.2">
      <c r="G1329">
        <v>1325</v>
      </c>
      <c r="H1329" t="s">
        <v>4</v>
      </c>
      <c r="I1329" s="2">
        <v>38408</v>
      </c>
      <c r="J1329" t="s">
        <v>11</v>
      </c>
      <c r="K1329" s="4">
        <v>34</v>
      </c>
      <c r="L1329" s="3">
        <v>103.85172808433745</v>
      </c>
    </row>
    <row r="1330" spans="7:12" x14ac:dyDescent="0.2">
      <c r="G1330">
        <v>1326</v>
      </c>
      <c r="H1330" t="s">
        <v>6</v>
      </c>
      <c r="I1330" s="2">
        <v>38309</v>
      </c>
      <c r="J1330" t="s">
        <v>12</v>
      </c>
      <c r="K1330" s="4">
        <v>89</v>
      </c>
      <c r="L1330" s="3">
        <v>269.74478909487721</v>
      </c>
    </row>
    <row r="1331" spans="7:12" x14ac:dyDescent="0.2">
      <c r="G1331">
        <v>1327</v>
      </c>
      <c r="H1331" t="s">
        <v>4</v>
      </c>
      <c r="I1331" s="2">
        <v>38386</v>
      </c>
      <c r="J1331" t="s">
        <v>12</v>
      </c>
      <c r="K1331" s="4">
        <v>6</v>
      </c>
      <c r="L1331" s="3">
        <v>20.30969002976488</v>
      </c>
    </row>
    <row r="1332" spans="7:12" x14ac:dyDescent="0.2">
      <c r="G1332">
        <v>1328</v>
      </c>
      <c r="H1332" t="s">
        <v>0</v>
      </c>
      <c r="I1332" s="2">
        <v>38529</v>
      </c>
      <c r="J1332" t="s">
        <v>11</v>
      </c>
      <c r="K1332" s="4">
        <v>78</v>
      </c>
      <c r="L1332" s="3">
        <v>235.99588000674026</v>
      </c>
    </row>
    <row r="1333" spans="7:12" x14ac:dyDescent="0.2">
      <c r="G1333">
        <v>1329</v>
      </c>
      <c r="H1333" t="s">
        <v>7</v>
      </c>
      <c r="I1333" s="2">
        <v>38485</v>
      </c>
      <c r="J1333" t="s">
        <v>10</v>
      </c>
      <c r="K1333" s="4">
        <v>9</v>
      </c>
      <c r="L1333" s="3">
        <v>28.852711267429889</v>
      </c>
    </row>
    <row r="1334" spans="7:12" x14ac:dyDescent="0.2">
      <c r="G1334">
        <v>1330</v>
      </c>
      <c r="H1334" t="s">
        <v>1</v>
      </c>
      <c r="I1334" s="2">
        <v>39079</v>
      </c>
      <c r="J1334" t="s">
        <v>12</v>
      </c>
      <c r="K1334" s="4">
        <v>9</v>
      </c>
      <c r="L1334" s="3">
        <v>29.718118103947955</v>
      </c>
    </row>
    <row r="1335" spans="7:12" x14ac:dyDescent="0.2">
      <c r="G1335">
        <v>1331</v>
      </c>
      <c r="H1335" t="s">
        <v>1</v>
      </c>
      <c r="I1335" s="2">
        <v>38826</v>
      </c>
      <c r="J1335" t="s">
        <v>9</v>
      </c>
      <c r="K1335" s="4">
        <v>73</v>
      </c>
      <c r="L1335" s="3">
        <v>221.1834991910803</v>
      </c>
    </row>
    <row r="1336" spans="7:12" x14ac:dyDescent="0.2">
      <c r="G1336">
        <v>1332</v>
      </c>
      <c r="H1336" t="s">
        <v>8</v>
      </c>
      <c r="I1336" s="2">
        <v>38001</v>
      </c>
      <c r="J1336" t="s">
        <v>10</v>
      </c>
      <c r="K1336" s="4">
        <v>13</v>
      </c>
      <c r="L1336" s="3">
        <v>41.92379193182763</v>
      </c>
    </row>
    <row r="1337" spans="7:12" x14ac:dyDescent="0.2">
      <c r="G1337">
        <v>1333</v>
      </c>
      <c r="H1337" t="s">
        <v>2</v>
      </c>
      <c r="I1337" s="2">
        <v>38419</v>
      </c>
      <c r="J1337" t="s">
        <v>11</v>
      </c>
      <c r="K1337" s="4">
        <v>14</v>
      </c>
      <c r="L1337" s="3">
        <v>43.998808725631548</v>
      </c>
    </row>
    <row r="1338" spans="7:12" x14ac:dyDescent="0.2">
      <c r="G1338">
        <v>1334</v>
      </c>
      <c r="H1338" t="s">
        <v>8</v>
      </c>
      <c r="I1338" s="2">
        <v>38496</v>
      </c>
      <c r="J1338" t="s">
        <v>13</v>
      </c>
      <c r="K1338" s="4">
        <v>33</v>
      </c>
      <c r="L1338" s="3">
        <v>100.31195245129152</v>
      </c>
    </row>
    <row r="1339" spans="7:12" x14ac:dyDescent="0.2">
      <c r="G1339">
        <v>1335</v>
      </c>
      <c r="H1339" t="s">
        <v>8</v>
      </c>
      <c r="I1339" s="2">
        <v>38078</v>
      </c>
      <c r="J1339" t="s">
        <v>9</v>
      </c>
      <c r="K1339" s="4">
        <v>17</v>
      </c>
      <c r="L1339" s="3">
        <v>53.123119444085049</v>
      </c>
    </row>
    <row r="1340" spans="7:12" x14ac:dyDescent="0.2">
      <c r="G1340">
        <v>1336</v>
      </c>
      <c r="H1340" t="s">
        <v>3</v>
      </c>
      <c r="I1340" s="2">
        <v>38903</v>
      </c>
      <c r="J1340" t="s">
        <v>10</v>
      </c>
      <c r="K1340" s="4">
        <v>9</v>
      </c>
      <c r="L1340" s="3">
        <v>29.501152192037068</v>
      </c>
    </row>
    <row r="1341" spans="7:12" x14ac:dyDescent="0.2">
      <c r="G1341">
        <v>1337</v>
      </c>
      <c r="H1341" t="s">
        <v>0</v>
      </c>
      <c r="I1341" s="2">
        <v>38771</v>
      </c>
      <c r="J1341" t="s">
        <v>12</v>
      </c>
      <c r="K1341" s="4">
        <v>15</v>
      </c>
      <c r="L1341" s="3">
        <v>47.311523584864588</v>
      </c>
    </row>
    <row r="1342" spans="7:12" x14ac:dyDescent="0.2">
      <c r="G1342">
        <v>1338</v>
      </c>
      <c r="H1342" t="s">
        <v>6</v>
      </c>
      <c r="I1342" s="2">
        <v>38969</v>
      </c>
      <c r="J1342" t="s">
        <v>13</v>
      </c>
      <c r="K1342" s="4">
        <v>50</v>
      </c>
      <c r="L1342" s="3">
        <v>152.31019163589909</v>
      </c>
    </row>
    <row r="1343" spans="7:12" x14ac:dyDescent="0.2">
      <c r="G1343">
        <v>1339</v>
      </c>
      <c r="H1343" t="s">
        <v>0</v>
      </c>
      <c r="I1343" s="2">
        <v>38298</v>
      </c>
      <c r="J1343" t="s">
        <v>13</v>
      </c>
      <c r="K1343" s="4">
        <v>13</v>
      </c>
      <c r="L1343" s="3">
        <v>40.558759872429341</v>
      </c>
    </row>
    <row r="1344" spans="7:12" x14ac:dyDescent="0.2">
      <c r="G1344">
        <v>1340</v>
      </c>
      <c r="H1344" t="s">
        <v>3</v>
      </c>
      <c r="I1344" s="2">
        <v>38243</v>
      </c>
      <c r="J1344" t="s">
        <v>10</v>
      </c>
      <c r="K1344" s="4">
        <v>24</v>
      </c>
      <c r="L1344" s="3">
        <v>74.731137309505712</v>
      </c>
    </row>
    <row r="1345" spans="7:12" x14ac:dyDescent="0.2">
      <c r="G1345">
        <v>1341</v>
      </c>
      <c r="H1345" t="s">
        <v>8</v>
      </c>
      <c r="I1345" s="2">
        <v>38716</v>
      </c>
      <c r="J1345" t="s">
        <v>10</v>
      </c>
      <c r="K1345" s="4">
        <v>77</v>
      </c>
      <c r="L1345" s="3">
        <v>232.89275600525073</v>
      </c>
    </row>
    <row r="1346" spans="7:12" x14ac:dyDescent="0.2">
      <c r="G1346">
        <v>1342</v>
      </c>
      <c r="H1346" t="s">
        <v>3</v>
      </c>
      <c r="I1346" s="2">
        <v>38848</v>
      </c>
      <c r="J1346" t="s">
        <v>12</v>
      </c>
      <c r="K1346" s="4">
        <v>21</v>
      </c>
      <c r="L1346" s="3">
        <v>65.214588826582613</v>
      </c>
    </row>
    <row r="1347" spans="7:12" x14ac:dyDescent="0.2">
      <c r="G1347">
        <v>1343</v>
      </c>
      <c r="H1347" t="s">
        <v>7</v>
      </c>
      <c r="I1347" s="2">
        <v>38540</v>
      </c>
      <c r="J1347" t="s">
        <v>12</v>
      </c>
      <c r="K1347" s="4">
        <v>80</v>
      </c>
      <c r="L1347" s="3">
        <v>240.76226876969253</v>
      </c>
    </row>
    <row r="1348" spans="7:12" x14ac:dyDescent="0.2">
      <c r="G1348">
        <v>1344</v>
      </c>
      <c r="H1348" t="s">
        <v>3</v>
      </c>
      <c r="I1348" s="2">
        <v>38298</v>
      </c>
      <c r="J1348" t="s">
        <v>12</v>
      </c>
      <c r="K1348" s="4">
        <v>56</v>
      </c>
      <c r="L1348" s="3">
        <v>170.50901918623575</v>
      </c>
    </row>
    <row r="1349" spans="7:12" x14ac:dyDescent="0.2">
      <c r="G1349">
        <v>1345</v>
      </c>
      <c r="H1349" t="s">
        <v>1</v>
      </c>
      <c r="I1349" s="2">
        <v>38452</v>
      </c>
      <c r="J1349" t="s">
        <v>9</v>
      </c>
      <c r="K1349" s="4">
        <v>28</v>
      </c>
      <c r="L1349" s="3">
        <v>86.002698245868487</v>
      </c>
    </row>
    <row r="1350" spans="7:12" x14ac:dyDescent="0.2">
      <c r="G1350">
        <v>1346</v>
      </c>
      <c r="H1350" t="s">
        <v>0</v>
      </c>
      <c r="I1350" s="2">
        <v>38683</v>
      </c>
      <c r="J1350" t="s">
        <v>13</v>
      </c>
      <c r="K1350" s="4">
        <v>50</v>
      </c>
      <c r="L1350" s="3">
        <v>151.56909496566121</v>
      </c>
    </row>
    <row r="1351" spans="7:12" x14ac:dyDescent="0.2">
      <c r="G1351">
        <v>1347</v>
      </c>
      <c r="H1351" t="s">
        <v>1</v>
      </c>
      <c r="I1351" s="2">
        <v>38452</v>
      </c>
      <c r="J1351" t="s">
        <v>11</v>
      </c>
      <c r="K1351" s="4">
        <v>23</v>
      </c>
      <c r="L1351" s="3">
        <v>71.405303018372905</v>
      </c>
    </row>
    <row r="1352" spans="7:12" x14ac:dyDescent="0.2">
      <c r="G1352">
        <v>1348</v>
      </c>
      <c r="H1352" t="s">
        <v>0</v>
      </c>
      <c r="I1352" s="2">
        <v>38144</v>
      </c>
      <c r="J1352" t="s">
        <v>10</v>
      </c>
      <c r="K1352" s="4">
        <v>77</v>
      </c>
      <c r="L1352" s="3">
        <v>232.85049996581651</v>
      </c>
    </row>
    <row r="1353" spans="7:12" x14ac:dyDescent="0.2">
      <c r="G1353">
        <v>1349</v>
      </c>
      <c r="H1353" t="s">
        <v>8</v>
      </c>
      <c r="I1353" s="2">
        <v>38034</v>
      </c>
      <c r="J1353" t="s">
        <v>12</v>
      </c>
      <c r="K1353" s="4">
        <v>56</v>
      </c>
      <c r="L1353" s="3">
        <v>170.26270071526079</v>
      </c>
    </row>
    <row r="1354" spans="7:12" x14ac:dyDescent="0.2">
      <c r="G1354">
        <v>1350</v>
      </c>
      <c r="H1354" t="s">
        <v>7</v>
      </c>
      <c r="I1354" s="2">
        <v>38826</v>
      </c>
      <c r="J1354" t="s">
        <v>10</v>
      </c>
      <c r="K1354" s="4">
        <v>26</v>
      </c>
      <c r="L1354" s="3">
        <v>79.7600955182413</v>
      </c>
    </row>
    <row r="1355" spans="7:12" x14ac:dyDescent="0.2">
      <c r="G1355">
        <v>1351</v>
      </c>
      <c r="H1355" t="s">
        <v>6</v>
      </c>
      <c r="I1355" s="2">
        <v>38034</v>
      </c>
      <c r="J1355" t="s">
        <v>9</v>
      </c>
      <c r="K1355" s="4">
        <v>18</v>
      </c>
      <c r="L1355" s="3">
        <v>55.931706737093798</v>
      </c>
    </row>
    <row r="1356" spans="7:12" x14ac:dyDescent="0.2">
      <c r="G1356">
        <v>1352</v>
      </c>
      <c r="H1356" t="s">
        <v>1</v>
      </c>
      <c r="I1356" s="2">
        <v>38034</v>
      </c>
      <c r="J1356" t="s">
        <v>10</v>
      </c>
      <c r="K1356" s="4">
        <v>40</v>
      </c>
      <c r="L1356" s="3">
        <v>121.10292526674064</v>
      </c>
    </row>
    <row r="1357" spans="7:12" x14ac:dyDescent="0.2">
      <c r="G1357">
        <v>1353</v>
      </c>
      <c r="H1357" t="s">
        <v>3</v>
      </c>
      <c r="I1357" s="2">
        <v>38034</v>
      </c>
      <c r="J1357" t="s">
        <v>12</v>
      </c>
      <c r="K1357" s="4">
        <v>75</v>
      </c>
      <c r="L1357" s="3">
        <v>227.06641475515934</v>
      </c>
    </row>
    <row r="1358" spans="7:12" x14ac:dyDescent="0.2">
      <c r="G1358">
        <v>1354</v>
      </c>
      <c r="H1358" t="s">
        <v>2</v>
      </c>
      <c r="I1358" s="2">
        <v>38408</v>
      </c>
      <c r="J1358" t="s">
        <v>13</v>
      </c>
      <c r="K1358" s="4">
        <v>61</v>
      </c>
      <c r="L1358" s="3">
        <v>184.75393471553485</v>
      </c>
    </row>
    <row r="1359" spans="7:12" x14ac:dyDescent="0.2">
      <c r="G1359">
        <v>1355</v>
      </c>
      <c r="H1359" t="s">
        <v>6</v>
      </c>
      <c r="I1359" s="2">
        <v>38342</v>
      </c>
      <c r="J1359" t="s">
        <v>13</v>
      </c>
      <c r="K1359" s="4">
        <v>35</v>
      </c>
      <c r="L1359" s="3">
        <v>106.73579162164692</v>
      </c>
    </row>
    <row r="1360" spans="7:12" x14ac:dyDescent="0.2">
      <c r="G1360">
        <v>1356</v>
      </c>
      <c r="H1360" t="s">
        <v>7</v>
      </c>
      <c r="I1360" s="2">
        <v>38562</v>
      </c>
      <c r="J1360" t="s">
        <v>9</v>
      </c>
      <c r="K1360" s="4">
        <v>42</v>
      </c>
      <c r="L1360" s="3">
        <v>127.74297314827389</v>
      </c>
    </row>
    <row r="1361" spans="7:12" x14ac:dyDescent="0.2">
      <c r="G1361">
        <v>1357</v>
      </c>
      <c r="H1361" t="s">
        <v>3</v>
      </c>
      <c r="I1361" s="2">
        <v>38309</v>
      </c>
      <c r="J1361" t="s">
        <v>11</v>
      </c>
      <c r="K1361" s="4">
        <v>47</v>
      </c>
      <c r="L1361" s="3">
        <v>142.58640939942609</v>
      </c>
    </row>
    <row r="1362" spans="7:12" x14ac:dyDescent="0.2">
      <c r="G1362">
        <v>1358</v>
      </c>
      <c r="H1362" t="s">
        <v>6</v>
      </c>
      <c r="I1362" s="2">
        <v>38276</v>
      </c>
      <c r="J1362" t="s">
        <v>12</v>
      </c>
      <c r="K1362" s="4">
        <v>74</v>
      </c>
      <c r="L1362" s="3">
        <v>225.01925553650543</v>
      </c>
    </row>
    <row r="1363" spans="7:12" x14ac:dyDescent="0.2">
      <c r="G1363">
        <v>1359</v>
      </c>
      <c r="H1363" t="s">
        <v>6</v>
      </c>
      <c r="I1363" s="2">
        <v>38496</v>
      </c>
      <c r="J1363" t="s">
        <v>12</v>
      </c>
      <c r="K1363" s="4">
        <v>55</v>
      </c>
      <c r="L1363" s="3">
        <v>166.25169597348713</v>
      </c>
    </row>
    <row r="1364" spans="7:12" x14ac:dyDescent="0.2">
      <c r="G1364">
        <v>1360</v>
      </c>
      <c r="H1364" t="s">
        <v>4</v>
      </c>
      <c r="I1364" s="2">
        <v>38617</v>
      </c>
      <c r="J1364" t="s">
        <v>10</v>
      </c>
      <c r="K1364" s="4">
        <v>87</v>
      </c>
      <c r="L1364" s="3">
        <v>263.11074857106775</v>
      </c>
    </row>
    <row r="1365" spans="7:12" x14ac:dyDescent="0.2">
      <c r="G1365">
        <v>1361</v>
      </c>
      <c r="H1365" t="s">
        <v>6</v>
      </c>
      <c r="I1365" s="2">
        <v>38166</v>
      </c>
      <c r="J1365" t="s">
        <v>9</v>
      </c>
      <c r="K1365" s="4">
        <v>75</v>
      </c>
      <c r="L1365" s="3">
        <v>227.32916430473495</v>
      </c>
    </row>
    <row r="1366" spans="7:12" x14ac:dyDescent="0.2">
      <c r="G1366">
        <v>1362</v>
      </c>
      <c r="H1366" t="s">
        <v>5</v>
      </c>
      <c r="I1366" s="2">
        <v>38881</v>
      </c>
      <c r="J1366" t="s">
        <v>9</v>
      </c>
      <c r="K1366" s="4">
        <v>91</v>
      </c>
      <c r="L1366" s="3">
        <v>274.60744776638205</v>
      </c>
    </row>
    <row r="1367" spans="7:12" x14ac:dyDescent="0.2">
      <c r="G1367">
        <v>1363</v>
      </c>
      <c r="H1367" t="s">
        <v>6</v>
      </c>
      <c r="I1367" s="2">
        <v>38705</v>
      </c>
      <c r="J1367" t="s">
        <v>10</v>
      </c>
      <c r="K1367" s="4">
        <v>79</v>
      </c>
      <c r="L1367" s="3">
        <v>238.20578213903983</v>
      </c>
    </row>
    <row r="1368" spans="7:12" x14ac:dyDescent="0.2">
      <c r="G1368">
        <v>1364</v>
      </c>
      <c r="H1368" t="s">
        <v>7</v>
      </c>
      <c r="I1368" s="2">
        <v>38155</v>
      </c>
      <c r="J1368" t="s">
        <v>12</v>
      </c>
      <c r="K1368" s="4">
        <v>31</v>
      </c>
      <c r="L1368" s="3">
        <v>94.915314626942674</v>
      </c>
    </row>
    <row r="1369" spans="7:12" x14ac:dyDescent="0.2">
      <c r="G1369">
        <v>1365</v>
      </c>
      <c r="H1369" t="s">
        <v>3</v>
      </c>
      <c r="I1369" s="2">
        <v>38265</v>
      </c>
      <c r="J1369" t="s">
        <v>11</v>
      </c>
      <c r="K1369" s="4">
        <v>36</v>
      </c>
      <c r="L1369" s="3">
        <v>109.8683994875889</v>
      </c>
    </row>
    <row r="1370" spans="7:12" x14ac:dyDescent="0.2">
      <c r="G1370">
        <v>1366</v>
      </c>
      <c r="H1370" t="s">
        <v>0</v>
      </c>
      <c r="I1370" s="2">
        <v>38166</v>
      </c>
      <c r="J1370" t="s">
        <v>12</v>
      </c>
      <c r="K1370" s="4">
        <v>80</v>
      </c>
      <c r="L1370" s="3">
        <v>242.06313932235889</v>
      </c>
    </row>
    <row r="1371" spans="7:12" x14ac:dyDescent="0.2">
      <c r="G1371">
        <v>1367</v>
      </c>
      <c r="H1371" t="s">
        <v>8</v>
      </c>
      <c r="I1371" s="2">
        <v>38793</v>
      </c>
      <c r="J1371" t="s">
        <v>10</v>
      </c>
      <c r="K1371" s="4">
        <v>32</v>
      </c>
      <c r="L1371" s="3">
        <v>98.105863423861408</v>
      </c>
    </row>
    <row r="1372" spans="7:12" x14ac:dyDescent="0.2">
      <c r="G1372">
        <v>1368</v>
      </c>
      <c r="H1372" t="s">
        <v>4</v>
      </c>
      <c r="I1372" s="2">
        <v>38166</v>
      </c>
      <c r="J1372" t="s">
        <v>13</v>
      </c>
      <c r="K1372" s="4">
        <v>29</v>
      </c>
      <c r="L1372" s="3">
        <v>89.172802878693929</v>
      </c>
    </row>
    <row r="1373" spans="7:12" x14ac:dyDescent="0.2">
      <c r="G1373">
        <v>1369</v>
      </c>
      <c r="H1373" t="s">
        <v>3</v>
      </c>
      <c r="I1373" s="2">
        <v>38485</v>
      </c>
      <c r="J1373" t="s">
        <v>9</v>
      </c>
      <c r="K1373" s="4">
        <v>64</v>
      </c>
      <c r="L1373" s="3">
        <v>193.51676296767636</v>
      </c>
    </row>
    <row r="1374" spans="7:12" x14ac:dyDescent="0.2">
      <c r="G1374">
        <v>1370</v>
      </c>
      <c r="H1374" t="s">
        <v>1</v>
      </c>
      <c r="I1374" s="2">
        <v>38056</v>
      </c>
      <c r="J1374" t="s">
        <v>10</v>
      </c>
      <c r="K1374" s="4">
        <v>27</v>
      </c>
      <c r="L1374" s="3">
        <v>83.668497347720773</v>
      </c>
    </row>
    <row r="1375" spans="7:12" x14ac:dyDescent="0.2">
      <c r="G1375">
        <v>1371</v>
      </c>
      <c r="H1375" t="s">
        <v>7</v>
      </c>
      <c r="I1375" s="2">
        <v>38254</v>
      </c>
      <c r="J1375" t="s">
        <v>10</v>
      </c>
      <c r="K1375" s="4">
        <v>36</v>
      </c>
      <c r="L1375" s="3">
        <v>109.80928591136637</v>
      </c>
    </row>
    <row r="1376" spans="7:12" x14ac:dyDescent="0.2">
      <c r="G1376">
        <v>1372</v>
      </c>
      <c r="H1376" t="s">
        <v>8</v>
      </c>
      <c r="I1376" s="2">
        <v>39057</v>
      </c>
      <c r="J1376" t="s">
        <v>12</v>
      </c>
      <c r="K1376" s="4">
        <v>36</v>
      </c>
      <c r="L1376" s="3">
        <v>109.45657773500436</v>
      </c>
    </row>
    <row r="1377" spans="7:12" x14ac:dyDescent="0.2">
      <c r="G1377">
        <v>1373</v>
      </c>
      <c r="H1377" t="s">
        <v>0</v>
      </c>
      <c r="I1377" s="2">
        <v>39013</v>
      </c>
      <c r="J1377" t="s">
        <v>12</v>
      </c>
      <c r="K1377" s="4">
        <v>32</v>
      </c>
      <c r="L1377" s="3">
        <v>97.343399963409695</v>
      </c>
    </row>
    <row r="1378" spans="7:12" x14ac:dyDescent="0.2">
      <c r="G1378">
        <v>1374</v>
      </c>
      <c r="H1378" t="s">
        <v>1</v>
      </c>
      <c r="I1378" s="2">
        <v>38958</v>
      </c>
      <c r="J1378" t="s">
        <v>12</v>
      </c>
      <c r="K1378" s="4">
        <v>9</v>
      </c>
      <c r="L1378" s="3">
        <v>29.173034652532433</v>
      </c>
    </row>
    <row r="1379" spans="7:12" x14ac:dyDescent="0.2">
      <c r="G1379">
        <v>1375</v>
      </c>
      <c r="H1379" t="s">
        <v>4</v>
      </c>
      <c r="I1379" s="2">
        <v>38859</v>
      </c>
      <c r="J1379" t="s">
        <v>9</v>
      </c>
      <c r="K1379" s="4">
        <v>78</v>
      </c>
      <c r="L1379" s="3">
        <v>235.63570757894917</v>
      </c>
    </row>
    <row r="1380" spans="7:12" x14ac:dyDescent="0.2">
      <c r="G1380">
        <v>1376</v>
      </c>
      <c r="H1380" t="s">
        <v>4</v>
      </c>
      <c r="I1380" s="2">
        <v>38375</v>
      </c>
      <c r="J1380" t="s">
        <v>13</v>
      </c>
      <c r="K1380" s="4">
        <v>55</v>
      </c>
      <c r="L1380" s="3">
        <v>167.69300314757166</v>
      </c>
    </row>
    <row r="1381" spans="7:12" x14ac:dyDescent="0.2">
      <c r="G1381">
        <v>1377</v>
      </c>
      <c r="H1381" t="s">
        <v>3</v>
      </c>
      <c r="I1381" s="2">
        <v>38221</v>
      </c>
      <c r="J1381" t="s">
        <v>12</v>
      </c>
      <c r="K1381" s="4">
        <v>79</v>
      </c>
      <c r="L1381" s="3">
        <v>239.25822655633112</v>
      </c>
    </row>
    <row r="1382" spans="7:12" x14ac:dyDescent="0.2">
      <c r="G1382">
        <v>1378</v>
      </c>
      <c r="H1382" t="s">
        <v>3</v>
      </c>
      <c r="I1382" s="2">
        <v>37990</v>
      </c>
      <c r="J1382" t="s">
        <v>11</v>
      </c>
      <c r="K1382" s="4">
        <v>9</v>
      </c>
      <c r="L1382" s="3">
        <v>29.36931208514244</v>
      </c>
    </row>
    <row r="1383" spans="7:12" x14ac:dyDescent="0.2">
      <c r="G1383">
        <v>1379</v>
      </c>
      <c r="H1383" t="s">
        <v>8</v>
      </c>
      <c r="I1383" s="2">
        <v>39068</v>
      </c>
      <c r="J1383" t="s">
        <v>9</v>
      </c>
      <c r="K1383" s="4">
        <v>4</v>
      </c>
      <c r="L1383" s="3">
        <v>14.276329980408619</v>
      </c>
    </row>
    <row r="1384" spans="7:12" x14ac:dyDescent="0.2">
      <c r="G1384">
        <v>1380</v>
      </c>
      <c r="H1384" t="s">
        <v>3</v>
      </c>
      <c r="I1384" s="2">
        <v>38826</v>
      </c>
      <c r="J1384" t="s">
        <v>12</v>
      </c>
      <c r="K1384" s="4">
        <v>6</v>
      </c>
      <c r="L1384" s="3">
        <v>20.165246376870389</v>
      </c>
    </row>
    <row r="1385" spans="7:12" x14ac:dyDescent="0.2">
      <c r="G1385">
        <v>1381</v>
      </c>
      <c r="H1385" t="s">
        <v>7</v>
      </c>
      <c r="I1385" s="2">
        <v>38496</v>
      </c>
      <c r="J1385" t="s">
        <v>11</v>
      </c>
      <c r="K1385" s="4">
        <v>18</v>
      </c>
      <c r="L1385" s="3">
        <v>55.91901948813328</v>
      </c>
    </row>
    <row r="1386" spans="7:12" x14ac:dyDescent="0.2">
      <c r="G1386">
        <v>1382</v>
      </c>
      <c r="H1386" t="s">
        <v>4</v>
      </c>
      <c r="I1386" s="2">
        <v>38650</v>
      </c>
      <c r="J1386" t="s">
        <v>11</v>
      </c>
      <c r="K1386" s="4">
        <v>14</v>
      </c>
      <c r="L1386" s="3">
        <v>44.491260768813873</v>
      </c>
    </row>
    <row r="1387" spans="7:12" x14ac:dyDescent="0.2">
      <c r="G1387">
        <v>1383</v>
      </c>
      <c r="H1387" t="s">
        <v>1</v>
      </c>
      <c r="I1387" s="2">
        <v>38947</v>
      </c>
      <c r="J1387" t="s">
        <v>10</v>
      </c>
      <c r="K1387" s="4">
        <v>91</v>
      </c>
      <c r="L1387" s="3">
        <v>275.50447930379551</v>
      </c>
    </row>
    <row r="1388" spans="7:12" x14ac:dyDescent="0.2">
      <c r="G1388">
        <v>1384</v>
      </c>
      <c r="H1388" t="s">
        <v>4</v>
      </c>
      <c r="I1388" s="2">
        <v>38694</v>
      </c>
      <c r="J1388" t="s">
        <v>11</v>
      </c>
      <c r="K1388" s="4">
        <v>74</v>
      </c>
      <c r="L1388" s="3">
        <v>224.07187760825997</v>
      </c>
    </row>
    <row r="1389" spans="7:12" x14ac:dyDescent="0.2">
      <c r="G1389">
        <v>1385</v>
      </c>
      <c r="H1389" t="s">
        <v>8</v>
      </c>
      <c r="I1389" s="2">
        <v>38199</v>
      </c>
      <c r="J1389" t="s">
        <v>10</v>
      </c>
      <c r="K1389" s="4">
        <v>47</v>
      </c>
      <c r="L1389" s="3">
        <v>143.8575641603407</v>
      </c>
    </row>
    <row r="1390" spans="7:12" x14ac:dyDescent="0.2">
      <c r="G1390">
        <v>1386</v>
      </c>
      <c r="H1390" t="s">
        <v>2</v>
      </c>
      <c r="I1390" s="2">
        <v>39024</v>
      </c>
      <c r="J1390" t="s">
        <v>9</v>
      </c>
      <c r="K1390" s="4">
        <v>28</v>
      </c>
      <c r="L1390" s="3">
        <v>86.468289532216389</v>
      </c>
    </row>
    <row r="1391" spans="7:12" x14ac:dyDescent="0.2">
      <c r="G1391">
        <v>1387</v>
      </c>
      <c r="H1391" t="s">
        <v>2</v>
      </c>
      <c r="I1391" s="2">
        <v>38980</v>
      </c>
      <c r="J1391" t="s">
        <v>11</v>
      </c>
      <c r="K1391" s="4">
        <v>21</v>
      </c>
      <c r="L1391" s="3">
        <v>64.784207766072953</v>
      </c>
    </row>
    <row r="1392" spans="7:12" x14ac:dyDescent="0.2">
      <c r="G1392">
        <v>1388</v>
      </c>
      <c r="H1392" t="s">
        <v>1</v>
      </c>
      <c r="I1392" s="2">
        <v>38441</v>
      </c>
      <c r="J1392" t="s">
        <v>9</v>
      </c>
      <c r="K1392" s="4">
        <v>52</v>
      </c>
      <c r="L1392" s="3">
        <v>157.69424365413772</v>
      </c>
    </row>
    <row r="1393" spans="7:12" x14ac:dyDescent="0.2">
      <c r="G1393">
        <v>1389</v>
      </c>
      <c r="H1393" t="s">
        <v>4</v>
      </c>
      <c r="I1393" s="2">
        <v>38166</v>
      </c>
      <c r="J1393" t="s">
        <v>13</v>
      </c>
      <c r="K1393" s="4">
        <v>33</v>
      </c>
      <c r="L1393" s="3">
        <v>101.08856134949143</v>
      </c>
    </row>
    <row r="1394" spans="7:12" x14ac:dyDescent="0.2">
      <c r="G1394">
        <v>1390</v>
      </c>
      <c r="H1394" t="s">
        <v>2</v>
      </c>
      <c r="I1394" s="2">
        <v>38023</v>
      </c>
      <c r="J1394" t="s">
        <v>12</v>
      </c>
      <c r="K1394" s="4">
        <v>-7</v>
      </c>
      <c r="L1394" s="3">
        <v>-19.437923961194201</v>
      </c>
    </row>
    <row r="1395" spans="7:12" x14ac:dyDescent="0.2">
      <c r="G1395">
        <v>1391</v>
      </c>
      <c r="H1395" t="s">
        <v>1</v>
      </c>
      <c r="I1395" s="2">
        <v>38078</v>
      </c>
      <c r="J1395" t="s">
        <v>10</v>
      </c>
      <c r="K1395" s="4">
        <v>12</v>
      </c>
      <c r="L1395" s="3">
        <v>38.2380881700618</v>
      </c>
    </row>
    <row r="1396" spans="7:12" x14ac:dyDescent="0.2">
      <c r="G1396">
        <v>1392</v>
      </c>
      <c r="H1396" t="s">
        <v>4</v>
      </c>
      <c r="I1396" s="2">
        <v>38045</v>
      </c>
      <c r="J1396" t="s">
        <v>11</v>
      </c>
      <c r="K1396" s="4">
        <v>1</v>
      </c>
      <c r="L1396" s="3">
        <v>4.5049727728030682</v>
      </c>
    </row>
    <row r="1397" spans="7:12" x14ac:dyDescent="0.2">
      <c r="G1397">
        <v>1393</v>
      </c>
      <c r="H1397" t="s">
        <v>8</v>
      </c>
      <c r="I1397" s="2">
        <v>38012</v>
      </c>
      <c r="J1397" t="s">
        <v>12</v>
      </c>
      <c r="K1397" s="4">
        <v>56</v>
      </c>
      <c r="L1397" s="3">
        <v>169.75770217815491</v>
      </c>
    </row>
    <row r="1398" spans="7:12" x14ac:dyDescent="0.2">
      <c r="G1398">
        <v>1394</v>
      </c>
      <c r="H1398" t="s">
        <v>1</v>
      </c>
      <c r="I1398" s="2">
        <v>38529</v>
      </c>
      <c r="J1398" t="s">
        <v>9</v>
      </c>
      <c r="K1398" s="4">
        <v>34</v>
      </c>
      <c r="L1398" s="3">
        <v>104.47706646910852</v>
      </c>
    </row>
    <row r="1399" spans="7:12" x14ac:dyDescent="0.2">
      <c r="G1399">
        <v>1395</v>
      </c>
      <c r="H1399" t="s">
        <v>7</v>
      </c>
      <c r="I1399" s="2">
        <v>38408</v>
      </c>
      <c r="J1399" t="s">
        <v>9</v>
      </c>
      <c r="K1399" s="4">
        <v>83</v>
      </c>
      <c r="L1399" s="3">
        <v>250.38974883045833</v>
      </c>
    </row>
    <row r="1400" spans="7:12" x14ac:dyDescent="0.2">
      <c r="G1400">
        <v>1396</v>
      </c>
      <c r="H1400" t="s">
        <v>2</v>
      </c>
      <c r="I1400" s="2">
        <v>38430</v>
      </c>
      <c r="J1400" t="s">
        <v>11</v>
      </c>
      <c r="K1400" s="4">
        <v>-4</v>
      </c>
      <c r="L1400" s="3">
        <v>-10.155624843092607</v>
      </c>
    </row>
    <row r="1401" spans="7:12" x14ac:dyDescent="0.2">
      <c r="G1401">
        <v>1397</v>
      </c>
      <c r="H1401" t="s">
        <v>1</v>
      </c>
      <c r="I1401" s="2">
        <v>38386</v>
      </c>
      <c r="J1401" t="s">
        <v>9</v>
      </c>
      <c r="K1401" s="4">
        <v>9</v>
      </c>
      <c r="L1401" s="3">
        <v>29.703664221901175</v>
      </c>
    </row>
    <row r="1402" spans="7:12" x14ac:dyDescent="0.2">
      <c r="G1402">
        <v>1398</v>
      </c>
      <c r="H1402" t="s">
        <v>3</v>
      </c>
      <c r="I1402" s="2">
        <v>38122</v>
      </c>
      <c r="J1402" t="s">
        <v>11</v>
      </c>
      <c r="K1402" s="4">
        <v>64</v>
      </c>
      <c r="L1402" s="3">
        <v>193.99078398349641</v>
      </c>
    </row>
    <row r="1403" spans="7:12" x14ac:dyDescent="0.2">
      <c r="G1403">
        <v>1399</v>
      </c>
      <c r="H1403" t="s">
        <v>7</v>
      </c>
      <c r="I1403" s="2">
        <v>38122</v>
      </c>
      <c r="J1403" t="s">
        <v>10</v>
      </c>
      <c r="K1403" s="4">
        <v>13</v>
      </c>
      <c r="L1403" s="3">
        <v>40.947424828889474</v>
      </c>
    </row>
    <row r="1404" spans="7:12" x14ac:dyDescent="0.2">
      <c r="G1404">
        <v>1400</v>
      </c>
      <c r="H1404" t="s">
        <v>4</v>
      </c>
      <c r="I1404" s="2">
        <v>38100</v>
      </c>
      <c r="J1404" t="s">
        <v>10</v>
      </c>
      <c r="K1404" s="4">
        <v>9</v>
      </c>
      <c r="L1404" s="3">
        <v>28.683682099948655</v>
      </c>
    </row>
    <row r="1405" spans="7:12" x14ac:dyDescent="0.2">
      <c r="G1405">
        <v>1401</v>
      </c>
      <c r="H1405" t="s">
        <v>5</v>
      </c>
      <c r="I1405" s="2">
        <v>38980</v>
      </c>
      <c r="J1405" t="s">
        <v>10</v>
      </c>
      <c r="K1405" s="4">
        <v>6</v>
      </c>
      <c r="L1405" s="3">
        <v>19.546281446888681</v>
      </c>
    </row>
    <row r="1406" spans="7:12" x14ac:dyDescent="0.2">
      <c r="G1406">
        <v>1402</v>
      </c>
      <c r="H1406" t="s">
        <v>6</v>
      </c>
      <c r="I1406" s="2">
        <v>38859</v>
      </c>
      <c r="J1406" t="s">
        <v>9</v>
      </c>
      <c r="K1406" s="4">
        <v>55</v>
      </c>
      <c r="L1406" s="3">
        <v>167.0921059108752</v>
      </c>
    </row>
    <row r="1407" spans="7:12" x14ac:dyDescent="0.2">
      <c r="G1407">
        <v>1403</v>
      </c>
      <c r="H1407" t="s">
        <v>0</v>
      </c>
      <c r="I1407" s="2">
        <v>38870</v>
      </c>
      <c r="J1407" t="s">
        <v>13</v>
      </c>
      <c r="K1407" s="4">
        <v>64</v>
      </c>
      <c r="L1407" s="3">
        <v>194.83490930195086</v>
      </c>
    </row>
    <row r="1408" spans="7:12" x14ac:dyDescent="0.2">
      <c r="G1408">
        <v>1404</v>
      </c>
      <c r="H1408" t="s">
        <v>8</v>
      </c>
      <c r="I1408" s="2">
        <v>38518</v>
      </c>
      <c r="J1408" t="s">
        <v>10</v>
      </c>
      <c r="K1408" s="4">
        <v>27</v>
      </c>
      <c r="L1408" s="3">
        <v>82.654748876430304</v>
      </c>
    </row>
    <row r="1409" spans="7:12" x14ac:dyDescent="0.2">
      <c r="G1409">
        <v>1405</v>
      </c>
      <c r="H1409" t="s">
        <v>0</v>
      </c>
      <c r="I1409" s="2">
        <v>38276</v>
      </c>
      <c r="J1409" t="s">
        <v>10</v>
      </c>
      <c r="K1409" s="4">
        <v>4</v>
      </c>
      <c r="L1409" s="3">
        <v>14.358367110038117</v>
      </c>
    </row>
    <row r="1410" spans="7:12" x14ac:dyDescent="0.2">
      <c r="G1410">
        <v>1406</v>
      </c>
      <c r="H1410" t="s">
        <v>7</v>
      </c>
      <c r="I1410" s="2">
        <v>38661</v>
      </c>
      <c r="J1410" t="s">
        <v>10</v>
      </c>
      <c r="K1410" s="4">
        <v>17</v>
      </c>
      <c r="L1410" s="3">
        <v>53.450226015325889</v>
      </c>
    </row>
    <row r="1411" spans="7:12" x14ac:dyDescent="0.2">
      <c r="G1411">
        <v>1407</v>
      </c>
      <c r="H1411" t="s">
        <v>6</v>
      </c>
      <c r="I1411" s="2">
        <v>38947</v>
      </c>
      <c r="J1411" t="s">
        <v>10</v>
      </c>
      <c r="K1411" s="4">
        <v>24</v>
      </c>
      <c r="L1411" s="3">
        <v>74.287417398883491</v>
      </c>
    </row>
    <row r="1412" spans="7:12" x14ac:dyDescent="0.2">
      <c r="G1412">
        <v>1408</v>
      </c>
      <c r="H1412" t="s">
        <v>5</v>
      </c>
      <c r="I1412" s="2">
        <v>38694</v>
      </c>
      <c r="J1412" t="s">
        <v>10</v>
      </c>
      <c r="K1412" s="4">
        <v>87</v>
      </c>
      <c r="L1412" s="3">
        <v>262.8805946680697</v>
      </c>
    </row>
    <row r="1413" spans="7:12" x14ac:dyDescent="0.2">
      <c r="G1413">
        <v>1409</v>
      </c>
      <c r="H1413" t="s">
        <v>4</v>
      </c>
      <c r="I1413" s="2">
        <v>38309</v>
      </c>
      <c r="J1413" t="s">
        <v>12</v>
      </c>
      <c r="K1413" s="4">
        <v>10</v>
      </c>
      <c r="L1413" s="3">
        <v>31.759227784320323</v>
      </c>
    </row>
    <row r="1414" spans="7:12" x14ac:dyDescent="0.2">
      <c r="G1414">
        <v>1410</v>
      </c>
      <c r="H1414" t="s">
        <v>1</v>
      </c>
      <c r="I1414" s="2">
        <v>38276</v>
      </c>
      <c r="J1414" t="s">
        <v>12</v>
      </c>
      <c r="K1414" s="4">
        <v>0</v>
      </c>
      <c r="L1414" s="3">
        <v>1.8311339455634805</v>
      </c>
    </row>
    <row r="1415" spans="7:12" x14ac:dyDescent="0.2">
      <c r="G1415">
        <v>1411</v>
      </c>
      <c r="H1415" t="s">
        <v>1</v>
      </c>
      <c r="I1415" s="2">
        <v>38375</v>
      </c>
      <c r="J1415" t="s">
        <v>10</v>
      </c>
      <c r="K1415" s="4">
        <v>73</v>
      </c>
      <c r="L1415" s="3">
        <v>221.0091797499388</v>
      </c>
    </row>
    <row r="1416" spans="7:12" x14ac:dyDescent="0.2">
      <c r="G1416">
        <v>1412</v>
      </c>
      <c r="H1416" t="s">
        <v>3</v>
      </c>
      <c r="I1416" s="2">
        <v>38067</v>
      </c>
      <c r="J1416" t="s">
        <v>10</v>
      </c>
      <c r="K1416" s="4">
        <v>66</v>
      </c>
      <c r="L1416" s="3">
        <v>200.12198246327054</v>
      </c>
    </row>
    <row r="1417" spans="7:12" x14ac:dyDescent="0.2">
      <c r="G1417">
        <v>1413</v>
      </c>
      <c r="H1417" t="s">
        <v>8</v>
      </c>
      <c r="I1417" s="2">
        <v>38947</v>
      </c>
      <c r="J1417" t="s">
        <v>10</v>
      </c>
      <c r="K1417" s="4">
        <v>70</v>
      </c>
      <c r="L1417" s="3">
        <v>211.75333647455852</v>
      </c>
    </row>
    <row r="1418" spans="7:12" x14ac:dyDescent="0.2">
      <c r="G1418">
        <v>1414</v>
      </c>
      <c r="H1418" t="s">
        <v>4</v>
      </c>
      <c r="I1418" s="2">
        <v>38331</v>
      </c>
      <c r="J1418" t="s">
        <v>9</v>
      </c>
      <c r="K1418" s="4">
        <v>78</v>
      </c>
      <c r="L1418" s="3">
        <v>235.90596023209099</v>
      </c>
    </row>
    <row r="1419" spans="7:12" x14ac:dyDescent="0.2">
      <c r="G1419">
        <v>1415</v>
      </c>
      <c r="H1419" t="s">
        <v>0</v>
      </c>
      <c r="I1419" s="2">
        <v>38661</v>
      </c>
      <c r="J1419" t="s">
        <v>12</v>
      </c>
      <c r="K1419" s="4">
        <v>22</v>
      </c>
      <c r="L1419" s="3">
        <v>66.965065793990505</v>
      </c>
    </row>
    <row r="1420" spans="7:12" x14ac:dyDescent="0.2">
      <c r="G1420">
        <v>1416</v>
      </c>
      <c r="H1420" t="s">
        <v>5</v>
      </c>
      <c r="I1420" s="2">
        <v>38265</v>
      </c>
      <c r="J1420" t="s">
        <v>12</v>
      </c>
      <c r="K1420" s="4">
        <v>21</v>
      </c>
      <c r="L1420" s="3">
        <v>65.217462708012192</v>
      </c>
    </row>
    <row r="1421" spans="7:12" x14ac:dyDescent="0.2">
      <c r="G1421">
        <v>1417</v>
      </c>
      <c r="H1421" t="s">
        <v>8</v>
      </c>
      <c r="I1421" s="2">
        <v>38276</v>
      </c>
      <c r="J1421" t="s">
        <v>10</v>
      </c>
      <c r="K1421" s="4">
        <v>8</v>
      </c>
      <c r="L1421" s="3">
        <v>25.824952877477109</v>
      </c>
    </row>
    <row r="1422" spans="7:12" x14ac:dyDescent="0.2">
      <c r="G1422">
        <v>1418</v>
      </c>
      <c r="H1422" t="s">
        <v>6</v>
      </c>
      <c r="I1422" s="2">
        <v>38034</v>
      </c>
      <c r="J1422" t="s">
        <v>12</v>
      </c>
      <c r="K1422" s="4">
        <v>62</v>
      </c>
      <c r="L1422" s="3">
        <v>187.80112722106594</v>
      </c>
    </row>
    <row r="1423" spans="7:12" x14ac:dyDescent="0.2">
      <c r="G1423">
        <v>1419</v>
      </c>
      <c r="H1423" t="s">
        <v>2</v>
      </c>
      <c r="I1423" s="2">
        <v>38848</v>
      </c>
      <c r="J1423" t="s">
        <v>12</v>
      </c>
      <c r="K1423" s="4">
        <v>81</v>
      </c>
      <c r="L1423" s="3">
        <v>244.50746507200088</v>
      </c>
    </row>
    <row r="1424" spans="7:12" x14ac:dyDescent="0.2">
      <c r="G1424">
        <v>1420</v>
      </c>
      <c r="H1424" t="s">
        <v>4</v>
      </c>
      <c r="I1424" s="2">
        <v>38342</v>
      </c>
      <c r="J1424" t="s">
        <v>10</v>
      </c>
      <c r="K1424" s="4">
        <v>72</v>
      </c>
      <c r="L1424" s="3">
        <v>218.17265722795503</v>
      </c>
    </row>
    <row r="1425" spans="7:12" x14ac:dyDescent="0.2">
      <c r="G1425">
        <v>1421</v>
      </c>
      <c r="H1425" t="s">
        <v>3</v>
      </c>
      <c r="I1425" s="2">
        <v>39002</v>
      </c>
      <c r="J1425" t="s">
        <v>11</v>
      </c>
      <c r="K1425" s="4">
        <v>13</v>
      </c>
      <c r="L1425" s="3">
        <v>41.356875522020459</v>
      </c>
    </row>
    <row r="1426" spans="7:12" x14ac:dyDescent="0.2">
      <c r="G1426">
        <v>1422</v>
      </c>
      <c r="H1426" t="s">
        <v>8</v>
      </c>
      <c r="I1426" s="2">
        <v>38595</v>
      </c>
      <c r="J1426" t="s">
        <v>13</v>
      </c>
      <c r="K1426" s="4">
        <v>52</v>
      </c>
      <c r="L1426" s="3">
        <v>157.41873231061072</v>
      </c>
    </row>
    <row r="1427" spans="7:12" x14ac:dyDescent="0.2">
      <c r="G1427">
        <v>1423</v>
      </c>
      <c r="H1427" t="s">
        <v>1</v>
      </c>
      <c r="I1427" s="2">
        <v>38738</v>
      </c>
      <c r="J1427" t="s">
        <v>11</v>
      </c>
      <c r="K1427" s="4">
        <v>49</v>
      </c>
      <c r="L1427" s="3">
        <v>148.10679359164916</v>
      </c>
    </row>
    <row r="1428" spans="7:12" x14ac:dyDescent="0.2">
      <c r="G1428">
        <v>1424</v>
      </c>
      <c r="H1428" t="s">
        <v>1</v>
      </c>
      <c r="I1428" s="2">
        <v>38067</v>
      </c>
      <c r="J1428" t="s">
        <v>11</v>
      </c>
      <c r="K1428" s="4">
        <v>82</v>
      </c>
      <c r="L1428" s="3">
        <v>248.16915651860171</v>
      </c>
    </row>
    <row r="1429" spans="7:12" x14ac:dyDescent="0.2">
      <c r="G1429">
        <v>1425</v>
      </c>
      <c r="H1429" t="s">
        <v>4</v>
      </c>
      <c r="I1429" s="2">
        <v>38815</v>
      </c>
      <c r="J1429" t="s">
        <v>11</v>
      </c>
      <c r="K1429" s="4">
        <v>5</v>
      </c>
      <c r="L1429" s="3">
        <v>17.015690322490627</v>
      </c>
    </row>
    <row r="1430" spans="7:12" x14ac:dyDescent="0.2">
      <c r="G1430">
        <v>1426</v>
      </c>
      <c r="H1430" t="s">
        <v>0</v>
      </c>
      <c r="I1430" s="2">
        <v>38617</v>
      </c>
      <c r="J1430" t="s">
        <v>12</v>
      </c>
      <c r="K1430" s="4">
        <v>45</v>
      </c>
      <c r="L1430" s="3">
        <v>136.85630897508477</v>
      </c>
    </row>
    <row r="1431" spans="7:12" x14ac:dyDescent="0.2">
      <c r="G1431">
        <v>1427</v>
      </c>
      <c r="H1431" t="s">
        <v>5</v>
      </c>
      <c r="I1431" s="2">
        <v>38694</v>
      </c>
      <c r="J1431" t="s">
        <v>12</v>
      </c>
      <c r="K1431" s="4">
        <v>-10</v>
      </c>
      <c r="L1431" s="3">
        <v>-27.350902782330042</v>
      </c>
    </row>
    <row r="1432" spans="7:12" x14ac:dyDescent="0.2">
      <c r="G1432">
        <v>1428</v>
      </c>
      <c r="H1432" t="s">
        <v>6</v>
      </c>
      <c r="I1432" s="2">
        <v>39057</v>
      </c>
      <c r="J1432" t="s">
        <v>11</v>
      </c>
      <c r="K1432" s="4">
        <v>53</v>
      </c>
      <c r="L1432" s="3">
        <v>160.85164058435507</v>
      </c>
    </row>
    <row r="1433" spans="7:12" x14ac:dyDescent="0.2">
      <c r="G1433">
        <v>1429</v>
      </c>
      <c r="H1433" t="s">
        <v>3</v>
      </c>
      <c r="I1433" s="2">
        <v>38441</v>
      </c>
      <c r="J1433" t="s">
        <v>13</v>
      </c>
      <c r="K1433" s="4">
        <v>24</v>
      </c>
      <c r="L1433" s="3">
        <v>73.616064458141409</v>
      </c>
    </row>
    <row r="1434" spans="7:12" x14ac:dyDescent="0.2">
      <c r="G1434">
        <v>1430</v>
      </c>
      <c r="H1434" t="s">
        <v>1</v>
      </c>
      <c r="I1434" s="2">
        <v>38914</v>
      </c>
      <c r="J1434" t="s">
        <v>10</v>
      </c>
      <c r="K1434" s="4">
        <v>27</v>
      </c>
      <c r="L1434" s="3">
        <v>83.23212229417976</v>
      </c>
    </row>
    <row r="1435" spans="7:12" x14ac:dyDescent="0.2">
      <c r="G1435">
        <v>1431</v>
      </c>
      <c r="H1435" t="s">
        <v>0</v>
      </c>
      <c r="I1435" s="2">
        <v>38837</v>
      </c>
      <c r="J1435" t="s">
        <v>9</v>
      </c>
      <c r="K1435" s="4">
        <v>52</v>
      </c>
      <c r="L1435" s="3">
        <v>158.63001694196066</v>
      </c>
    </row>
    <row r="1436" spans="7:12" x14ac:dyDescent="0.2">
      <c r="G1436">
        <v>1432</v>
      </c>
      <c r="H1436" t="s">
        <v>4</v>
      </c>
      <c r="I1436" s="2">
        <v>39013</v>
      </c>
      <c r="J1436" t="s">
        <v>9</v>
      </c>
      <c r="K1436" s="4">
        <v>0</v>
      </c>
      <c r="L1436" s="3">
        <v>1.7815728693963861</v>
      </c>
    </row>
    <row r="1437" spans="7:12" x14ac:dyDescent="0.2">
      <c r="G1437">
        <v>1433</v>
      </c>
      <c r="H1437" t="s">
        <v>1</v>
      </c>
      <c r="I1437" s="2">
        <v>38155</v>
      </c>
      <c r="J1437" t="s">
        <v>12</v>
      </c>
      <c r="K1437" s="4">
        <v>92</v>
      </c>
      <c r="L1437" s="3">
        <v>278.65173044503393</v>
      </c>
    </row>
    <row r="1438" spans="7:12" x14ac:dyDescent="0.2">
      <c r="G1438">
        <v>1434</v>
      </c>
      <c r="H1438" t="s">
        <v>5</v>
      </c>
      <c r="I1438" s="2">
        <v>39013</v>
      </c>
      <c r="J1438" t="s">
        <v>12</v>
      </c>
      <c r="K1438" s="4">
        <v>22</v>
      </c>
      <c r="L1438" s="3">
        <v>67.706785390101601</v>
      </c>
    </row>
    <row r="1439" spans="7:12" x14ac:dyDescent="0.2">
      <c r="G1439">
        <v>1435</v>
      </c>
      <c r="H1439" t="s">
        <v>7</v>
      </c>
      <c r="I1439" s="2">
        <v>38837</v>
      </c>
      <c r="J1439" t="s">
        <v>11</v>
      </c>
      <c r="K1439" s="4">
        <v>67</v>
      </c>
      <c r="L1439" s="3">
        <v>202.90370530776514</v>
      </c>
    </row>
    <row r="1440" spans="7:12" x14ac:dyDescent="0.2">
      <c r="G1440">
        <v>1436</v>
      </c>
      <c r="H1440" t="s">
        <v>4</v>
      </c>
      <c r="I1440" s="2">
        <v>38639</v>
      </c>
      <c r="J1440" t="s">
        <v>12</v>
      </c>
      <c r="K1440" s="4">
        <v>7</v>
      </c>
      <c r="L1440" s="3">
        <v>23.034327347174614</v>
      </c>
    </row>
    <row r="1441" spans="7:12" x14ac:dyDescent="0.2">
      <c r="G1441">
        <v>1437</v>
      </c>
      <c r="H1441" t="s">
        <v>7</v>
      </c>
      <c r="I1441" s="2">
        <v>38122</v>
      </c>
      <c r="J1441" t="s">
        <v>11</v>
      </c>
      <c r="K1441" s="4">
        <v>-10</v>
      </c>
      <c r="L1441" s="3">
        <v>-27.962734354764166</v>
      </c>
    </row>
    <row r="1442" spans="7:12" x14ac:dyDescent="0.2">
      <c r="G1442">
        <v>1438</v>
      </c>
      <c r="H1442" t="s">
        <v>2</v>
      </c>
      <c r="I1442" s="2">
        <v>38947</v>
      </c>
      <c r="J1442" t="s">
        <v>12</v>
      </c>
      <c r="K1442" s="4">
        <v>10</v>
      </c>
      <c r="L1442" s="3">
        <v>31.667217946817743</v>
      </c>
    </row>
    <row r="1443" spans="7:12" x14ac:dyDescent="0.2">
      <c r="G1443">
        <v>1439</v>
      </c>
      <c r="H1443" t="s">
        <v>1</v>
      </c>
      <c r="I1443" s="2">
        <v>38529</v>
      </c>
      <c r="J1443" t="s">
        <v>9</v>
      </c>
      <c r="K1443" s="4">
        <v>15</v>
      </c>
      <c r="L1443" s="3">
        <v>46.477551483409364</v>
      </c>
    </row>
    <row r="1444" spans="7:12" x14ac:dyDescent="0.2">
      <c r="G1444">
        <v>1440</v>
      </c>
      <c r="H1444" t="s">
        <v>6</v>
      </c>
      <c r="I1444" s="2">
        <v>38529</v>
      </c>
      <c r="J1444" t="s">
        <v>13</v>
      </c>
      <c r="K1444" s="4">
        <v>0</v>
      </c>
      <c r="L1444" s="3">
        <v>2.1309055922780948</v>
      </c>
    </row>
    <row r="1445" spans="7:12" x14ac:dyDescent="0.2">
      <c r="G1445">
        <v>1441</v>
      </c>
      <c r="H1445" t="s">
        <v>4</v>
      </c>
      <c r="I1445" s="2">
        <v>38793</v>
      </c>
      <c r="J1445" t="s">
        <v>9</v>
      </c>
      <c r="K1445" s="4">
        <v>93</v>
      </c>
      <c r="L1445" s="3">
        <v>280.90891395594838</v>
      </c>
    </row>
    <row r="1446" spans="7:12" x14ac:dyDescent="0.2">
      <c r="G1446">
        <v>1442</v>
      </c>
      <c r="H1446" t="s">
        <v>3</v>
      </c>
      <c r="I1446" s="2">
        <v>38738</v>
      </c>
      <c r="J1446" t="s">
        <v>9</v>
      </c>
      <c r="K1446" s="4">
        <v>57</v>
      </c>
      <c r="L1446" s="3">
        <v>172.62177980113168</v>
      </c>
    </row>
    <row r="1447" spans="7:12" x14ac:dyDescent="0.2">
      <c r="G1447">
        <v>1443</v>
      </c>
      <c r="H1447" t="s">
        <v>1</v>
      </c>
      <c r="I1447" s="2">
        <v>38254</v>
      </c>
      <c r="J1447" t="s">
        <v>10</v>
      </c>
      <c r="K1447" s="4">
        <v>69</v>
      </c>
      <c r="L1447" s="3">
        <v>208.76551379204989</v>
      </c>
    </row>
    <row r="1448" spans="7:12" x14ac:dyDescent="0.2">
      <c r="G1448">
        <v>1444</v>
      </c>
      <c r="H1448" t="s">
        <v>7</v>
      </c>
      <c r="I1448" s="2">
        <v>38716</v>
      </c>
      <c r="J1448" t="s">
        <v>9</v>
      </c>
      <c r="K1448" s="4">
        <v>53</v>
      </c>
      <c r="L1448" s="3">
        <v>161.64817183248223</v>
      </c>
    </row>
    <row r="1449" spans="7:12" x14ac:dyDescent="0.2">
      <c r="G1449">
        <v>1445</v>
      </c>
      <c r="H1449" t="s">
        <v>6</v>
      </c>
      <c r="I1449" s="2">
        <v>39013</v>
      </c>
      <c r="J1449" t="s">
        <v>13</v>
      </c>
      <c r="K1449" s="4">
        <v>67</v>
      </c>
      <c r="L1449" s="3">
        <v>203.5655299819017</v>
      </c>
    </row>
    <row r="1450" spans="7:12" x14ac:dyDescent="0.2">
      <c r="G1450">
        <v>1446</v>
      </c>
      <c r="H1450" t="s">
        <v>7</v>
      </c>
      <c r="I1450" s="2">
        <v>38078</v>
      </c>
      <c r="J1450" t="s">
        <v>11</v>
      </c>
      <c r="K1450" s="4">
        <v>23</v>
      </c>
      <c r="L1450" s="3">
        <v>70.708152765050201</v>
      </c>
    </row>
    <row r="1451" spans="7:12" x14ac:dyDescent="0.2">
      <c r="G1451">
        <v>1447</v>
      </c>
      <c r="H1451" t="s">
        <v>2</v>
      </c>
      <c r="I1451" s="2">
        <v>38155</v>
      </c>
      <c r="J1451" t="s">
        <v>12</v>
      </c>
      <c r="K1451" s="4">
        <v>43</v>
      </c>
      <c r="L1451" s="3">
        <v>131.16019141346013</v>
      </c>
    </row>
    <row r="1452" spans="7:12" x14ac:dyDescent="0.2">
      <c r="G1452">
        <v>1448</v>
      </c>
      <c r="H1452" t="s">
        <v>0</v>
      </c>
      <c r="I1452" s="2">
        <v>39013</v>
      </c>
      <c r="J1452" t="s">
        <v>10</v>
      </c>
      <c r="K1452" s="4">
        <v>69</v>
      </c>
      <c r="L1452" s="3">
        <v>209.39515625574666</v>
      </c>
    </row>
    <row r="1453" spans="7:12" x14ac:dyDescent="0.2">
      <c r="G1453">
        <v>1449</v>
      </c>
      <c r="H1453" t="s">
        <v>3</v>
      </c>
      <c r="I1453" s="2">
        <v>38991</v>
      </c>
      <c r="J1453" t="s">
        <v>13</v>
      </c>
      <c r="K1453" s="4">
        <v>45</v>
      </c>
      <c r="L1453" s="3">
        <v>136.50342219375273</v>
      </c>
    </row>
    <row r="1454" spans="7:12" x14ac:dyDescent="0.2">
      <c r="G1454">
        <v>1450</v>
      </c>
      <c r="H1454" t="s">
        <v>4</v>
      </c>
      <c r="I1454" s="2">
        <v>38661</v>
      </c>
      <c r="J1454" t="s">
        <v>11</v>
      </c>
      <c r="K1454" s="4">
        <v>70</v>
      </c>
      <c r="L1454" s="3">
        <v>211.70097135907523</v>
      </c>
    </row>
    <row r="1455" spans="7:12" x14ac:dyDescent="0.2">
      <c r="G1455">
        <v>1451</v>
      </c>
      <c r="H1455" t="s">
        <v>2</v>
      </c>
      <c r="I1455" s="2">
        <v>39013</v>
      </c>
      <c r="J1455" t="s">
        <v>12</v>
      </c>
      <c r="K1455" s="4">
        <v>91</v>
      </c>
      <c r="L1455" s="3">
        <v>274.50140154950032</v>
      </c>
    </row>
    <row r="1456" spans="7:12" x14ac:dyDescent="0.2">
      <c r="G1456">
        <v>1452</v>
      </c>
      <c r="H1456" t="s">
        <v>5</v>
      </c>
      <c r="I1456" s="2">
        <v>39068</v>
      </c>
      <c r="J1456" t="s">
        <v>12</v>
      </c>
      <c r="K1456" s="4">
        <v>33</v>
      </c>
      <c r="L1456" s="3">
        <v>100.48140496751634</v>
      </c>
    </row>
    <row r="1457" spans="7:12" x14ac:dyDescent="0.2">
      <c r="G1457">
        <v>1453</v>
      </c>
      <c r="H1457" t="s">
        <v>2</v>
      </c>
      <c r="I1457" s="2">
        <v>38936</v>
      </c>
      <c r="J1457" t="s">
        <v>9</v>
      </c>
      <c r="K1457" s="4">
        <v>90</v>
      </c>
      <c r="L1457" s="3">
        <v>272.35779457225038</v>
      </c>
    </row>
    <row r="1458" spans="7:12" x14ac:dyDescent="0.2">
      <c r="G1458">
        <v>1454</v>
      </c>
      <c r="H1458" t="s">
        <v>2</v>
      </c>
      <c r="I1458" s="2">
        <v>38342</v>
      </c>
      <c r="J1458" t="s">
        <v>12</v>
      </c>
      <c r="K1458" s="4">
        <v>17</v>
      </c>
      <c r="L1458" s="3">
        <v>52.516260583580817</v>
      </c>
    </row>
    <row r="1459" spans="7:12" x14ac:dyDescent="0.2">
      <c r="G1459">
        <v>1455</v>
      </c>
      <c r="H1459" t="s">
        <v>4</v>
      </c>
      <c r="I1459" s="2">
        <v>38199</v>
      </c>
      <c r="J1459" t="s">
        <v>11</v>
      </c>
      <c r="K1459" s="4">
        <v>-7</v>
      </c>
      <c r="L1459" s="3">
        <v>-18.916737992903691</v>
      </c>
    </row>
    <row r="1460" spans="7:12" x14ac:dyDescent="0.2">
      <c r="G1460">
        <v>1456</v>
      </c>
      <c r="H1460" t="s">
        <v>6</v>
      </c>
      <c r="I1460" s="2">
        <v>38232</v>
      </c>
      <c r="J1460" t="s">
        <v>12</v>
      </c>
      <c r="K1460" s="4">
        <v>21</v>
      </c>
      <c r="L1460" s="3">
        <v>64.912642276982112</v>
      </c>
    </row>
    <row r="1461" spans="7:12" x14ac:dyDescent="0.2">
      <c r="G1461">
        <v>1457</v>
      </c>
      <c r="H1461" t="s">
        <v>0</v>
      </c>
      <c r="I1461" s="2">
        <v>38573</v>
      </c>
      <c r="J1461" t="s">
        <v>9</v>
      </c>
      <c r="K1461" s="4">
        <v>14</v>
      </c>
      <c r="L1461" s="3">
        <v>44.327818174178198</v>
      </c>
    </row>
    <row r="1462" spans="7:12" x14ac:dyDescent="0.2">
      <c r="G1462">
        <v>1458</v>
      </c>
      <c r="H1462" t="s">
        <v>4</v>
      </c>
      <c r="I1462" s="2">
        <v>38826</v>
      </c>
      <c r="J1462" t="s">
        <v>13</v>
      </c>
      <c r="K1462" s="4">
        <v>84</v>
      </c>
      <c r="L1462" s="3">
        <v>254.27232164491826</v>
      </c>
    </row>
    <row r="1463" spans="7:12" x14ac:dyDescent="0.2">
      <c r="G1463">
        <v>1459</v>
      </c>
      <c r="H1463" t="s">
        <v>1</v>
      </c>
      <c r="I1463" s="2">
        <v>38738</v>
      </c>
      <c r="J1463" t="s">
        <v>13</v>
      </c>
      <c r="K1463" s="4">
        <v>92</v>
      </c>
      <c r="L1463" s="3">
        <v>278.12892270091868</v>
      </c>
    </row>
    <row r="1464" spans="7:12" x14ac:dyDescent="0.2">
      <c r="G1464">
        <v>1460</v>
      </c>
      <c r="H1464" t="s">
        <v>4</v>
      </c>
      <c r="I1464" s="2">
        <v>39013</v>
      </c>
      <c r="J1464" t="s">
        <v>10</v>
      </c>
      <c r="K1464" s="4">
        <v>-1</v>
      </c>
      <c r="L1464" s="3">
        <v>-0.12859943512322669</v>
      </c>
    </row>
    <row r="1465" spans="7:12" x14ac:dyDescent="0.2">
      <c r="G1465">
        <v>1461</v>
      </c>
      <c r="H1465" t="s">
        <v>4</v>
      </c>
      <c r="I1465" s="2">
        <v>38485</v>
      </c>
      <c r="J1465" t="s">
        <v>10</v>
      </c>
      <c r="K1465" s="4">
        <v>73</v>
      </c>
      <c r="L1465" s="3">
        <v>222.08676582590357</v>
      </c>
    </row>
    <row r="1466" spans="7:12" x14ac:dyDescent="0.2">
      <c r="G1466">
        <v>1462</v>
      </c>
      <c r="H1466" t="s">
        <v>7</v>
      </c>
      <c r="I1466" s="2">
        <v>38727</v>
      </c>
      <c r="J1466" t="s">
        <v>9</v>
      </c>
      <c r="K1466" s="4">
        <v>48</v>
      </c>
      <c r="L1466" s="3">
        <v>146.42108275927566</v>
      </c>
    </row>
    <row r="1467" spans="7:12" x14ac:dyDescent="0.2">
      <c r="G1467">
        <v>1463</v>
      </c>
      <c r="H1467" t="s">
        <v>7</v>
      </c>
      <c r="I1467" s="2">
        <v>38331</v>
      </c>
      <c r="J1467" t="s">
        <v>11</v>
      </c>
      <c r="K1467" s="4">
        <v>72</v>
      </c>
      <c r="L1467" s="3">
        <v>217.08233008534265</v>
      </c>
    </row>
    <row r="1468" spans="7:12" x14ac:dyDescent="0.2">
      <c r="G1468">
        <v>1464</v>
      </c>
      <c r="H1468" t="s">
        <v>8</v>
      </c>
      <c r="I1468" s="2">
        <v>38903</v>
      </c>
      <c r="J1468" t="s">
        <v>9</v>
      </c>
      <c r="K1468" s="4">
        <v>42</v>
      </c>
      <c r="L1468" s="3">
        <v>127.6087139856683</v>
      </c>
    </row>
    <row r="1469" spans="7:12" x14ac:dyDescent="0.2">
      <c r="G1469">
        <v>1465</v>
      </c>
      <c r="H1469" t="s">
        <v>4</v>
      </c>
      <c r="I1469" s="2">
        <v>38342</v>
      </c>
      <c r="J1469" t="s">
        <v>9</v>
      </c>
      <c r="K1469" s="4">
        <v>80</v>
      </c>
      <c r="L1469" s="3">
        <v>242.20754620036109</v>
      </c>
    </row>
    <row r="1470" spans="7:12" x14ac:dyDescent="0.2">
      <c r="G1470">
        <v>1466</v>
      </c>
      <c r="H1470" t="s">
        <v>4</v>
      </c>
      <c r="I1470" s="2">
        <v>38595</v>
      </c>
      <c r="J1470" t="s">
        <v>9</v>
      </c>
      <c r="K1470" s="4">
        <v>56</v>
      </c>
      <c r="L1470" s="3">
        <v>170.85558875726406</v>
      </c>
    </row>
    <row r="1471" spans="7:12" x14ac:dyDescent="0.2">
      <c r="G1471">
        <v>1467</v>
      </c>
      <c r="H1471" t="s">
        <v>0</v>
      </c>
      <c r="I1471" s="2">
        <v>38012</v>
      </c>
      <c r="J1471" t="s">
        <v>12</v>
      </c>
      <c r="K1471" s="4">
        <v>46</v>
      </c>
      <c r="L1471" s="3">
        <v>140.57686436306247</v>
      </c>
    </row>
    <row r="1472" spans="7:12" x14ac:dyDescent="0.2">
      <c r="G1472">
        <v>1468</v>
      </c>
      <c r="H1472" t="s">
        <v>8</v>
      </c>
      <c r="I1472" s="2">
        <v>38870</v>
      </c>
      <c r="J1472" t="s">
        <v>11</v>
      </c>
      <c r="K1472" s="4">
        <v>45</v>
      </c>
      <c r="L1472" s="3">
        <v>136.77216386728932</v>
      </c>
    </row>
    <row r="1473" spans="7:12" x14ac:dyDescent="0.2">
      <c r="G1473">
        <v>1469</v>
      </c>
      <c r="H1473" t="s">
        <v>6</v>
      </c>
      <c r="I1473" s="2">
        <v>38507</v>
      </c>
      <c r="J1473" t="s">
        <v>9</v>
      </c>
      <c r="K1473" s="4">
        <v>53</v>
      </c>
      <c r="L1473" s="3">
        <v>160.40163840433979</v>
      </c>
    </row>
    <row r="1474" spans="7:12" x14ac:dyDescent="0.2">
      <c r="G1474">
        <v>1470</v>
      </c>
      <c r="H1474" t="s">
        <v>6</v>
      </c>
      <c r="I1474" s="2">
        <v>38628</v>
      </c>
      <c r="J1474" t="s">
        <v>11</v>
      </c>
      <c r="K1474" s="4">
        <v>51</v>
      </c>
      <c r="L1474" s="3">
        <v>155.05152823672236</v>
      </c>
    </row>
    <row r="1475" spans="7:12" x14ac:dyDescent="0.2">
      <c r="G1475">
        <v>1471</v>
      </c>
      <c r="H1475" t="s">
        <v>1</v>
      </c>
      <c r="I1475" s="2">
        <v>38705</v>
      </c>
      <c r="J1475" t="s">
        <v>12</v>
      </c>
      <c r="K1475" s="4">
        <v>64</v>
      </c>
      <c r="L1475" s="3">
        <v>193.29903203964747</v>
      </c>
    </row>
    <row r="1476" spans="7:12" x14ac:dyDescent="0.2">
      <c r="G1476">
        <v>1472</v>
      </c>
      <c r="H1476" t="s">
        <v>8</v>
      </c>
      <c r="I1476" s="2">
        <v>38298</v>
      </c>
      <c r="J1476" t="s">
        <v>11</v>
      </c>
      <c r="K1476" s="4">
        <v>15</v>
      </c>
      <c r="L1476" s="3">
        <v>47.086660569111189</v>
      </c>
    </row>
    <row r="1477" spans="7:12" x14ac:dyDescent="0.2">
      <c r="G1477">
        <v>1473</v>
      </c>
      <c r="H1477" t="s">
        <v>4</v>
      </c>
      <c r="I1477" s="2">
        <v>38078</v>
      </c>
      <c r="J1477" t="s">
        <v>13</v>
      </c>
      <c r="K1477" s="4">
        <v>33</v>
      </c>
      <c r="L1477" s="3">
        <v>101.69988655484008</v>
      </c>
    </row>
    <row r="1478" spans="7:12" x14ac:dyDescent="0.2">
      <c r="G1478">
        <v>1474</v>
      </c>
      <c r="H1478" t="s">
        <v>5</v>
      </c>
      <c r="I1478" s="2">
        <v>38848</v>
      </c>
      <c r="J1478" t="s">
        <v>11</v>
      </c>
      <c r="K1478" s="4">
        <v>31</v>
      </c>
      <c r="L1478" s="3">
        <v>95.050667546988379</v>
      </c>
    </row>
    <row r="1479" spans="7:12" x14ac:dyDescent="0.2">
      <c r="G1479">
        <v>1475</v>
      </c>
      <c r="H1479" t="s">
        <v>6</v>
      </c>
      <c r="I1479" s="2">
        <v>38705</v>
      </c>
      <c r="J1479" t="s">
        <v>13</v>
      </c>
      <c r="K1479" s="4">
        <v>51</v>
      </c>
      <c r="L1479" s="3">
        <v>155.18472828999515</v>
      </c>
    </row>
    <row r="1480" spans="7:12" x14ac:dyDescent="0.2">
      <c r="G1480">
        <v>1476</v>
      </c>
      <c r="H1480" t="s">
        <v>1</v>
      </c>
      <c r="I1480" s="2">
        <v>38947</v>
      </c>
      <c r="J1480" t="s">
        <v>9</v>
      </c>
      <c r="K1480" s="4">
        <v>-7</v>
      </c>
      <c r="L1480" s="3">
        <v>-18.636086701073594</v>
      </c>
    </row>
    <row r="1481" spans="7:12" x14ac:dyDescent="0.2">
      <c r="G1481">
        <v>1477</v>
      </c>
      <c r="H1481" t="s">
        <v>6</v>
      </c>
      <c r="I1481" s="2">
        <v>38485</v>
      </c>
      <c r="J1481" t="s">
        <v>11</v>
      </c>
      <c r="K1481" s="4">
        <v>37</v>
      </c>
      <c r="L1481" s="3">
        <v>112.07406400171799</v>
      </c>
    </row>
    <row r="1482" spans="7:12" x14ac:dyDescent="0.2">
      <c r="G1482">
        <v>1478</v>
      </c>
      <c r="H1482" t="s">
        <v>8</v>
      </c>
      <c r="I1482" s="2">
        <v>38518</v>
      </c>
      <c r="J1482" t="s">
        <v>9</v>
      </c>
      <c r="K1482" s="4">
        <v>43</v>
      </c>
      <c r="L1482" s="3">
        <v>130.97379554914517</v>
      </c>
    </row>
    <row r="1483" spans="7:12" x14ac:dyDescent="0.2">
      <c r="G1483">
        <v>1479</v>
      </c>
      <c r="H1483" t="s">
        <v>7</v>
      </c>
      <c r="I1483" s="2">
        <v>38859</v>
      </c>
      <c r="J1483" t="s">
        <v>12</v>
      </c>
      <c r="K1483" s="4">
        <v>63</v>
      </c>
      <c r="L1483" s="3">
        <v>190.69209828626822</v>
      </c>
    </row>
    <row r="1484" spans="7:12" x14ac:dyDescent="0.2">
      <c r="G1484">
        <v>1480</v>
      </c>
      <c r="H1484" t="s">
        <v>2</v>
      </c>
      <c r="I1484" s="2">
        <v>38177</v>
      </c>
      <c r="J1484" t="s">
        <v>11</v>
      </c>
      <c r="K1484" s="4">
        <v>29</v>
      </c>
      <c r="L1484" s="3">
        <v>89.589016206328608</v>
      </c>
    </row>
    <row r="1485" spans="7:12" x14ac:dyDescent="0.2">
      <c r="G1485">
        <v>1481</v>
      </c>
      <c r="H1485" t="s">
        <v>7</v>
      </c>
      <c r="I1485" s="2">
        <v>38694</v>
      </c>
      <c r="J1485" t="s">
        <v>12</v>
      </c>
      <c r="K1485" s="4">
        <v>20</v>
      </c>
      <c r="L1485" s="3">
        <v>61.944091716082518</v>
      </c>
    </row>
    <row r="1486" spans="7:12" x14ac:dyDescent="0.2">
      <c r="G1486">
        <v>1482</v>
      </c>
      <c r="H1486" t="s">
        <v>5</v>
      </c>
      <c r="I1486" s="2">
        <v>38804</v>
      </c>
      <c r="J1486" t="s">
        <v>11</v>
      </c>
      <c r="K1486" s="4">
        <v>48</v>
      </c>
      <c r="L1486" s="3">
        <v>146.44223986116381</v>
      </c>
    </row>
    <row r="1487" spans="7:12" x14ac:dyDescent="0.2">
      <c r="G1487">
        <v>1483</v>
      </c>
      <c r="H1487" t="s">
        <v>8</v>
      </c>
      <c r="I1487" s="2">
        <v>38562</v>
      </c>
      <c r="J1487" t="s">
        <v>11</v>
      </c>
      <c r="K1487" s="4">
        <v>94</v>
      </c>
      <c r="L1487" s="3">
        <v>284.30651580761617</v>
      </c>
    </row>
    <row r="1488" spans="7:12" x14ac:dyDescent="0.2">
      <c r="G1488">
        <v>1484</v>
      </c>
      <c r="H1488" t="s">
        <v>8</v>
      </c>
      <c r="I1488" s="2">
        <v>38969</v>
      </c>
      <c r="J1488" t="s">
        <v>9</v>
      </c>
      <c r="K1488" s="4">
        <v>41</v>
      </c>
      <c r="L1488" s="3">
        <v>124.88343538167078</v>
      </c>
    </row>
    <row r="1489" spans="7:12" x14ac:dyDescent="0.2">
      <c r="G1489">
        <v>1485</v>
      </c>
      <c r="H1489" t="s">
        <v>8</v>
      </c>
      <c r="I1489" s="2">
        <v>38375</v>
      </c>
      <c r="J1489" t="s">
        <v>11</v>
      </c>
      <c r="K1489" s="4">
        <v>45</v>
      </c>
      <c r="L1489" s="3">
        <v>137.54620754134569</v>
      </c>
    </row>
    <row r="1490" spans="7:12" x14ac:dyDescent="0.2">
      <c r="G1490">
        <v>1486</v>
      </c>
      <c r="H1490" t="s">
        <v>0</v>
      </c>
      <c r="I1490" s="2">
        <v>38485</v>
      </c>
      <c r="J1490" t="s">
        <v>10</v>
      </c>
      <c r="K1490" s="4">
        <v>69</v>
      </c>
      <c r="L1490" s="3">
        <v>208.60656085319707</v>
      </c>
    </row>
    <row r="1491" spans="7:12" x14ac:dyDescent="0.2">
      <c r="G1491">
        <v>1487</v>
      </c>
      <c r="H1491" t="s">
        <v>6</v>
      </c>
      <c r="I1491" s="2">
        <v>38078</v>
      </c>
      <c r="J1491" t="s">
        <v>12</v>
      </c>
      <c r="K1491" s="4">
        <v>48</v>
      </c>
      <c r="L1491" s="3">
        <v>146.16733998853596</v>
      </c>
    </row>
    <row r="1492" spans="7:12" x14ac:dyDescent="0.2">
      <c r="G1492">
        <v>1488</v>
      </c>
      <c r="H1492" t="s">
        <v>1</v>
      </c>
      <c r="I1492" s="2">
        <v>38375</v>
      </c>
      <c r="J1492" t="s">
        <v>12</v>
      </c>
      <c r="K1492" s="4">
        <v>38</v>
      </c>
      <c r="L1492" s="3">
        <v>115.70319467233371</v>
      </c>
    </row>
    <row r="1493" spans="7:12" x14ac:dyDescent="0.2">
      <c r="G1493">
        <v>1489</v>
      </c>
      <c r="H1493" t="s">
        <v>8</v>
      </c>
      <c r="I1493" s="2">
        <v>38738</v>
      </c>
      <c r="J1493" t="s">
        <v>10</v>
      </c>
      <c r="K1493" s="4">
        <v>49</v>
      </c>
      <c r="L1493" s="3">
        <v>149.11052069470631</v>
      </c>
    </row>
    <row r="1494" spans="7:12" x14ac:dyDescent="0.2">
      <c r="G1494">
        <v>1490</v>
      </c>
      <c r="H1494" t="s">
        <v>2</v>
      </c>
      <c r="I1494" s="2">
        <v>38232</v>
      </c>
      <c r="J1494" t="s">
        <v>9</v>
      </c>
      <c r="K1494" s="4">
        <v>79</v>
      </c>
      <c r="L1494" s="3">
        <v>239.15028034352162</v>
      </c>
    </row>
    <row r="1495" spans="7:12" x14ac:dyDescent="0.2">
      <c r="G1495">
        <v>1491</v>
      </c>
      <c r="H1495" t="s">
        <v>6</v>
      </c>
      <c r="I1495" s="2">
        <v>38551</v>
      </c>
      <c r="J1495" t="s">
        <v>9</v>
      </c>
      <c r="K1495" s="4">
        <v>93</v>
      </c>
      <c r="L1495" s="3">
        <v>281.34133684394243</v>
      </c>
    </row>
    <row r="1496" spans="7:12" x14ac:dyDescent="0.2">
      <c r="G1496">
        <v>1492</v>
      </c>
      <c r="H1496" t="s">
        <v>2</v>
      </c>
      <c r="I1496" s="2">
        <v>38342</v>
      </c>
      <c r="J1496" t="s">
        <v>9</v>
      </c>
      <c r="K1496" s="4">
        <v>67</v>
      </c>
      <c r="L1496" s="3">
        <v>202.43601829550036</v>
      </c>
    </row>
    <row r="1497" spans="7:12" x14ac:dyDescent="0.2">
      <c r="G1497">
        <v>1493</v>
      </c>
      <c r="H1497" t="s">
        <v>8</v>
      </c>
      <c r="I1497" s="2">
        <v>38859</v>
      </c>
      <c r="J1497" t="s">
        <v>9</v>
      </c>
      <c r="K1497" s="4">
        <v>13</v>
      </c>
      <c r="L1497" s="3">
        <v>41.318769528122459</v>
      </c>
    </row>
    <row r="1498" spans="7:12" x14ac:dyDescent="0.2">
      <c r="G1498">
        <v>1494</v>
      </c>
      <c r="H1498" t="s">
        <v>6</v>
      </c>
      <c r="I1498" s="2">
        <v>38639</v>
      </c>
      <c r="J1498" t="s">
        <v>10</v>
      </c>
      <c r="K1498" s="4">
        <v>71</v>
      </c>
      <c r="L1498" s="3">
        <v>215.36222588622564</v>
      </c>
    </row>
    <row r="1499" spans="7:12" x14ac:dyDescent="0.2">
      <c r="G1499">
        <v>1495</v>
      </c>
      <c r="H1499" t="s">
        <v>8</v>
      </c>
      <c r="I1499" s="2">
        <v>39013</v>
      </c>
      <c r="J1499" t="s">
        <v>9</v>
      </c>
      <c r="K1499" s="4">
        <v>15</v>
      </c>
      <c r="L1499" s="3">
        <v>46.386549546936031</v>
      </c>
    </row>
    <row r="1500" spans="7:12" x14ac:dyDescent="0.2">
      <c r="G1500">
        <v>1496</v>
      </c>
      <c r="H1500" t="s">
        <v>4</v>
      </c>
      <c r="I1500" s="2">
        <v>38606</v>
      </c>
      <c r="J1500" t="s">
        <v>11</v>
      </c>
      <c r="K1500" s="4">
        <v>89</v>
      </c>
      <c r="L1500" s="3">
        <v>269.12365453676284</v>
      </c>
    </row>
    <row r="1501" spans="7:12" x14ac:dyDescent="0.2">
      <c r="G1501">
        <v>1497</v>
      </c>
      <c r="H1501" t="s">
        <v>4</v>
      </c>
      <c r="I1501" s="2">
        <v>38650</v>
      </c>
      <c r="J1501" t="s">
        <v>12</v>
      </c>
      <c r="K1501" s="4">
        <v>65</v>
      </c>
      <c r="L1501" s="3">
        <v>197.49619907968821</v>
      </c>
    </row>
    <row r="1502" spans="7:12" x14ac:dyDescent="0.2">
      <c r="G1502">
        <v>1498</v>
      </c>
      <c r="H1502" t="s">
        <v>4</v>
      </c>
      <c r="I1502" s="2">
        <v>38342</v>
      </c>
      <c r="J1502" t="s">
        <v>11</v>
      </c>
      <c r="K1502" s="4">
        <v>16</v>
      </c>
      <c r="L1502" s="3">
        <v>49.977621498939477</v>
      </c>
    </row>
    <row r="1503" spans="7:12" x14ac:dyDescent="0.2">
      <c r="G1503">
        <v>1499</v>
      </c>
      <c r="H1503" t="s">
        <v>8</v>
      </c>
      <c r="I1503" s="2">
        <v>38870</v>
      </c>
      <c r="J1503" t="s">
        <v>10</v>
      </c>
      <c r="K1503" s="4">
        <v>48</v>
      </c>
      <c r="L1503" s="3">
        <v>146.12940219412363</v>
      </c>
    </row>
    <row r="1504" spans="7:12" x14ac:dyDescent="0.2">
      <c r="G1504">
        <v>1500</v>
      </c>
      <c r="H1504" t="s">
        <v>3</v>
      </c>
      <c r="I1504" s="2">
        <v>38595</v>
      </c>
      <c r="J1504" t="s">
        <v>11</v>
      </c>
      <c r="K1504" s="4">
        <v>78</v>
      </c>
      <c r="L1504" s="3">
        <v>235.9430418370726</v>
      </c>
    </row>
    <row r="1505" spans="7:12" x14ac:dyDescent="0.2">
      <c r="G1505">
        <v>1501</v>
      </c>
      <c r="H1505" t="s">
        <v>7</v>
      </c>
      <c r="I1505" s="2">
        <v>38012</v>
      </c>
      <c r="J1505" t="s">
        <v>10</v>
      </c>
      <c r="K1505" s="4">
        <v>5</v>
      </c>
      <c r="L1505" s="3">
        <v>17.19135783501677</v>
      </c>
    </row>
    <row r="1506" spans="7:12" x14ac:dyDescent="0.2">
      <c r="G1506">
        <v>1502</v>
      </c>
      <c r="H1506" t="s">
        <v>5</v>
      </c>
      <c r="I1506" s="2">
        <v>38727</v>
      </c>
      <c r="J1506" t="s">
        <v>10</v>
      </c>
      <c r="K1506" s="4">
        <v>33</v>
      </c>
      <c r="L1506" s="3">
        <v>101.70689339051272</v>
      </c>
    </row>
    <row r="1507" spans="7:12" x14ac:dyDescent="0.2">
      <c r="G1507">
        <v>1503</v>
      </c>
      <c r="H1507" t="s">
        <v>6</v>
      </c>
      <c r="I1507" s="2">
        <v>38804</v>
      </c>
      <c r="J1507" t="s">
        <v>9</v>
      </c>
      <c r="K1507" s="4">
        <v>73</v>
      </c>
      <c r="L1507" s="3">
        <v>220.6254493831498</v>
      </c>
    </row>
    <row r="1508" spans="7:12" x14ac:dyDescent="0.2">
      <c r="G1508">
        <v>1504</v>
      </c>
      <c r="H1508" t="s">
        <v>8</v>
      </c>
      <c r="I1508" s="2">
        <v>38188</v>
      </c>
      <c r="J1508" t="s">
        <v>12</v>
      </c>
      <c r="K1508" s="4">
        <v>93</v>
      </c>
      <c r="L1508" s="3">
        <v>280.86225864864616</v>
      </c>
    </row>
    <row r="1509" spans="7:12" x14ac:dyDescent="0.2">
      <c r="G1509">
        <v>1505</v>
      </c>
      <c r="H1509" t="s">
        <v>8</v>
      </c>
      <c r="I1509" s="2">
        <v>38716</v>
      </c>
      <c r="J1509" t="s">
        <v>9</v>
      </c>
      <c r="K1509" s="4">
        <v>37</v>
      </c>
      <c r="L1509" s="3">
        <v>113.24236035613511</v>
      </c>
    </row>
    <row r="1510" spans="7:12" x14ac:dyDescent="0.2">
      <c r="G1510">
        <v>1506</v>
      </c>
      <c r="H1510" t="s">
        <v>2</v>
      </c>
      <c r="I1510" s="2">
        <v>38562</v>
      </c>
      <c r="J1510" t="s">
        <v>10</v>
      </c>
      <c r="K1510" s="4">
        <v>23</v>
      </c>
      <c r="L1510" s="3">
        <v>70.338092994751676</v>
      </c>
    </row>
    <row r="1511" spans="7:12" x14ac:dyDescent="0.2">
      <c r="G1511">
        <v>1507</v>
      </c>
      <c r="H1511" t="s">
        <v>2</v>
      </c>
      <c r="I1511" s="2">
        <v>38683</v>
      </c>
      <c r="J1511" t="s">
        <v>10</v>
      </c>
      <c r="K1511" s="4">
        <v>-3</v>
      </c>
      <c r="L1511" s="3">
        <v>-7.2085961879253206</v>
      </c>
    </row>
    <row r="1512" spans="7:12" x14ac:dyDescent="0.2">
      <c r="G1512">
        <v>1508</v>
      </c>
      <c r="H1512" t="s">
        <v>0</v>
      </c>
      <c r="I1512" s="2">
        <v>38771</v>
      </c>
      <c r="J1512" t="s">
        <v>11</v>
      </c>
      <c r="K1512" s="4">
        <v>39</v>
      </c>
      <c r="L1512" s="3">
        <v>118.95540899877352</v>
      </c>
    </row>
    <row r="1513" spans="7:12" x14ac:dyDescent="0.2">
      <c r="G1513">
        <v>1509</v>
      </c>
      <c r="H1513" t="s">
        <v>8</v>
      </c>
      <c r="I1513" s="2">
        <v>38837</v>
      </c>
      <c r="J1513" t="s">
        <v>11</v>
      </c>
      <c r="K1513" s="4">
        <v>83</v>
      </c>
      <c r="L1513" s="3">
        <v>251.40370686680004</v>
      </c>
    </row>
    <row r="1514" spans="7:12" x14ac:dyDescent="0.2">
      <c r="G1514">
        <v>1510</v>
      </c>
      <c r="H1514" t="s">
        <v>5</v>
      </c>
      <c r="I1514" s="2">
        <v>38958</v>
      </c>
      <c r="J1514" t="s">
        <v>9</v>
      </c>
      <c r="K1514" s="4">
        <v>65</v>
      </c>
      <c r="L1514" s="3">
        <v>197.80862125573833</v>
      </c>
    </row>
    <row r="1515" spans="7:12" x14ac:dyDescent="0.2">
      <c r="G1515">
        <v>1511</v>
      </c>
      <c r="H1515" t="s">
        <v>8</v>
      </c>
      <c r="I1515" s="2">
        <v>38320</v>
      </c>
      <c r="J1515" t="s">
        <v>10</v>
      </c>
      <c r="K1515" s="4">
        <v>13</v>
      </c>
      <c r="L1515" s="3">
        <v>41.739412502907776</v>
      </c>
    </row>
    <row r="1516" spans="7:12" x14ac:dyDescent="0.2">
      <c r="G1516">
        <v>1512</v>
      </c>
      <c r="H1516" t="s">
        <v>5</v>
      </c>
      <c r="I1516" s="2">
        <v>38672</v>
      </c>
      <c r="J1516" t="s">
        <v>9</v>
      </c>
      <c r="K1516" s="4">
        <v>9</v>
      </c>
      <c r="L1516" s="3">
        <v>28.855899545684331</v>
      </c>
    </row>
    <row r="1517" spans="7:12" x14ac:dyDescent="0.2">
      <c r="G1517">
        <v>1513</v>
      </c>
      <c r="H1517" t="s">
        <v>1</v>
      </c>
      <c r="I1517" s="2">
        <v>39068</v>
      </c>
      <c r="J1517" t="s">
        <v>11</v>
      </c>
      <c r="K1517" s="4">
        <v>-4</v>
      </c>
      <c r="L1517" s="3">
        <v>-10.353255411982897</v>
      </c>
    </row>
    <row r="1518" spans="7:12" x14ac:dyDescent="0.2">
      <c r="G1518">
        <v>1514</v>
      </c>
      <c r="H1518" t="s">
        <v>6</v>
      </c>
      <c r="I1518" s="2">
        <v>38287</v>
      </c>
      <c r="J1518" t="s">
        <v>12</v>
      </c>
      <c r="K1518" s="4">
        <v>22</v>
      </c>
      <c r="L1518" s="3">
        <v>67.745285115132006</v>
      </c>
    </row>
    <row r="1519" spans="7:12" x14ac:dyDescent="0.2">
      <c r="G1519">
        <v>1515</v>
      </c>
      <c r="H1519" t="s">
        <v>3</v>
      </c>
      <c r="I1519" s="2">
        <v>38441</v>
      </c>
      <c r="J1519" t="s">
        <v>12</v>
      </c>
      <c r="K1519" s="4">
        <v>-3</v>
      </c>
      <c r="L1519" s="3">
        <v>-6.8920180610801349</v>
      </c>
    </row>
    <row r="1520" spans="7:12" x14ac:dyDescent="0.2">
      <c r="G1520">
        <v>1516</v>
      </c>
      <c r="H1520" t="s">
        <v>2</v>
      </c>
      <c r="I1520" s="2">
        <v>38199</v>
      </c>
      <c r="J1520" t="s">
        <v>12</v>
      </c>
      <c r="K1520" s="4">
        <v>58</v>
      </c>
      <c r="L1520" s="3">
        <v>176.19804950784601</v>
      </c>
    </row>
    <row r="1521" spans="7:12" x14ac:dyDescent="0.2">
      <c r="G1521">
        <v>1517</v>
      </c>
      <c r="H1521" t="s">
        <v>1</v>
      </c>
      <c r="I1521" s="2">
        <v>38221</v>
      </c>
      <c r="J1521" t="s">
        <v>11</v>
      </c>
      <c r="K1521" s="4">
        <v>65</v>
      </c>
      <c r="L1521" s="3">
        <v>196.63911479091979</v>
      </c>
    </row>
    <row r="1522" spans="7:12" x14ac:dyDescent="0.2">
      <c r="G1522">
        <v>1518</v>
      </c>
      <c r="H1522" t="s">
        <v>2</v>
      </c>
      <c r="I1522" s="2">
        <v>38166</v>
      </c>
      <c r="J1522" t="s">
        <v>11</v>
      </c>
      <c r="K1522" s="4">
        <v>9</v>
      </c>
      <c r="L1522" s="3">
        <v>28.459065178844462</v>
      </c>
    </row>
    <row r="1523" spans="7:12" x14ac:dyDescent="0.2">
      <c r="G1523">
        <v>1519</v>
      </c>
      <c r="H1523" t="s">
        <v>5</v>
      </c>
      <c r="I1523" s="2">
        <v>39013</v>
      </c>
      <c r="J1523" t="s">
        <v>13</v>
      </c>
      <c r="K1523" s="4">
        <v>18</v>
      </c>
      <c r="L1523" s="3">
        <v>56.300241442258397</v>
      </c>
    </row>
    <row r="1524" spans="7:12" x14ac:dyDescent="0.2">
      <c r="G1524">
        <v>1520</v>
      </c>
      <c r="H1524" t="s">
        <v>3</v>
      </c>
      <c r="I1524" s="2">
        <v>38111</v>
      </c>
      <c r="J1524" t="s">
        <v>9</v>
      </c>
      <c r="K1524" s="4">
        <v>55</v>
      </c>
      <c r="L1524" s="3">
        <v>166.7781249229084</v>
      </c>
    </row>
    <row r="1525" spans="7:12" x14ac:dyDescent="0.2">
      <c r="G1525">
        <v>1521</v>
      </c>
      <c r="H1525" t="s">
        <v>1</v>
      </c>
      <c r="I1525" s="2">
        <v>38364</v>
      </c>
      <c r="J1525" t="s">
        <v>11</v>
      </c>
      <c r="K1525" s="4">
        <v>69</v>
      </c>
      <c r="L1525" s="3">
        <v>209.56822946203218</v>
      </c>
    </row>
    <row r="1526" spans="7:12" x14ac:dyDescent="0.2">
      <c r="G1526">
        <v>1522</v>
      </c>
      <c r="H1526" t="s">
        <v>4</v>
      </c>
      <c r="I1526" s="2">
        <v>38089</v>
      </c>
      <c r="J1526" t="s">
        <v>11</v>
      </c>
      <c r="K1526" s="4">
        <v>51</v>
      </c>
      <c r="L1526" s="3">
        <v>155.55960489398822</v>
      </c>
    </row>
    <row r="1527" spans="7:12" x14ac:dyDescent="0.2">
      <c r="G1527">
        <v>1523</v>
      </c>
      <c r="H1527" t="s">
        <v>6</v>
      </c>
      <c r="I1527" s="2">
        <v>38738</v>
      </c>
      <c r="J1527" t="s">
        <v>13</v>
      </c>
      <c r="K1527" s="4">
        <v>23</v>
      </c>
      <c r="L1527" s="3">
        <v>71.150007929550512</v>
      </c>
    </row>
    <row r="1528" spans="7:12" x14ac:dyDescent="0.2">
      <c r="G1528">
        <v>1524</v>
      </c>
      <c r="H1528" t="s">
        <v>8</v>
      </c>
      <c r="I1528" s="2">
        <v>38826</v>
      </c>
      <c r="J1528" t="s">
        <v>10</v>
      </c>
      <c r="K1528" s="4">
        <v>38</v>
      </c>
      <c r="L1528" s="3">
        <v>115.80895982640449</v>
      </c>
    </row>
    <row r="1529" spans="7:12" x14ac:dyDescent="0.2">
      <c r="G1529">
        <v>1525</v>
      </c>
      <c r="H1529" t="s">
        <v>4</v>
      </c>
      <c r="I1529" s="2">
        <v>38320</v>
      </c>
      <c r="J1529" t="s">
        <v>13</v>
      </c>
      <c r="K1529" s="4">
        <v>-8</v>
      </c>
      <c r="L1529" s="3">
        <v>-22.286591550898308</v>
      </c>
    </row>
    <row r="1530" spans="7:12" x14ac:dyDescent="0.2">
      <c r="G1530">
        <v>1526</v>
      </c>
      <c r="H1530" t="s">
        <v>3</v>
      </c>
      <c r="I1530" s="2">
        <v>39013</v>
      </c>
      <c r="J1530" t="s">
        <v>11</v>
      </c>
      <c r="K1530" s="4">
        <v>20</v>
      </c>
      <c r="L1530" s="3">
        <v>61.782563000840952</v>
      </c>
    </row>
    <row r="1531" spans="7:12" x14ac:dyDescent="0.2">
      <c r="G1531">
        <v>1527</v>
      </c>
      <c r="H1531" t="s">
        <v>1</v>
      </c>
      <c r="I1531" s="2">
        <v>38540</v>
      </c>
      <c r="J1531" t="s">
        <v>10</v>
      </c>
      <c r="K1531" s="4">
        <v>25</v>
      </c>
      <c r="L1531" s="3">
        <v>76.800582511934167</v>
      </c>
    </row>
    <row r="1532" spans="7:12" x14ac:dyDescent="0.2">
      <c r="G1532">
        <v>1528</v>
      </c>
      <c r="H1532" t="s">
        <v>8</v>
      </c>
      <c r="I1532" s="2">
        <v>39013</v>
      </c>
      <c r="J1532" t="s">
        <v>11</v>
      </c>
      <c r="K1532" s="4">
        <v>-6</v>
      </c>
      <c r="L1532" s="3">
        <v>-16.105946140968253</v>
      </c>
    </row>
    <row r="1533" spans="7:12" x14ac:dyDescent="0.2">
      <c r="G1533">
        <v>1529</v>
      </c>
      <c r="H1533" t="s">
        <v>4</v>
      </c>
      <c r="I1533" s="2">
        <v>38925</v>
      </c>
      <c r="J1533" t="s">
        <v>10</v>
      </c>
      <c r="K1533" s="4">
        <v>88</v>
      </c>
      <c r="L1533" s="3">
        <v>266.77209888218033</v>
      </c>
    </row>
    <row r="1534" spans="7:12" x14ac:dyDescent="0.2">
      <c r="G1534">
        <v>1530</v>
      </c>
      <c r="H1534" t="s">
        <v>0</v>
      </c>
      <c r="I1534" s="2">
        <v>38859</v>
      </c>
      <c r="J1534" t="s">
        <v>11</v>
      </c>
      <c r="K1534" s="4">
        <v>62</v>
      </c>
      <c r="L1534" s="3">
        <v>187.54179752226122</v>
      </c>
    </row>
    <row r="1535" spans="7:12" x14ac:dyDescent="0.2">
      <c r="G1535">
        <v>1531</v>
      </c>
      <c r="H1535" t="s">
        <v>3</v>
      </c>
      <c r="I1535" s="2">
        <v>37990</v>
      </c>
      <c r="J1535" t="s">
        <v>13</v>
      </c>
      <c r="K1535" s="4">
        <v>80</v>
      </c>
      <c r="L1535" s="3">
        <v>242.16012405865823</v>
      </c>
    </row>
    <row r="1536" spans="7:12" x14ac:dyDescent="0.2">
      <c r="G1536">
        <v>1532</v>
      </c>
      <c r="H1536" t="s">
        <v>7</v>
      </c>
      <c r="I1536" s="2">
        <v>38056</v>
      </c>
      <c r="J1536" t="s">
        <v>13</v>
      </c>
      <c r="K1536" s="4">
        <v>66</v>
      </c>
      <c r="L1536" s="3">
        <v>199.70376718058844</v>
      </c>
    </row>
    <row r="1537" spans="7:12" x14ac:dyDescent="0.2">
      <c r="G1537">
        <v>1533</v>
      </c>
      <c r="H1537" t="s">
        <v>5</v>
      </c>
      <c r="I1537" s="2">
        <v>38298</v>
      </c>
      <c r="J1537" t="s">
        <v>9</v>
      </c>
      <c r="K1537" s="4">
        <v>34</v>
      </c>
      <c r="L1537" s="3">
        <v>104.44930690558964</v>
      </c>
    </row>
    <row r="1538" spans="7:12" x14ac:dyDescent="0.2">
      <c r="G1538">
        <v>1534</v>
      </c>
      <c r="H1538" t="s">
        <v>3</v>
      </c>
      <c r="I1538" s="2">
        <v>38331</v>
      </c>
      <c r="J1538" t="s">
        <v>11</v>
      </c>
      <c r="K1538" s="4">
        <v>49</v>
      </c>
      <c r="L1538" s="3">
        <v>149.81621502008079</v>
      </c>
    </row>
    <row r="1539" spans="7:12" x14ac:dyDescent="0.2">
      <c r="G1539">
        <v>1535</v>
      </c>
      <c r="H1539" t="s">
        <v>7</v>
      </c>
      <c r="I1539" s="2">
        <v>38188</v>
      </c>
      <c r="J1539" t="s">
        <v>10</v>
      </c>
      <c r="K1539" s="4">
        <v>45</v>
      </c>
      <c r="L1539" s="3">
        <v>136.92331868568616</v>
      </c>
    </row>
    <row r="1540" spans="7:12" x14ac:dyDescent="0.2">
      <c r="G1540">
        <v>1536</v>
      </c>
      <c r="H1540" t="s">
        <v>1</v>
      </c>
      <c r="I1540" s="2">
        <v>38705</v>
      </c>
      <c r="J1540" t="s">
        <v>9</v>
      </c>
      <c r="K1540" s="4">
        <v>16</v>
      </c>
      <c r="L1540" s="3">
        <v>49.650187557976459</v>
      </c>
    </row>
    <row r="1541" spans="7:12" x14ac:dyDescent="0.2">
      <c r="G1541">
        <v>1537</v>
      </c>
      <c r="H1541" t="s">
        <v>0</v>
      </c>
      <c r="I1541" s="2">
        <v>38584</v>
      </c>
      <c r="J1541" t="s">
        <v>13</v>
      </c>
      <c r="K1541" s="4">
        <v>45</v>
      </c>
      <c r="L1541" s="3">
        <v>136.63786720901078</v>
      </c>
    </row>
    <row r="1542" spans="7:12" x14ac:dyDescent="0.2">
      <c r="G1542">
        <v>1538</v>
      </c>
      <c r="H1542" t="s">
        <v>6</v>
      </c>
      <c r="I1542" s="2">
        <v>38155</v>
      </c>
      <c r="J1542" t="s">
        <v>11</v>
      </c>
      <c r="K1542" s="4">
        <v>1</v>
      </c>
      <c r="L1542" s="3">
        <v>5.7263479599581428</v>
      </c>
    </row>
    <row r="1543" spans="7:12" x14ac:dyDescent="0.2">
      <c r="G1543">
        <v>1539</v>
      </c>
      <c r="H1543" t="s">
        <v>7</v>
      </c>
      <c r="I1543" s="2">
        <v>38562</v>
      </c>
      <c r="J1543" t="s">
        <v>12</v>
      </c>
      <c r="K1543" s="4">
        <v>33</v>
      </c>
      <c r="L1543" s="3">
        <v>100.97055324855179</v>
      </c>
    </row>
    <row r="1544" spans="7:12" x14ac:dyDescent="0.2">
      <c r="G1544">
        <v>1540</v>
      </c>
      <c r="H1544" t="s">
        <v>3</v>
      </c>
      <c r="I1544" s="2">
        <v>38595</v>
      </c>
      <c r="J1544" t="s">
        <v>13</v>
      </c>
      <c r="K1544" s="4">
        <v>37</v>
      </c>
      <c r="L1544" s="3">
        <v>113.03930108234786</v>
      </c>
    </row>
    <row r="1545" spans="7:12" x14ac:dyDescent="0.2">
      <c r="G1545">
        <v>1541</v>
      </c>
      <c r="H1545" t="s">
        <v>6</v>
      </c>
      <c r="I1545" s="2">
        <v>38540</v>
      </c>
      <c r="J1545" t="s">
        <v>11</v>
      </c>
      <c r="K1545" s="4">
        <v>46</v>
      </c>
      <c r="L1545" s="3">
        <v>139.33709070957588</v>
      </c>
    </row>
    <row r="1546" spans="7:12" x14ac:dyDescent="0.2">
      <c r="G1546">
        <v>1542</v>
      </c>
      <c r="H1546" t="s">
        <v>8</v>
      </c>
      <c r="I1546" s="2">
        <v>38023</v>
      </c>
      <c r="J1546" t="s">
        <v>9</v>
      </c>
      <c r="K1546" s="4">
        <v>71</v>
      </c>
      <c r="L1546" s="3">
        <v>215.35016800732583</v>
      </c>
    </row>
    <row r="1547" spans="7:12" x14ac:dyDescent="0.2">
      <c r="G1547">
        <v>1543</v>
      </c>
      <c r="H1547" t="s">
        <v>4</v>
      </c>
      <c r="I1547" s="2">
        <v>38320</v>
      </c>
      <c r="J1547" t="s">
        <v>12</v>
      </c>
      <c r="K1547" s="4">
        <v>59</v>
      </c>
      <c r="L1547" s="3">
        <v>179.11705650607632</v>
      </c>
    </row>
    <row r="1548" spans="7:12" x14ac:dyDescent="0.2">
      <c r="G1548">
        <v>1544</v>
      </c>
      <c r="H1548" t="s">
        <v>4</v>
      </c>
      <c r="I1548" s="2">
        <v>38463</v>
      </c>
      <c r="J1548" t="s">
        <v>13</v>
      </c>
      <c r="K1548" s="4">
        <v>84</v>
      </c>
      <c r="L1548" s="3">
        <v>253.54108298185832</v>
      </c>
    </row>
    <row r="1549" spans="7:12" x14ac:dyDescent="0.2">
      <c r="G1549">
        <v>1545</v>
      </c>
      <c r="H1549" t="s">
        <v>4</v>
      </c>
      <c r="I1549" s="2">
        <v>38892</v>
      </c>
      <c r="J1549" t="s">
        <v>11</v>
      </c>
      <c r="K1549" s="4">
        <v>91</v>
      </c>
      <c r="L1549" s="3">
        <v>274.23356541008826</v>
      </c>
    </row>
    <row r="1550" spans="7:12" x14ac:dyDescent="0.2">
      <c r="G1550">
        <v>1546</v>
      </c>
      <c r="H1550" t="s">
        <v>1</v>
      </c>
      <c r="I1550" s="2">
        <v>38056</v>
      </c>
      <c r="J1550" t="s">
        <v>10</v>
      </c>
      <c r="K1550" s="4">
        <v>33</v>
      </c>
      <c r="L1550" s="3">
        <v>100.22871812086524</v>
      </c>
    </row>
    <row r="1551" spans="7:12" x14ac:dyDescent="0.2">
      <c r="G1551">
        <v>1547</v>
      </c>
      <c r="H1551" t="s">
        <v>7</v>
      </c>
      <c r="I1551" s="2">
        <v>38342</v>
      </c>
      <c r="J1551" t="s">
        <v>11</v>
      </c>
      <c r="K1551" s="4">
        <v>34</v>
      </c>
      <c r="L1551" s="3">
        <v>104.04142923037654</v>
      </c>
    </row>
    <row r="1552" spans="7:12" x14ac:dyDescent="0.2">
      <c r="G1552">
        <v>1548</v>
      </c>
      <c r="H1552" t="s">
        <v>4</v>
      </c>
      <c r="I1552" s="2">
        <v>39013</v>
      </c>
      <c r="J1552" t="s">
        <v>10</v>
      </c>
      <c r="K1552" s="4">
        <v>1</v>
      </c>
      <c r="L1552" s="3">
        <v>5.3199136076983713</v>
      </c>
    </row>
    <row r="1553" spans="7:12" x14ac:dyDescent="0.2">
      <c r="G1553">
        <v>1549</v>
      </c>
      <c r="H1553" t="s">
        <v>3</v>
      </c>
      <c r="I1553" s="2">
        <v>38045</v>
      </c>
      <c r="J1553" t="s">
        <v>11</v>
      </c>
      <c r="K1553" s="4">
        <v>42</v>
      </c>
      <c r="L1553" s="3">
        <v>128.72768952762647</v>
      </c>
    </row>
    <row r="1554" spans="7:12" x14ac:dyDescent="0.2">
      <c r="G1554">
        <v>1550</v>
      </c>
      <c r="H1554" t="s">
        <v>7</v>
      </c>
      <c r="I1554" s="2">
        <v>38705</v>
      </c>
      <c r="J1554" t="s">
        <v>11</v>
      </c>
      <c r="K1554" s="4">
        <v>45</v>
      </c>
      <c r="L1554" s="3">
        <v>137.92982227055688</v>
      </c>
    </row>
    <row r="1555" spans="7:12" x14ac:dyDescent="0.2">
      <c r="G1555">
        <v>1551</v>
      </c>
      <c r="H1555" t="s">
        <v>5</v>
      </c>
      <c r="I1555" s="2">
        <v>38276</v>
      </c>
      <c r="J1555" t="s">
        <v>10</v>
      </c>
      <c r="K1555" s="4">
        <v>26</v>
      </c>
      <c r="L1555" s="3">
        <v>80.031587793648399</v>
      </c>
    </row>
    <row r="1556" spans="7:12" x14ac:dyDescent="0.2">
      <c r="G1556">
        <v>1552</v>
      </c>
      <c r="H1556" t="s">
        <v>6</v>
      </c>
      <c r="I1556" s="2">
        <v>38012</v>
      </c>
      <c r="J1556" t="s">
        <v>11</v>
      </c>
      <c r="K1556" s="4">
        <v>72</v>
      </c>
      <c r="L1556" s="3">
        <v>218.32830582807657</v>
      </c>
    </row>
    <row r="1557" spans="7:12" x14ac:dyDescent="0.2">
      <c r="G1557">
        <v>1553</v>
      </c>
      <c r="H1557" t="s">
        <v>4</v>
      </c>
      <c r="I1557" s="2">
        <v>38925</v>
      </c>
      <c r="J1557" t="s">
        <v>11</v>
      </c>
      <c r="K1557" s="4">
        <v>-5</v>
      </c>
      <c r="L1557" s="3">
        <v>-13.390709583317436</v>
      </c>
    </row>
    <row r="1558" spans="7:12" x14ac:dyDescent="0.2">
      <c r="G1558">
        <v>1554</v>
      </c>
      <c r="H1558" t="s">
        <v>2</v>
      </c>
      <c r="I1558" s="2">
        <v>38067</v>
      </c>
      <c r="J1558" t="s">
        <v>9</v>
      </c>
      <c r="K1558" s="4">
        <v>31</v>
      </c>
      <c r="L1558" s="3">
        <v>94.662914692651583</v>
      </c>
    </row>
    <row r="1559" spans="7:12" x14ac:dyDescent="0.2">
      <c r="G1559">
        <v>1555</v>
      </c>
      <c r="H1559" t="s">
        <v>7</v>
      </c>
      <c r="I1559" s="2">
        <v>37990</v>
      </c>
      <c r="J1559" t="s">
        <v>10</v>
      </c>
      <c r="K1559" s="4">
        <v>48</v>
      </c>
      <c r="L1559" s="3">
        <v>145.90859800554551</v>
      </c>
    </row>
    <row r="1560" spans="7:12" x14ac:dyDescent="0.2">
      <c r="G1560">
        <v>1556</v>
      </c>
      <c r="H1560" t="s">
        <v>2</v>
      </c>
      <c r="I1560" s="2">
        <v>39024</v>
      </c>
      <c r="J1560" t="s">
        <v>12</v>
      </c>
      <c r="K1560" s="4">
        <v>84</v>
      </c>
      <c r="L1560" s="3">
        <v>253.59713370537463</v>
      </c>
    </row>
    <row r="1561" spans="7:12" x14ac:dyDescent="0.2">
      <c r="G1561">
        <v>1557</v>
      </c>
      <c r="H1561" t="s">
        <v>4</v>
      </c>
      <c r="I1561" s="2">
        <v>38771</v>
      </c>
      <c r="J1561" t="s">
        <v>11</v>
      </c>
      <c r="K1561" s="4">
        <v>54</v>
      </c>
      <c r="L1561" s="3">
        <v>163.89560832413773</v>
      </c>
    </row>
    <row r="1562" spans="7:12" x14ac:dyDescent="0.2">
      <c r="G1562">
        <v>1558</v>
      </c>
      <c r="H1562" t="s">
        <v>2</v>
      </c>
      <c r="I1562" s="2">
        <v>38001</v>
      </c>
      <c r="J1562" t="s">
        <v>12</v>
      </c>
      <c r="K1562" s="4">
        <v>44</v>
      </c>
      <c r="L1562" s="3">
        <v>134.18925327531994</v>
      </c>
    </row>
    <row r="1563" spans="7:12" x14ac:dyDescent="0.2">
      <c r="G1563">
        <v>1559</v>
      </c>
      <c r="H1563" t="s">
        <v>1</v>
      </c>
      <c r="I1563" s="2">
        <v>38287</v>
      </c>
      <c r="J1563" t="s">
        <v>10</v>
      </c>
      <c r="K1563" s="4">
        <v>40</v>
      </c>
      <c r="L1563" s="3">
        <v>122.05331563226824</v>
      </c>
    </row>
    <row r="1564" spans="7:12" x14ac:dyDescent="0.2">
      <c r="G1564">
        <v>1560</v>
      </c>
      <c r="H1564" t="s">
        <v>8</v>
      </c>
      <c r="I1564" s="2">
        <v>38595</v>
      </c>
      <c r="J1564" t="s">
        <v>10</v>
      </c>
      <c r="K1564" s="4">
        <v>25</v>
      </c>
      <c r="L1564" s="3">
        <v>76.896265241705308</v>
      </c>
    </row>
    <row r="1565" spans="7:12" x14ac:dyDescent="0.2">
      <c r="G1565">
        <v>1561</v>
      </c>
      <c r="H1565" t="s">
        <v>5</v>
      </c>
      <c r="I1565" s="2">
        <v>38045</v>
      </c>
      <c r="J1565" t="s">
        <v>10</v>
      </c>
      <c r="K1565" s="4">
        <v>-8</v>
      </c>
      <c r="L1565" s="3">
        <v>-21.481967764977714</v>
      </c>
    </row>
    <row r="1566" spans="7:12" x14ac:dyDescent="0.2">
      <c r="G1566">
        <v>1562</v>
      </c>
      <c r="H1566" t="s">
        <v>1</v>
      </c>
      <c r="I1566" s="2">
        <v>38848</v>
      </c>
      <c r="J1566" t="s">
        <v>11</v>
      </c>
      <c r="K1566" s="4">
        <v>59</v>
      </c>
      <c r="L1566" s="3">
        <v>178.70076770818625</v>
      </c>
    </row>
    <row r="1567" spans="7:12" x14ac:dyDescent="0.2">
      <c r="G1567">
        <v>1563</v>
      </c>
      <c r="H1567" t="s">
        <v>4</v>
      </c>
      <c r="I1567" s="2">
        <v>38342</v>
      </c>
      <c r="J1567" t="s">
        <v>11</v>
      </c>
      <c r="K1567" s="4">
        <v>59</v>
      </c>
      <c r="L1567" s="3">
        <v>179.09938274190853</v>
      </c>
    </row>
    <row r="1568" spans="7:12" x14ac:dyDescent="0.2">
      <c r="G1568">
        <v>1564</v>
      </c>
      <c r="H1568" t="s">
        <v>5</v>
      </c>
      <c r="I1568" s="2">
        <v>38672</v>
      </c>
      <c r="J1568" t="s">
        <v>9</v>
      </c>
      <c r="K1568" s="4">
        <v>34</v>
      </c>
      <c r="L1568" s="3">
        <v>103.72320973361035</v>
      </c>
    </row>
    <row r="1569" spans="7:12" x14ac:dyDescent="0.2">
      <c r="G1569">
        <v>1565</v>
      </c>
      <c r="H1569" t="s">
        <v>5</v>
      </c>
      <c r="I1569" s="2">
        <v>38320</v>
      </c>
      <c r="J1569" t="s">
        <v>12</v>
      </c>
      <c r="K1569" s="4">
        <v>27</v>
      </c>
      <c r="L1569" s="3">
        <v>82.680755879941501</v>
      </c>
    </row>
    <row r="1570" spans="7:12" x14ac:dyDescent="0.2">
      <c r="G1570">
        <v>1566</v>
      </c>
      <c r="H1570" t="s">
        <v>7</v>
      </c>
      <c r="I1570" s="2">
        <v>39013</v>
      </c>
      <c r="J1570" t="s">
        <v>9</v>
      </c>
      <c r="K1570" s="4">
        <v>3</v>
      </c>
      <c r="L1570" s="3">
        <v>10.695067513438698</v>
      </c>
    </row>
    <row r="1571" spans="7:12" x14ac:dyDescent="0.2">
      <c r="G1571">
        <v>1567</v>
      </c>
      <c r="H1571" t="s">
        <v>3</v>
      </c>
      <c r="I1571" s="2">
        <v>38584</v>
      </c>
      <c r="J1571" t="s">
        <v>12</v>
      </c>
      <c r="K1571" s="4">
        <v>89</v>
      </c>
      <c r="L1571" s="3">
        <v>269.11976111617605</v>
      </c>
    </row>
    <row r="1572" spans="7:12" x14ac:dyDescent="0.2">
      <c r="G1572">
        <v>1568</v>
      </c>
      <c r="H1572" t="s">
        <v>3</v>
      </c>
      <c r="I1572" s="2">
        <v>38485</v>
      </c>
      <c r="J1572" t="s">
        <v>11</v>
      </c>
      <c r="K1572" s="4">
        <v>58</v>
      </c>
      <c r="L1572" s="3">
        <v>175.98159998303569</v>
      </c>
    </row>
    <row r="1573" spans="7:12" x14ac:dyDescent="0.2">
      <c r="G1573">
        <v>1569</v>
      </c>
      <c r="H1573" t="s">
        <v>7</v>
      </c>
      <c r="I1573" s="2">
        <v>38364</v>
      </c>
      <c r="J1573" t="s">
        <v>13</v>
      </c>
      <c r="K1573" s="4">
        <v>52</v>
      </c>
      <c r="L1573" s="3">
        <v>158.04571793449091</v>
      </c>
    </row>
    <row r="1574" spans="7:12" x14ac:dyDescent="0.2">
      <c r="G1574">
        <v>1570</v>
      </c>
      <c r="H1574" t="s">
        <v>7</v>
      </c>
      <c r="I1574" s="2">
        <v>38925</v>
      </c>
      <c r="J1574" t="s">
        <v>12</v>
      </c>
      <c r="K1574" s="4">
        <v>32</v>
      </c>
      <c r="L1574" s="3">
        <v>98.04752721295516</v>
      </c>
    </row>
    <row r="1575" spans="7:12" x14ac:dyDescent="0.2">
      <c r="G1575">
        <v>1571</v>
      </c>
      <c r="H1575" t="s">
        <v>1</v>
      </c>
      <c r="I1575" s="2">
        <v>38606</v>
      </c>
      <c r="J1575" t="s">
        <v>12</v>
      </c>
      <c r="K1575" s="4">
        <v>3</v>
      </c>
      <c r="L1575" s="3">
        <v>10.584064694476611</v>
      </c>
    </row>
    <row r="1576" spans="7:12" x14ac:dyDescent="0.2">
      <c r="G1576">
        <v>1572</v>
      </c>
      <c r="H1576" t="s">
        <v>4</v>
      </c>
      <c r="I1576" s="2">
        <v>38309</v>
      </c>
      <c r="J1576" t="s">
        <v>11</v>
      </c>
      <c r="K1576" s="4">
        <v>45</v>
      </c>
      <c r="L1576" s="3">
        <v>137.07935411238626</v>
      </c>
    </row>
    <row r="1577" spans="7:12" x14ac:dyDescent="0.2">
      <c r="G1577">
        <v>1573</v>
      </c>
      <c r="H1577" t="s">
        <v>2</v>
      </c>
      <c r="I1577" s="2">
        <v>38320</v>
      </c>
      <c r="J1577" t="s">
        <v>11</v>
      </c>
      <c r="K1577" s="4">
        <v>91</v>
      </c>
      <c r="L1577" s="3">
        <v>275.55805251311767</v>
      </c>
    </row>
    <row r="1578" spans="7:12" x14ac:dyDescent="0.2">
      <c r="G1578">
        <v>1574</v>
      </c>
      <c r="H1578" t="s">
        <v>4</v>
      </c>
      <c r="I1578" s="2">
        <v>38760</v>
      </c>
      <c r="J1578" t="s">
        <v>9</v>
      </c>
      <c r="K1578" s="4">
        <v>-8</v>
      </c>
      <c r="L1578" s="3">
        <v>-21.448768772248492</v>
      </c>
    </row>
    <row r="1579" spans="7:12" x14ac:dyDescent="0.2">
      <c r="G1579">
        <v>1575</v>
      </c>
      <c r="H1579" t="s">
        <v>8</v>
      </c>
      <c r="I1579" s="2">
        <v>38430</v>
      </c>
      <c r="J1579" t="s">
        <v>12</v>
      </c>
      <c r="K1579" s="4">
        <v>-7</v>
      </c>
      <c r="L1579" s="3">
        <v>-19.136046094162346</v>
      </c>
    </row>
    <row r="1580" spans="7:12" x14ac:dyDescent="0.2">
      <c r="G1580">
        <v>1576</v>
      </c>
      <c r="H1580" t="s">
        <v>3</v>
      </c>
      <c r="I1580" s="2">
        <v>38661</v>
      </c>
      <c r="J1580" t="s">
        <v>9</v>
      </c>
      <c r="K1580" s="4">
        <v>33</v>
      </c>
      <c r="L1580" s="3">
        <v>100.88649672562114</v>
      </c>
    </row>
    <row r="1581" spans="7:12" x14ac:dyDescent="0.2">
      <c r="G1581">
        <v>1577</v>
      </c>
      <c r="H1581" t="s">
        <v>2</v>
      </c>
      <c r="I1581" s="2">
        <v>38485</v>
      </c>
      <c r="J1581" t="s">
        <v>10</v>
      </c>
      <c r="K1581" s="4">
        <v>-7</v>
      </c>
      <c r="L1581" s="3">
        <v>-18.807164790570987</v>
      </c>
    </row>
    <row r="1582" spans="7:12" x14ac:dyDescent="0.2">
      <c r="G1582">
        <v>1578</v>
      </c>
      <c r="H1582" t="s">
        <v>2</v>
      </c>
      <c r="I1582" s="2">
        <v>39002</v>
      </c>
      <c r="J1582" t="s">
        <v>9</v>
      </c>
      <c r="K1582" s="4">
        <v>82</v>
      </c>
      <c r="L1582" s="3">
        <v>248.42543228494586</v>
      </c>
    </row>
    <row r="1583" spans="7:12" x14ac:dyDescent="0.2">
      <c r="G1583">
        <v>1579</v>
      </c>
      <c r="H1583" t="s">
        <v>6</v>
      </c>
      <c r="I1583" s="2">
        <v>38144</v>
      </c>
      <c r="J1583" t="s">
        <v>11</v>
      </c>
      <c r="K1583" s="4">
        <v>87</v>
      </c>
      <c r="L1583" s="3">
        <v>262.84645942190497</v>
      </c>
    </row>
    <row r="1584" spans="7:12" x14ac:dyDescent="0.2">
      <c r="G1584">
        <v>1580</v>
      </c>
      <c r="H1584" t="s">
        <v>7</v>
      </c>
      <c r="I1584" s="2">
        <v>38397</v>
      </c>
      <c r="J1584" t="s">
        <v>12</v>
      </c>
      <c r="K1584" s="4">
        <v>93</v>
      </c>
      <c r="L1584" s="3">
        <v>281.52944446781271</v>
      </c>
    </row>
    <row r="1585" spans="7:12" x14ac:dyDescent="0.2">
      <c r="G1585">
        <v>1581</v>
      </c>
      <c r="H1585" t="s">
        <v>1</v>
      </c>
      <c r="I1585" s="2">
        <v>38639</v>
      </c>
      <c r="J1585" t="s">
        <v>9</v>
      </c>
      <c r="K1585" s="4">
        <v>72</v>
      </c>
      <c r="L1585" s="3">
        <v>218.16905589645697</v>
      </c>
    </row>
    <row r="1586" spans="7:12" x14ac:dyDescent="0.2">
      <c r="G1586">
        <v>1582</v>
      </c>
      <c r="H1586" t="s">
        <v>0</v>
      </c>
      <c r="I1586" s="2">
        <v>38276</v>
      </c>
      <c r="J1586" t="s">
        <v>12</v>
      </c>
      <c r="K1586" s="4">
        <v>11</v>
      </c>
      <c r="L1586" s="3">
        <v>35.116221937392133</v>
      </c>
    </row>
    <row r="1587" spans="7:12" x14ac:dyDescent="0.2">
      <c r="G1587">
        <v>1583</v>
      </c>
      <c r="H1587" t="s">
        <v>2</v>
      </c>
      <c r="I1587" s="2">
        <v>38914</v>
      </c>
      <c r="J1587" t="s">
        <v>10</v>
      </c>
      <c r="K1587" s="4">
        <v>18</v>
      </c>
      <c r="L1587" s="3">
        <v>55.780124801169777</v>
      </c>
    </row>
    <row r="1588" spans="7:12" x14ac:dyDescent="0.2">
      <c r="G1588">
        <v>1584</v>
      </c>
      <c r="H1588" t="s">
        <v>8</v>
      </c>
      <c r="I1588" s="2">
        <v>38947</v>
      </c>
      <c r="J1588" t="s">
        <v>9</v>
      </c>
      <c r="K1588" s="4">
        <v>93</v>
      </c>
      <c r="L1588" s="3">
        <v>281.25885991416516</v>
      </c>
    </row>
    <row r="1589" spans="7:12" x14ac:dyDescent="0.2">
      <c r="G1589">
        <v>1585</v>
      </c>
      <c r="H1589" t="s">
        <v>3</v>
      </c>
      <c r="I1589" s="2">
        <v>38584</v>
      </c>
      <c r="J1589" t="s">
        <v>9</v>
      </c>
      <c r="K1589" s="4">
        <v>56</v>
      </c>
      <c r="L1589" s="3">
        <v>170.42559015332697</v>
      </c>
    </row>
    <row r="1590" spans="7:12" x14ac:dyDescent="0.2">
      <c r="G1590">
        <v>1586</v>
      </c>
      <c r="H1590" t="s">
        <v>6</v>
      </c>
      <c r="I1590" s="2">
        <v>38254</v>
      </c>
      <c r="J1590" t="s">
        <v>10</v>
      </c>
      <c r="K1590" s="4">
        <v>66</v>
      </c>
      <c r="L1590" s="3">
        <v>199.70274563442874</v>
      </c>
    </row>
    <row r="1591" spans="7:12" x14ac:dyDescent="0.2">
      <c r="G1591">
        <v>1587</v>
      </c>
      <c r="H1591" t="s">
        <v>6</v>
      </c>
      <c r="I1591" s="2">
        <v>38364</v>
      </c>
      <c r="J1591" t="s">
        <v>10</v>
      </c>
      <c r="K1591" s="4">
        <v>95</v>
      </c>
      <c r="L1591" s="3">
        <v>286.75530123408925</v>
      </c>
    </row>
    <row r="1592" spans="7:12" x14ac:dyDescent="0.2">
      <c r="G1592">
        <v>1588</v>
      </c>
      <c r="H1592" t="s">
        <v>4</v>
      </c>
      <c r="I1592" s="2">
        <v>38540</v>
      </c>
      <c r="J1592" t="s">
        <v>12</v>
      </c>
      <c r="K1592" s="4">
        <v>61</v>
      </c>
      <c r="L1592" s="3">
        <v>184.83908498989172</v>
      </c>
    </row>
    <row r="1593" spans="7:12" x14ac:dyDescent="0.2">
      <c r="G1593">
        <v>1589</v>
      </c>
      <c r="H1593" t="s">
        <v>2</v>
      </c>
      <c r="I1593" s="2">
        <v>38914</v>
      </c>
      <c r="J1593" t="s">
        <v>10</v>
      </c>
      <c r="K1593" s="4">
        <v>26</v>
      </c>
      <c r="L1593" s="3">
        <v>79.322466776997217</v>
      </c>
    </row>
    <row r="1594" spans="7:12" x14ac:dyDescent="0.2">
      <c r="G1594">
        <v>1590</v>
      </c>
      <c r="H1594" t="s">
        <v>5</v>
      </c>
      <c r="I1594" s="2">
        <v>38694</v>
      </c>
      <c r="J1594" t="s">
        <v>12</v>
      </c>
      <c r="K1594" s="4">
        <v>29</v>
      </c>
      <c r="L1594" s="3">
        <v>89.116436100256237</v>
      </c>
    </row>
    <row r="1595" spans="7:12" x14ac:dyDescent="0.2">
      <c r="G1595">
        <v>1591</v>
      </c>
      <c r="H1595" t="s">
        <v>5</v>
      </c>
      <c r="I1595" s="2">
        <v>38397</v>
      </c>
      <c r="J1595" t="s">
        <v>10</v>
      </c>
      <c r="K1595" s="4">
        <v>61</v>
      </c>
      <c r="L1595" s="3">
        <v>184.79269376899887</v>
      </c>
    </row>
    <row r="1596" spans="7:12" x14ac:dyDescent="0.2">
      <c r="G1596">
        <v>1592</v>
      </c>
      <c r="H1596" t="s">
        <v>3</v>
      </c>
      <c r="I1596" s="2">
        <v>38881</v>
      </c>
      <c r="J1596" t="s">
        <v>12</v>
      </c>
      <c r="K1596" s="4">
        <v>-3</v>
      </c>
      <c r="L1596" s="3">
        <v>-7.0063461933355882</v>
      </c>
    </row>
    <row r="1597" spans="7:12" x14ac:dyDescent="0.2">
      <c r="G1597">
        <v>1593</v>
      </c>
      <c r="H1597" t="s">
        <v>7</v>
      </c>
      <c r="I1597" s="2">
        <v>38727</v>
      </c>
      <c r="J1597" t="s">
        <v>9</v>
      </c>
      <c r="K1597" s="4">
        <v>40</v>
      </c>
      <c r="L1597" s="3">
        <v>122.05274122201725</v>
      </c>
    </row>
    <row r="1598" spans="7:12" x14ac:dyDescent="0.2">
      <c r="G1598">
        <v>1594</v>
      </c>
      <c r="H1598" t="s">
        <v>3</v>
      </c>
      <c r="I1598" s="2">
        <v>38914</v>
      </c>
      <c r="J1598" t="s">
        <v>9</v>
      </c>
      <c r="K1598" s="4">
        <v>86</v>
      </c>
      <c r="L1598" s="3">
        <v>260.36699971588303</v>
      </c>
    </row>
    <row r="1599" spans="7:12" x14ac:dyDescent="0.2">
      <c r="G1599">
        <v>1595</v>
      </c>
      <c r="H1599" t="s">
        <v>7</v>
      </c>
      <c r="I1599" s="2">
        <v>38507</v>
      </c>
      <c r="J1599" t="s">
        <v>13</v>
      </c>
      <c r="K1599" s="4">
        <v>58</v>
      </c>
      <c r="L1599" s="3">
        <v>176.57900116326704</v>
      </c>
    </row>
    <row r="1600" spans="7:12" x14ac:dyDescent="0.2">
      <c r="G1600">
        <v>1596</v>
      </c>
      <c r="H1600" t="s">
        <v>3</v>
      </c>
      <c r="I1600" s="2">
        <v>38397</v>
      </c>
      <c r="J1600" t="s">
        <v>11</v>
      </c>
      <c r="K1600" s="4">
        <v>13</v>
      </c>
      <c r="L1600" s="3">
        <v>41.15897784518318</v>
      </c>
    </row>
    <row r="1601" spans="7:12" x14ac:dyDescent="0.2">
      <c r="G1601">
        <v>1597</v>
      </c>
      <c r="H1601" t="s">
        <v>7</v>
      </c>
      <c r="I1601" s="2">
        <v>39079</v>
      </c>
      <c r="J1601" t="s">
        <v>11</v>
      </c>
      <c r="K1601" s="4">
        <v>14</v>
      </c>
      <c r="L1601" s="3">
        <v>44.433583210085722</v>
      </c>
    </row>
    <row r="1602" spans="7:12" x14ac:dyDescent="0.2">
      <c r="G1602">
        <v>1598</v>
      </c>
      <c r="H1602" t="s">
        <v>5</v>
      </c>
      <c r="I1602" s="2">
        <v>38463</v>
      </c>
      <c r="J1602" t="s">
        <v>12</v>
      </c>
      <c r="K1602" s="4">
        <v>85</v>
      </c>
      <c r="L1602" s="3">
        <v>256.67637583501136</v>
      </c>
    </row>
    <row r="1603" spans="7:12" x14ac:dyDescent="0.2">
      <c r="G1603">
        <v>1599</v>
      </c>
      <c r="H1603" t="s">
        <v>1</v>
      </c>
      <c r="I1603" s="2">
        <v>38749</v>
      </c>
      <c r="J1603" t="s">
        <v>10</v>
      </c>
      <c r="K1603" s="4">
        <v>42</v>
      </c>
      <c r="L1603" s="3">
        <v>127.6000829370011</v>
      </c>
    </row>
    <row r="1604" spans="7:12" x14ac:dyDescent="0.2">
      <c r="G1604">
        <v>1600</v>
      </c>
      <c r="H1604" t="s">
        <v>7</v>
      </c>
      <c r="I1604" s="2">
        <v>39035</v>
      </c>
      <c r="J1604" t="s">
        <v>13</v>
      </c>
      <c r="K1604" s="4">
        <v>11</v>
      </c>
      <c r="L1604" s="3">
        <v>35.427503831280553</v>
      </c>
    </row>
    <row r="1605" spans="7:12" x14ac:dyDescent="0.2">
      <c r="G1605">
        <v>1601</v>
      </c>
      <c r="H1605" t="s">
        <v>0</v>
      </c>
      <c r="I1605" s="2">
        <v>38012</v>
      </c>
      <c r="J1605" t="s">
        <v>10</v>
      </c>
      <c r="K1605" s="4">
        <v>32</v>
      </c>
      <c r="L1605" s="3">
        <v>98.405028744773347</v>
      </c>
    </row>
    <row r="1606" spans="7:12" x14ac:dyDescent="0.2">
      <c r="G1606">
        <v>1602</v>
      </c>
      <c r="H1606" t="s">
        <v>3</v>
      </c>
      <c r="I1606" s="2">
        <v>38375</v>
      </c>
      <c r="J1606" t="s">
        <v>10</v>
      </c>
      <c r="K1606" s="4">
        <v>79</v>
      </c>
      <c r="L1606" s="3">
        <v>239.26463824341167</v>
      </c>
    </row>
    <row r="1607" spans="7:12" x14ac:dyDescent="0.2">
      <c r="G1607">
        <v>1603</v>
      </c>
      <c r="H1607" t="s">
        <v>5</v>
      </c>
      <c r="I1607" s="2">
        <v>38155</v>
      </c>
      <c r="J1607" t="s">
        <v>10</v>
      </c>
      <c r="K1607" s="4">
        <v>25</v>
      </c>
      <c r="L1607" s="3">
        <v>77.046747006624841</v>
      </c>
    </row>
    <row r="1608" spans="7:12" x14ac:dyDescent="0.2">
      <c r="G1608">
        <v>1604</v>
      </c>
      <c r="H1608" t="s">
        <v>1</v>
      </c>
      <c r="I1608" s="2">
        <v>38683</v>
      </c>
      <c r="J1608" t="s">
        <v>9</v>
      </c>
      <c r="K1608" s="4">
        <v>94</v>
      </c>
      <c r="L1608" s="3">
        <v>284.06034486899824</v>
      </c>
    </row>
    <row r="1609" spans="7:12" x14ac:dyDescent="0.2">
      <c r="G1609">
        <v>1605</v>
      </c>
      <c r="H1609" t="s">
        <v>2</v>
      </c>
      <c r="I1609" s="2">
        <v>39035</v>
      </c>
      <c r="J1609" t="s">
        <v>11</v>
      </c>
      <c r="K1609" s="4">
        <v>6</v>
      </c>
      <c r="L1609" s="3">
        <v>20.057205766736782</v>
      </c>
    </row>
    <row r="1610" spans="7:12" x14ac:dyDescent="0.2">
      <c r="G1610">
        <v>1606</v>
      </c>
      <c r="H1610" t="s">
        <v>4</v>
      </c>
      <c r="I1610" s="2">
        <v>38518</v>
      </c>
      <c r="J1610" t="s">
        <v>13</v>
      </c>
      <c r="K1610" s="4">
        <v>15</v>
      </c>
      <c r="L1610" s="3">
        <v>46.567063375670365</v>
      </c>
    </row>
    <row r="1611" spans="7:12" x14ac:dyDescent="0.2">
      <c r="G1611">
        <v>1607</v>
      </c>
      <c r="H1611" t="s">
        <v>1</v>
      </c>
      <c r="I1611" s="2">
        <v>38166</v>
      </c>
      <c r="J1611" t="s">
        <v>11</v>
      </c>
      <c r="K1611" s="4">
        <v>15</v>
      </c>
      <c r="L1611" s="3">
        <v>47.252520248890754</v>
      </c>
    </row>
    <row r="1612" spans="7:12" x14ac:dyDescent="0.2">
      <c r="G1612">
        <v>1608</v>
      </c>
      <c r="H1612" t="s">
        <v>5</v>
      </c>
      <c r="I1612" s="2">
        <v>38056</v>
      </c>
      <c r="J1612" t="s">
        <v>9</v>
      </c>
      <c r="K1612" s="4">
        <v>81</v>
      </c>
      <c r="L1612" s="3">
        <v>244.70980660248637</v>
      </c>
    </row>
    <row r="1613" spans="7:12" x14ac:dyDescent="0.2">
      <c r="G1613">
        <v>1609</v>
      </c>
      <c r="H1613" t="s">
        <v>8</v>
      </c>
      <c r="I1613" s="2">
        <v>38452</v>
      </c>
      <c r="J1613" t="s">
        <v>11</v>
      </c>
      <c r="K1613" s="4">
        <v>94</v>
      </c>
      <c r="L1613" s="3">
        <v>283.45878652006695</v>
      </c>
    </row>
    <row r="1614" spans="7:12" x14ac:dyDescent="0.2">
      <c r="G1614">
        <v>1610</v>
      </c>
      <c r="H1614" t="s">
        <v>4</v>
      </c>
      <c r="I1614" s="2">
        <v>38001</v>
      </c>
      <c r="J1614" t="s">
        <v>12</v>
      </c>
      <c r="K1614" s="4">
        <v>11</v>
      </c>
      <c r="L1614" s="3">
        <v>35.187328425003173</v>
      </c>
    </row>
    <row r="1615" spans="7:12" x14ac:dyDescent="0.2">
      <c r="G1615">
        <v>1611</v>
      </c>
      <c r="H1615" t="s">
        <v>2</v>
      </c>
      <c r="I1615" s="2">
        <v>38078</v>
      </c>
      <c r="J1615" t="s">
        <v>11</v>
      </c>
      <c r="K1615" s="4">
        <v>12</v>
      </c>
      <c r="L1615" s="3">
        <v>38.183005482105493</v>
      </c>
    </row>
    <row r="1616" spans="7:12" x14ac:dyDescent="0.2">
      <c r="G1616">
        <v>1612</v>
      </c>
      <c r="H1616" t="s">
        <v>3</v>
      </c>
      <c r="I1616" s="2">
        <v>38595</v>
      </c>
      <c r="J1616" t="s">
        <v>11</v>
      </c>
      <c r="K1616" s="4">
        <v>85</v>
      </c>
      <c r="L1616" s="3">
        <v>257.13848470493929</v>
      </c>
    </row>
    <row r="1617" spans="7:12" x14ac:dyDescent="0.2">
      <c r="G1617">
        <v>1613</v>
      </c>
      <c r="H1617" t="s">
        <v>4</v>
      </c>
      <c r="I1617" s="2">
        <v>39046</v>
      </c>
      <c r="J1617" t="s">
        <v>11</v>
      </c>
      <c r="K1617" s="4">
        <v>39</v>
      </c>
      <c r="L1617" s="3">
        <v>119.05508877849219</v>
      </c>
    </row>
    <row r="1618" spans="7:12" x14ac:dyDescent="0.2">
      <c r="G1618">
        <v>1614</v>
      </c>
      <c r="H1618" t="s">
        <v>4</v>
      </c>
      <c r="I1618" s="2">
        <v>38177</v>
      </c>
      <c r="J1618" t="s">
        <v>9</v>
      </c>
      <c r="K1618" s="4">
        <v>9</v>
      </c>
      <c r="L1618" s="3">
        <v>29.108535014212187</v>
      </c>
    </row>
    <row r="1619" spans="7:12" x14ac:dyDescent="0.2">
      <c r="G1619">
        <v>1615</v>
      </c>
      <c r="H1619" t="s">
        <v>4</v>
      </c>
      <c r="I1619" s="2">
        <v>38386</v>
      </c>
      <c r="J1619" t="s">
        <v>12</v>
      </c>
      <c r="K1619" s="4">
        <v>25</v>
      </c>
      <c r="L1619" s="3">
        <v>77.542041967509959</v>
      </c>
    </row>
    <row r="1620" spans="7:12" x14ac:dyDescent="0.2">
      <c r="G1620">
        <v>1616</v>
      </c>
      <c r="H1620" t="s">
        <v>0</v>
      </c>
      <c r="I1620" s="2">
        <v>38144</v>
      </c>
      <c r="J1620" t="s">
        <v>11</v>
      </c>
      <c r="K1620" s="4">
        <v>79</v>
      </c>
      <c r="L1620" s="3">
        <v>239.89003921274065</v>
      </c>
    </row>
    <row r="1621" spans="7:12" x14ac:dyDescent="0.2">
      <c r="G1621">
        <v>1617</v>
      </c>
      <c r="H1621" t="s">
        <v>3</v>
      </c>
      <c r="I1621" s="2">
        <v>38133</v>
      </c>
      <c r="J1621" t="s">
        <v>11</v>
      </c>
      <c r="K1621" s="4">
        <v>83</v>
      </c>
      <c r="L1621" s="3">
        <v>250.62172213757762</v>
      </c>
    </row>
    <row r="1622" spans="7:12" x14ac:dyDescent="0.2">
      <c r="G1622">
        <v>1618</v>
      </c>
      <c r="H1622" t="s">
        <v>3</v>
      </c>
      <c r="I1622" s="2">
        <v>38694</v>
      </c>
      <c r="J1622" t="s">
        <v>9</v>
      </c>
      <c r="K1622" s="4">
        <v>-3</v>
      </c>
      <c r="L1622" s="3">
        <v>-6.4441526293000173</v>
      </c>
    </row>
    <row r="1623" spans="7:12" x14ac:dyDescent="0.2">
      <c r="G1623">
        <v>1619</v>
      </c>
      <c r="H1623" t="s">
        <v>7</v>
      </c>
      <c r="I1623" s="2">
        <v>38771</v>
      </c>
      <c r="J1623" t="s">
        <v>12</v>
      </c>
      <c r="K1623" s="4">
        <v>62</v>
      </c>
      <c r="L1623" s="3">
        <v>188.23625463241646</v>
      </c>
    </row>
    <row r="1624" spans="7:12" x14ac:dyDescent="0.2">
      <c r="G1624">
        <v>1620</v>
      </c>
      <c r="H1624" t="s">
        <v>7</v>
      </c>
      <c r="I1624" s="2">
        <v>38023</v>
      </c>
      <c r="J1624" t="s">
        <v>11</v>
      </c>
      <c r="K1624" s="4">
        <v>6</v>
      </c>
      <c r="L1624" s="3">
        <v>19.315165106288639</v>
      </c>
    </row>
    <row r="1625" spans="7:12" x14ac:dyDescent="0.2">
      <c r="G1625">
        <v>1621</v>
      </c>
      <c r="H1625" t="s">
        <v>6</v>
      </c>
      <c r="I1625" s="2">
        <v>38815</v>
      </c>
      <c r="J1625" t="s">
        <v>12</v>
      </c>
      <c r="K1625" s="4">
        <v>13</v>
      </c>
      <c r="L1625" s="3">
        <v>41.394747641625173</v>
      </c>
    </row>
    <row r="1626" spans="7:12" x14ac:dyDescent="0.2">
      <c r="G1626">
        <v>1622</v>
      </c>
      <c r="H1626" t="s">
        <v>5</v>
      </c>
      <c r="I1626" s="2">
        <v>38617</v>
      </c>
      <c r="J1626" t="s">
        <v>11</v>
      </c>
      <c r="K1626" s="4">
        <v>88</v>
      </c>
      <c r="L1626" s="3">
        <v>266.15306975216902</v>
      </c>
    </row>
    <row r="1627" spans="7:12" x14ac:dyDescent="0.2">
      <c r="G1627">
        <v>1623</v>
      </c>
      <c r="H1627" t="s">
        <v>5</v>
      </c>
      <c r="I1627" s="2">
        <v>38089</v>
      </c>
      <c r="J1627" t="s">
        <v>11</v>
      </c>
      <c r="K1627" s="4">
        <v>35</v>
      </c>
      <c r="L1627" s="3">
        <v>106.7048352932988</v>
      </c>
    </row>
    <row r="1628" spans="7:12" x14ac:dyDescent="0.2">
      <c r="G1628">
        <v>1624</v>
      </c>
      <c r="H1628" t="s">
        <v>1</v>
      </c>
      <c r="I1628" s="2">
        <v>38276</v>
      </c>
      <c r="J1628" t="s">
        <v>11</v>
      </c>
      <c r="K1628" s="4">
        <v>61</v>
      </c>
      <c r="L1628" s="3">
        <v>185.38182854142642</v>
      </c>
    </row>
    <row r="1629" spans="7:12" x14ac:dyDescent="0.2">
      <c r="G1629">
        <v>1625</v>
      </c>
      <c r="H1629" t="s">
        <v>3</v>
      </c>
      <c r="I1629" s="2">
        <v>38562</v>
      </c>
      <c r="J1629" t="s">
        <v>11</v>
      </c>
      <c r="K1629" s="4">
        <v>95</v>
      </c>
      <c r="L1629" s="3">
        <v>287.15467709700755</v>
      </c>
    </row>
    <row r="1630" spans="7:12" x14ac:dyDescent="0.2">
      <c r="G1630">
        <v>1626</v>
      </c>
      <c r="H1630" t="s">
        <v>5</v>
      </c>
      <c r="I1630" s="2">
        <v>38353</v>
      </c>
      <c r="J1630" t="s">
        <v>11</v>
      </c>
      <c r="K1630" s="4">
        <v>30</v>
      </c>
      <c r="L1630" s="3">
        <v>92.417025758970482</v>
      </c>
    </row>
    <row r="1631" spans="7:12" x14ac:dyDescent="0.2">
      <c r="G1631">
        <v>1627</v>
      </c>
      <c r="H1631" t="s">
        <v>5</v>
      </c>
      <c r="I1631" s="2">
        <v>38914</v>
      </c>
      <c r="J1631" t="s">
        <v>11</v>
      </c>
      <c r="K1631" s="4">
        <v>-1</v>
      </c>
      <c r="L1631" s="3">
        <v>-1.6370674232788498</v>
      </c>
    </row>
    <row r="1632" spans="7:12" x14ac:dyDescent="0.2">
      <c r="G1632">
        <v>1628</v>
      </c>
      <c r="H1632" t="s">
        <v>8</v>
      </c>
      <c r="I1632" s="2">
        <v>38353</v>
      </c>
      <c r="J1632" t="s">
        <v>13</v>
      </c>
      <c r="K1632" s="4">
        <v>5</v>
      </c>
      <c r="L1632" s="3">
        <v>16.92808141657132</v>
      </c>
    </row>
    <row r="1633" spans="7:12" x14ac:dyDescent="0.2">
      <c r="G1633">
        <v>1629</v>
      </c>
      <c r="H1633" t="s">
        <v>8</v>
      </c>
      <c r="I1633" s="2">
        <v>38419</v>
      </c>
      <c r="J1633" t="s">
        <v>9</v>
      </c>
      <c r="K1633" s="4">
        <v>42</v>
      </c>
      <c r="L1633" s="3">
        <v>127.31651996144141</v>
      </c>
    </row>
    <row r="1634" spans="7:12" x14ac:dyDescent="0.2">
      <c r="G1634">
        <v>1630</v>
      </c>
      <c r="H1634" t="s">
        <v>4</v>
      </c>
      <c r="I1634" s="2">
        <v>38474</v>
      </c>
      <c r="J1634" t="s">
        <v>11</v>
      </c>
      <c r="K1634" s="4">
        <v>14</v>
      </c>
      <c r="L1634" s="3">
        <v>44.540640710887878</v>
      </c>
    </row>
    <row r="1635" spans="7:12" x14ac:dyDescent="0.2">
      <c r="G1635">
        <v>1631</v>
      </c>
      <c r="H1635" t="s">
        <v>1</v>
      </c>
      <c r="I1635" s="2">
        <v>38573</v>
      </c>
      <c r="J1635" t="s">
        <v>11</v>
      </c>
      <c r="K1635" s="4">
        <v>-4</v>
      </c>
      <c r="L1635" s="3">
        <v>-10.005990967007831</v>
      </c>
    </row>
    <row r="1636" spans="7:12" x14ac:dyDescent="0.2">
      <c r="G1636">
        <v>1632</v>
      </c>
      <c r="H1636" t="s">
        <v>7</v>
      </c>
      <c r="I1636" s="2">
        <v>38738</v>
      </c>
      <c r="J1636" t="s">
        <v>9</v>
      </c>
      <c r="K1636" s="4">
        <v>27</v>
      </c>
      <c r="L1636" s="3">
        <v>82.256344701253937</v>
      </c>
    </row>
    <row r="1637" spans="7:12" x14ac:dyDescent="0.2">
      <c r="G1637">
        <v>1633</v>
      </c>
      <c r="H1637" t="s">
        <v>7</v>
      </c>
      <c r="I1637" s="2">
        <v>38111</v>
      </c>
      <c r="J1637" t="s">
        <v>12</v>
      </c>
      <c r="K1637" s="4">
        <v>5</v>
      </c>
      <c r="L1637" s="3">
        <v>17.11095820057195</v>
      </c>
    </row>
    <row r="1638" spans="7:12" x14ac:dyDescent="0.2">
      <c r="G1638">
        <v>1634</v>
      </c>
      <c r="H1638" t="s">
        <v>6</v>
      </c>
      <c r="I1638" s="2">
        <v>38430</v>
      </c>
      <c r="J1638" t="s">
        <v>12</v>
      </c>
      <c r="K1638" s="4">
        <v>57</v>
      </c>
      <c r="L1638" s="3">
        <v>173.29644937565891</v>
      </c>
    </row>
    <row r="1639" spans="7:12" x14ac:dyDescent="0.2">
      <c r="G1639">
        <v>1635</v>
      </c>
      <c r="H1639" t="s">
        <v>3</v>
      </c>
      <c r="I1639" s="2">
        <v>38265</v>
      </c>
      <c r="J1639" t="s">
        <v>10</v>
      </c>
      <c r="K1639" s="4">
        <v>78</v>
      </c>
      <c r="L1639" s="3">
        <v>235.61102661696142</v>
      </c>
    </row>
    <row r="1640" spans="7:12" x14ac:dyDescent="0.2">
      <c r="G1640">
        <v>1636</v>
      </c>
      <c r="H1640" t="s">
        <v>7</v>
      </c>
      <c r="I1640" s="2">
        <v>38969</v>
      </c>
      <c r="J1640" t="s">
        <v>12</v>
      </c>
      <c r="K1640" s="4">
        <v>11</v>
      </c>
      <c r="L1640" s="3">
        <v>35.303927193880931</v>
      </c>
    </row>
    <row r="1641" spans="7:12" x14ac:dyDescent="0.2">
      <c r="G1641">
        <v>1637</v>
      </c>
      <c r="H1641" t="s">
        <v>1</v>
      </c>
      <c r="I1641" s="2">
        <v>38265</v>
      </c>
      <c r="J1641" t="s">
        <v>10</v>
      </c>
      <c r="K1641" s="4">
        <v>55</v>
      </c>
      <c r="L1641" s="3">
        <v>166.9336198966493</v>
      </c>
    </row>
    <row r="1642" spans="7:12" x14ac:dyDescent="0.2">
      <c r="G1642">
        <v>1638</v>
      </c>
      <c r="H1642" t="s">
        <v>6</v>
      </c>
      <c r="I1642" s="2">
        <v>38265</v>
      </c>
      <c r="J1642" t="s">
        <v>12</v>
      </c>
      <c r="K1642" s="4">
        <v>15</v>
      </c>
      <c r="L1642" s="3">
        <v>46.988168377437937</v>
      </c>
    </row>
    <row r="1643" spans="7:12" x14ac:dyDescent="0.2">
      <c r="G1643">
        <v>1639</v>
      </c>
      <c r="H1643" t="s">
        <v>1</v>
      </c>
      <c r="I1643" s="2">
        <v>38023</v>
      </c>
      <c r="J1643" t="s">
        <v>11</v>
      </c>
      <c r="K1643" s="4">
        <v>53</v>
      </c>
      <c r="L1643" s="3">
        <v>161.39224032948613</v>
      </c>
    </row>
    <row r="1644" spans="7:12" x14ac:dyDescent="0.2">
      <c r="G1644">
        <v>1640</v>
      </c>
      <c r="H1644" t="s">
        <v>4</v>
      </c>
      <c r="I1644" s="2">
        <v>38584</v>
      </c>
      <c r="J1644" t="s">
        <v>10</v>
      </c>
      <c r="K1644" s="4">
        <v>70</v>
      </c>
      <c r="L1644" s="3">
        <v>212.01090684722931</v>
      </c>
    </row>
    <row r="1645" spans="7:12" x14ac:dyDescent="0.2">
      <c r="G1645">
        <v>1641</v>
      </c>
      <c r="H1645" t="s">
        <v>7</v>
      </c>
      <c r="I1645" s="2">
        <v>38947</v>
      </c>
      <c r="J1645" t="s">
        <v>9</v>
      </c>
      <c r="K1645" s="4">
        <v>56</v>
      </c>
      <c r="L1645" s="3">
        <v>170.03159669706065</v>
      </c>
    </row>
    <row r="1646" spans="7:12" x14ac:dyDescent="0.2">
      <c r="G1646">
        <v>1642</v>
      </c>
      <c r="H1646" t="s">
        <v>4</v>
      </c>
      <c r="I1646" s="2">
        <v>38859</v>
      </c>
      <c r="J1646" t="s">
        <v>11</v>
      </c>
      <c r="K1646" s="4">
        <v>91</v>
      </c>
      <c r="L1646" s="3">
        <v>275.47209572369957</v>
      </c>
    </row>
    <row r="1647" spans="7:12" x14ac:dyDescent="0.2">
      <c r="G1647">
        <v>1643</v>
      </c>
      <c r="H1647" t="s">
        <v>0</v>
      </c>
      <c r="I1647" s="2">
        <v>38342</v>
      </c>
      <c r="J1647" t="s">
        <v>13</v>
      </c>
      <c r="K1647" s="4">
        <v>55</v>
      </c>
      <c r="L1647" s="3">
        <v>167.80569976811464</v>
      </c>
    </row>
    <row r="1648" spans="7:12" x14ac:dyDescent="0.2">
      <c r="G1648">
        <v>1644</v>
      </c>
      <c r="H1648" t="s">
        <v>1</v>
      </c>
      <c r="I1648" s="2">
        <v>38650</v>
      </c>
      <c r="J1648" t="s">
        <v>12</v>
      </c>
      <c r="K1648" s="4">
        <v>1</v>
      </c>
      <c r="L1648" s="3">
        <v>4.7067653474104088</v>
      </c>
    </row>
    <row r="1649" spans="7:12" x14ac:dyDescent="0.2">
      <c r="G1649">
        <v>1645</v>
      </c>
      <c r="H1649" t="s">
        <v>1</v>
      </c>
      <c r="I1649" s="2">
        <v>38386</v>
      </c>
      <c r="J1649" t="s">
        <v>11</v>
      </c>
      <c r="K1649" s="4">
        <v>23</v>
      </c>
      <c r="L1649" s="3">
        <v>70.736237537390394</v>
      </c>
    </row>
    <row r="1650" spans="7:12" x14ac:dyDescent="0.2">
      <c r="G1650">
        <v>1646</v>
      </c>
      <c r="H1650" t="s">
        <v>3</v>
      </c>
      <c r="I1650" s="2">
        <v>38705</v>
      </c>
      <c r="J1650" t="s">
        <v>10</v>
      </c>
      <c r="K1650" s="4">
        <v>0</v>
      </c>
      <c r="L1650" s="3">
        <v>2.2998593901546056</v>
      </c>
    </row>
    <row r="1651" spans="7:12" x14ac:dyDescent="0.2">
      <c r="G1651">
        <v>1647</v>
      </c>
      <c r="H1651" t="s">
        <v>1</v>
      </c>
      <c r="I1651" s="2">
        <v>38342</v>
      </c>
      <c r="J1651" t="s">
        <v>12</v>
      </c>
      <c r="K1651" s="4">
        <v>86</v>
      </c>
      <c r="L1651" s="3">
        <v>259.96491478210521</v>
      </c>
    </row>
    <row r="1652" spans="7:12" x14ac:dyDescent="0.2">
      <c r="G1652">
        <v>1648</v>
      </c>
      <c r="H1652" t="s">
        <v>2</v>
      </c>
      <c r="I1652" s="2">
        <v>38078</v>
      </c>
      <c r="J1652" t="s">
        <v>11</v>
      </c>
      <c r="K1652" s="4">
        <v>13</v>
      </c>
      <c r="L1652" s="3">
        <v>40.990045684129242</v>
      </c>
    </row>
    <row r="1653" spans="7:12" x14ac:dyDescent="0.2">
      <c r="G1653">
        <v>1649</v>
      </c>
      <c r="H1653" t="s">
        <v>6</v>
      </c>
      <c r="I1653" s="2">
        <v>38826</v>
      </c>
      <c r="J1653" t="s">
        <v>12</v>
      </c>
      <c r="K1653" s="4">
        <v>54</v>
      </c>
      <c r="L1653" s="3">
        <v>163.68855299520598</v>
      </c>
    </row>
    <row r="1654" spans="7:12" x14ac:dyDescent="0.2">
      <c r="G1654">
        <v>1650</v>
      </c>
      <c r="H1654" t="s">
        <v>2</v>
      </c>
      <c r="I1654" s="2">
        <v>38056</v>
      </c>
      <c r="J1654" t="s">
        <v>12</v>
      </c>
      <c r="K1654" s="4">
        <v>82</v>
      </c>
      <c r="L1654" s="3">
        <v>247.65702123487802</v>
      </c>
    </row>
    <row r="1655" spans="7:12" x14ac:dyDescent="0.2">
      <c r="G1655">
        <v>1651</v>
      </c>
      <c r="H1655" t="s">
        <v>5</v>
      </c>
      <c r="I1655" s="2">
        <v>38397</v>
      </c>
      <c r="J1655" t="s">
        <v>9</v>
      </c>
      <c r="K1655" s="4">
        <v>27</v>
      </c>
      <c r="L1655" s="3">
        <v>82.646392449751019</v>
      </c>
    </row>
    <row r="1656" spans="7:12" x14ac:dyDescent="0.2">
      <c r="G1656">
        <v>1652</v>
      </c>
      <c r="H1656" t="s">
        <v>4</v>
      </c>
      <c r="I1656" s="2">
        <v>39002</v>
      </c>
      <c r="J1656" t="s">
        <v>13</v>
      </c>
      <c r="K1656" s="4">
        <v>84</v>
      </c>
      <c r="L1656" s="3">
        <v>254.58342526964253</v>
      </c>
    </row>
    <row r="1657" spans="7:12" x14ac:dyDescent="0.2">
      <c r="G1657">
        <v>1653</v>
      </c>
      <c r="H1657" t="s">
        <v>6</v>
      </c>
      <c r="I1657" s="2">
        <v>38111</v>
      </c>
      <c r="J1657" t="s">
        <v>11</v>
      </c>
      <c r="K1657" s="4">
        <v>56</v>
      </c>
      <c r="L1657" s="3">
        <v>170.24926391624365</v>
      </c>
    </row>
    <row r="1658" spans="7:12" x14ac:dyDescent="0.2">
      <c r="G1658">
        <v>1654</v>
      </c>
      <c r="H1658" t="s">
        <v>8</v>
      </c>
      <c r="I1658" s="2">
        <v>38045</v>
      </c>
      <c r="J1658" t="s">
        <v>13</v>
      </c>
      <c r="K1658" s="4">
        <v>92</v>
      </c>
      <c r="L1658" s="3">
        <v>277.26934431778176</v>
      </c>
    </row>
    <row r="1659" spans="7:12" x14ac:dyDescent="0.2">
      <c r="G1659">
        <v>1655</v>
      </c>
      <c r="H1659" t="s">
        <v>8</v>
      </c>
      <c r="I1659" s="2">
        <v>38001</v>
      </c>
      <c r="J1659" t="s">
        <v>10</v>
      </c>
      <c r="K1659" s="4">
        <v>25</v>
      </c>
      <c r="L1659" s="3">
        <v>77.553918573002605</v>
      </c>
    </row>
    <row r="1660" spans="7:12" x14ac:dyDescent="0.2">
      <c r="G1660">
        <v>1656</v>
      </c>
      <c r="H1660" t="s">
        <v>8</v>
      </c>
      <c r="I1660" s="2">
        <v>38353</v>
      </c>
      <c r="J1660" t="s">
        <v>11</v>
      </c>
      <c r="K1660" s="4">
        <v>67</v>
      </c>
      <c r="L1660" s="3">
        <v>203.0044570204021</v>
      </c>
    </row>
    <row r="1661" spans="7:12" x14ac:dyDescent="0.2">
      <c r="G1661">
        <v>1657</v>
      </c>
      <c r="H1661" t="s">
        <v>7</v>
      </c>
      <c r="I1661" s="2">
        <v>38089</v>
      </c>
      <c r="J1661" t="s">
        <v>13</v>
      </c>
      <c r="K1661" s="4">
        <v>75</v>
      </c>
      <c r="L1661" s="3">
        <v>226.86441343955028</v>
      </c>
    </row>
    <row r="1662" spans="7:12" x14ac:dyDescent="0.2">
      <c r="G1662">
        <v>1658</v>
      </c>
      <c r="H1662" t="s">
        <v>5</v>
      </c>
      <c r="I1662" s="2">
        <v>38617</v>
      </c>
      <c r="J1662" t="s">
        <v>11</v>
      </c>
      <c r="K1662" s="4">
        <v>14</v>
      </c>
      <c r="L1662" s="3">
        <v>44.140520464612329</v>
      </c>
    </row>
    <row r="1663" spans="7:12" x14ac:dyDescent="0.2">
      <c r="G1663">
        <v>1659</v>
      </c>
      <c r="H1663" t="s">
        <v>1</v>
      </c>
      <c r="I1663" s="2">
        <v>38705</v>
      </c>
      <c r="J1663" t="s">
        <v>10</v>
      </c>
      <c r="K1663" s="4">
        <v>48</v>
      </c>
      <c r="L1663" s="3">
        <v>145.81129384316213</v>
      </c>
    </row>
    <row r="1664" spans="7:12" x14ac:dyDescent="0.2">
      <c r="G1664">
        <v>1660</v>
      </c>
      <c r="H1664" t="s">
        <v>2</v>
      </c>
      <c r="I1664" s="2">
        <v>38122</v>
      </c>
      <c r="J1664" t="s">
        <v>9</v>
      </c>
      <c r="K1664" s="4">
        <v>73</v>
      </c>
      <c r="L1664" s="3">
        <v>221.16800423559653</v>
      </c>
    </row>
    <row r="1665" spans="7:12" x14ac:dyDescent="0.2">
      <c r="G1665">
        <v>1661</v>
      </c>
      <c r="H1665" t="s">
        <v>3</v>
      </c>
      <c r="I1665" s="2">
        <v>38507</v>
      </c>
      <c r="J1665" t="s">
        <v>9</v>
      </c>
      <c r="K1665" s="4">
        <v>28</v>
      </c>
      <c r="L1665" s="3">
        <v>85.646088345809403</v>
      </c>
    </row>
    <row r="1666" spans="7:12" x14ac:dyDescent="0.2">
      <c r="G1666">
        <v>1662</v>
      </c>
      <c r="H1666" t="s">
        <v>6</v>
      </c>
      <c r="I1666" s="2">
        <v>38683</v>
      </c>
      <c r="J1666" t="s">
        <v>11</v>
      </c>
      <c r="K1666" s="4">
        <v>12</v>
      </c>
      <c r="L1666" s="3">
        <v>38.543998121108487</v>
      </c>
    </row>
    <row r="1667" spans="7:12" x14ac:dyDescent="0.2">
      <c r="G1667">
        <v>1663</v>
      </c>
      <c r="H1667" t="s">
        <v>7</v>
      </c>
      <c r="I1667" s="2">
        <v>38474</v>
      </c>
      <c r="J1667" t="s">
        <v>10</v>
      </c>
      <c r="K1667" s="4">
        <v>50</v>
      </c>
      <c r="L1667" s="3">
        <v>152.11340525555411</v>
      </c>
    </row>
    <row r="1668" spans="7:12" x14ac:dyDescent="0.2">
      <c r="G1668">
        <v>1664</v>
      </c>
      <c r="H1668" t="s">
        <v>1</v>
      </c>
      <c r="I1668" s="2">
        <v>38991</v>
      </c>
      <c r="J1668" t="s">
        <v>9</v>
      </c>
      <c r="K1668" s="4">
        <v>-5</v>
      </c>
      <c r="L1668" s="3">
        <v>-12.64098802195692</v>
      </c>
    </row>
    <row r="1669" spans="7:12" x14ac:dyDescent="0.2">
      <c r="G1669">
        <v>1665</v>
      </c>
      <c r="H1669" t="s">
        <v>3</v>
      </c>
      <c r="I1669" s="2">
        <v>38375</v>
      </c>
      <c r="J1669" t="s">
        <v>10</v>
      </c>
      <c r="K1669" s="4">
        <v>6</v>
      </c>
      <c r="L1669" s="3">
        <v>19.476233913607583</v>
      </c>
    </row>
    <row r="1670" spans="7:12" x14ac:dyDescent="0.2">
      <c r="G1670">
        <v>1666</v>
      </c>
      <c r="H1670" t="s">
        <v>3</v>
      </c>
      <c r="I1670" s="2">
        <v>38408</v>
      </c>
      <c r="J1670" t="s">
        <v>9</v>
      </c>
      <c r="K1670" s="4">
        <v>63</v>
      </c>
      <c r="L1670" s="3">
        <v>190.56862486239569</v>
      </c>
    </row>
    <row r="1671" spans="7:12" x14ac:dyDescent="0.2">
      <c r="G1671">
        <v>1667</v>
      </c>
      <c r="H1671" t="s">
        <v>5</v>
      </c>
      <c r="I1671" s="2">
        <v>38881</v>
      </c>
      <c r="J1671" t="s">
        <v>9</v>
      </c>
      <c r="K1671" s="4">
        <v>33</v>
      </c>
      <c r="L1671" s="3">
        <v>100.75324427531469</v>
      </c>
    </row>
    <row r="1672" spans="7:12" x14ac:dyDescent="0.2">
      <c r="G1672">
        <v>1668</v>
      </c>
      <c r="H1672" t="s">
        <v>7</v>
      </c>
      <c r="I1672" s="2">
        <v>38254</v>
      </c>
      <c r="J1672" t="s">
        <v>11</v>
      </c>
      <c r="K1672" s="4">
        <v>61</v>
      </c>
      <c r="L1672" s="3">
        <v>185.16541785072013</v>
      </c>
    </row>
    <row r="1673" spans="7:12" x14ac:dyDescent="0.2">
      <c r="G1673">
        <v>1669</v>
      </c>
      <c r="H1673" t="s">
        <v>2</v>
      </c>
      <c r="I1673" s="2">
        <v>38331</v>
      </c>
      <c r="J1673" t="s">
        <v>9</v>
      </c>
      <c r="K1673" s="4">
        <v>16</v>
      </c>
      <c r="L1673" s="3">
        <v>50.709076483884871</v>
      </c>
    </row>
    <row r="1674" spans="7:12" x14ac:dyDescent="0.2">
      <c r="G1674">
        <v>1670</v>
      </c>
      <c r="H1674" t="s">
        <v>0</v>
      </c>
      <c r="I1674" s="2">
        <v>38870</v>
      </c>
      <c r="J1674" t="s">
        <v>11</v>
      </c>
      <c r="K1674" s="4">
        <v>15</v>
      </c>
      <c r="L1674" s="3">
        <v>47.142751278135883</v>
      </c>
    </row>
    <row r="1675" spans="7:12" x14ac:dyDescent="0.2">
      <c r="G1675">
        <v>1671</v>
      </c>
      <c r="H1675" t="s">
        <v>2</v>
      </c>
      <c r="I1675" s="2">
        <v>38925</v>
      </c>
      <c r="J1675" t="s">
        <v>11</v>
      </c>
      <c r="K1675" s="4">
        <v>-1</v>
      </c>
      <c r="L1675" s="3">
        <v>-0.59949529532525503</v>
      </c>
    </row>
    <row r="1676" spans="7:12" x14ac:dyDescent="0.2">
      <c r="G1676">
        <v>1672</v>
      </c>
      <c r="H1676" t="s">
        <v>3</v>
      </c>
      <c r="I1676" s="2">
        <v>38507</v>
      </c>
      <c r="J1676" t="s">
        <v>10</v>
      </c>
      <c r="K1676" s="4">
        <v>28</v>
      </c>
      <c r="L1676" s="3">
        <v>85.359164284772746</v>
      </c>
    </row>
    <row r="1677" spans="7:12" x14ac:dyDescent="0.2">
      <c r="G1677">
        <v>1673</v>
      </c>
      <c r="H1677" t="s">
        <v>0</v>
      </c>
      <c r="I1677" s="2">
        <v>38991</v>
      </c>
      <c r="J1677" t="s">
        <v>9</v>
      </c>
      <c r="K1677" s="4">
        <v>74</v>
      </c>
      <c r="L1677" s="3">
        <v>223.5358944867458</v>
      </c>
    </row>
    <row r="1678" spans="7:12" x14ac:dyDescent="0.2">
      <c r="G1678">
        <v>1674</v>
      </c>
      <c r="H1678" t="s">
        <v>5</v>
      </c>
      <c r="I1678" s="2">
        <v>38089</v>
      </c>
      <c r="J1678" t="s">
        <v>10</v>
      </c>
      <c r="K1678" s="4">
        <v>60</v>
      </c>
      <c r="L1678" s="3">
        <v>182.52957283898829</v>
      </c>
    </row>
    <row r="1679" spans="7:12" x14ac:dyDescent="0.2">
      <c r="G1679">
        <v>1675</v>
      </c>
      <c r="H1679" t="s">
        <v>1</v>
      </c>
      <c r="I1679" s="2">
        <v>38474</v>
      </c>
      <c r="J1679" t="s">
        <v>12</v>
      </c>
      <c r="K1679" s="4">
        <v>26</v>
      </c>
      <c r="L1679" s="3">
        <v>79.644787892751594</v>
      </c>
    </row>
    <row r="1680" spans="7:12" x14ac:dyDescent="0.2">
      <c r="G1680">
        <v>1676</v>
      </c>
      <c r="H1680" t="s">
        <v>3</v>
      </c>
      <c r="I1680" s="2">
        <v>38045</v>
      </c>
      <c r="J1680" t="s">
        <v>9</v>
      </c>
      <c r="K1680" s="4">
        <v>41</v>
      </c>
      <c r="L1680" s="3">
        <v>124.80546413554566</v>
      </c>
    </row>
    <row r="1681" spans="7:12" x14ac:dyDescent="0.2">
      <c r="G1681">
        <v>1677</v>
      </c>
      <c r="H1681" t="s">
        <v>6</v>
      </c>
      <c r="I1681" s="2">
        <v>38122</v>
      </c>
      <c r="J1681" t="s">
        <v>10</v>
      </c>
      <c r="K1681" s="4">
        <v>-1</v>
      </c>
      <c r="L1681" s="3">
        <v>-0.72875697552539753</v>
      </c>
    </row>
    <row r="1682" spans="7:12" x14ac:dyDescent="0.2">
      <c r="G1682">
        <v>1678</v>
      </c>
      <c r="H1682" t="s">
        <v>6</v>
      </c>
      <c r="I1682" s="2">
        <v>38903</v>
      </c>
      <c r="J1682" t="s">
        <v>10</v>
      </c>
      <c r="K1682" s="4">
        <v>89</v>
      </c>
      <c r="L1682" s="3">
        <v>268.71620455118574</v>
      </c>
    </row>
    <row r="1683" spans="7:12" x14ac:dyDescent="0.2">
      <c r="G1683">
        <v>1679</v>
      </c>
      <c r="H1683" t="s">
        <v>3</v>
      </c>
      <c r="I1683" s="2">
        <v>38144</v>
      </c>
      <c r="J1683" t="s">
        <v>12</v>
      </c>
      <c r="K1683" s="4">
        <v>12</v>
      </c>
      <c r="L1683" s="3">
        <v>38.034373617715126</v>
      </c>
    </row>
    <row r="1684" spans="7:12" x14ac:dyDescent="0.2">
      <c r="G1684">
        <v>1680</v>
      </c>
      <c r="H1684" t="s">
        <v>1</v>
      </c>
      <c r="I1684" s="2">
        <v>38276</v>
      </c>
      <c r="J1684" t="s">
        <v>11</v>
      </c>
      <c r="K1684" s="4">
        <v>21</v>
      </c>
      <c r="L1684" s="3">
        <v>65.91159641394708</v>
      </c>
    </row>
    <row r="1685" spans="7:12" x14ac:dyDescent="0.2">
      <c r="G1685">
        <v>1681</v>
      </c>
      <c r="H1685" t="s">
        <v>0</v>
      </c>
      <c r="I1685" s="2">
        <v>38892</v>
      </c>
      <c r="J1685" t="s">
        <v>12</v>
      </c>
      <c r="K1685" s="4">
        <v>23</v>
      </c>
      <c r="L1685" s="3">
        <v>71.518171146886857</v>
      </c>
    </row>
    <row r="1686" spans="7:12" x14ac:dyDescent="0.2">
      <c r="G1686">
        <v>1682</v>
      </c>
      <c r="H1686" t="s">
        <v>7</v>
      </c>
      <c r="I1686" s="2">
        <v>38441</v>
      </c>
      <c r="J1686" t="s">
        <v>9</v>
      </c>
      <c r="K1686" s="4">
        <v>-7</v>
      </c>
      <c r="L1686" s="3">
        <v>-18.640973323270995</v>
      </c>
    </row>
    <row r="1687" spans="7:12" x14ac:dyDescent="0.2">
      <c r="G1687">
        <v>1683</v>
      </c>
      <c r="H1687" t="s">
        <v>8</v>
      </c>
      <c r="I1687" s="2">
        <v>38056</v>
      </c>
      <c r="J1687" t="s">
        <v>9</v>
      </c>
      <c r="K1687" s="4">
        <v>35</v>
      </c>
      <c r="L1687" s="3">
        <v>106.65095335657088</v>
      </c>
    </row>
    <row r="1688" spans="7:12" x14ac:dyDescent="0.2">
      <c r="G1688">
        <v>1684</v>
      </c>
      <c r="H1688" t="s">
        <v>6</v>
      </c>
      <c r="I1688" s="2">
        <v>38243</v>
      </c>
      <c r="J1688" t="s">
        <v>12</v>
      </c>
      <c r="K1688" s="4">
        <v>94</v>
      </c>
      <c r="L1688" s="3">
        <v>283.7951382741839</v>
      </c>
    </row>
    <row r="1689" spans="7:12" x14ac:dyDescent="0.2">
      <c r="G1689">
        <v>1685</v>
      </c>
      <c r="H1689" t="s">
        <v>6</v>
      </c>
      <c r="I1689" s="2">
        <v>38661</v>
      </c>
      <c r="J1689" t="s">
        <v>11</v>
      </c>
      <c r="K1689" s="4">
        <v>88</v>
      </c>
      <c r="L1689" s="3">
        <v>265.96151267807471</v>
      </c>
    </row>
    <row r="1690" spans="7:12" x14ac:dyDescent="0.2">
      <c r="G1690">
        <v>1686</v>
      </c>
      <c r="H1690" t="s">
        <v>6</v>
      </c>
      <c r="I1690" s="2">
        <v>38056</v>
      </c>
      <c r="J1690" t="s">
        <v>13</v>
      </c>
      <c r="K1690" s="4">
        <v>26</v>
      </c>
      <c r="L1690" s="3">
        <v>79.798393656893168</v>
      </c>
    </row>
    <row r="1691" spans="7:12" x14ac:dyDescent="0.2">
      <c r="G1691">
        <v>1687</v>
      </c>
      <c r="H1691" t="s">
        <v>7</v>
      </c>
      <c r="I1691" s="2">
        <v>38177</v>
      </c>
      <c r="J1691" t="s">
        <v>9</v>
      </c>
      <c r="K1691" s="4">
        <v>83</v>
      </c>
      <c r="L1691" s="3">
        <v>250.98698082020448</v>
      </c>
    </row>
    <row r="1692" spans="7:12" x14ac:dyDescent="0.2">
      <c r="G1692">
        <v>1688</v>
      </c>
      <c r="H1692" t="s">
        <v>5</v>
      </c>
      <c r="I1692" s="2">
        <v>38870</v>
      </c>
      <c r="J1692" t="s">
        <v>12</v>
      </c>
      <c r="K1692" s="4">
        <v>11</v>
      </c>
      <c r="L1692" s="3">
        <v>34.677474217404566</v>
      </c>
    </row>
    <row r="1693" spans="7:12" x14ac:dyDescent="0.2">
      <c r="G1693">
        <v>1689</v>
      </c>
      <c r="H1693" t="s">
        <v>2</v>
      </c>
      <c r="I1693" s="2">
        <v>38980</v>
      </c>
      <c r="J1693" t="s">
        <v>9</v>
      </c>
      <c r="K1693" s="4">
        <v>18</v>
      </c>
      <c r="L1693" s="3">
        <v>56.570167419014545</v>
      </c>
    </row>
    <row r="1694" spans="7:12" x14ac:dyDescent="0.2">
      <c r="G1694">
        <v>1690</v>
      </c>
      <c r="H1694" t="s">
        <v>4</v>
      </c>
      <c r="I1694" s="2">
        <v>38430</v>
      </c>
      <c r="J1694" t="s">
        <v>11</v>
      </c>
      <c r="K1694" s="4">
        <v>90</v>
      </c>
      <c r="L1694" s="3">
        <v>272.35988641044867</v>
      </c>
    </row>
    <row r="1695" spans="7:12" x14ac:dyDescent="0.2">
      <c r="G1695">
        <v>1691</v>
      </c>
      <c r="H1695" t="s">
        <v>2</v>
      </c>
      <c r="I1695" s="2">
        <v>38628</v>
      </c>
      <c r="J1695" t="s">
        <v>12</v>
      </c>
      <c r="K1695" s="4">
        <v>12</v>
      </c>
      <c r="L1695" s="3">
        <v>38.358567090515102</v>
      </c>
    </row>
    <row r="1696" spans="7:12" x14ac:dyDescent="0.2">
      <c r="G1696">
        <v>1692</v>
      </c>
      <c r="H1696" t="s">
        <v>2</v>
      </c>
      <c r="I1696" s="2">
        <v>38012</v>
      </c>
      <c r="J1696" t="s">
        <v>10</v>
      </c>
      <c r="K1696" s="4">
        <v>39</v>
      </c>
      <c r="L1696" s="3">
        <v>118.63508946594906</v>
      </c>
    </row>
    <row r="1697" spans="7:12" x14ac:dyDescent="0.2">
      <c r="G1697">
        <v>1693</v>
      </c>
      <c r="H1697" t="s">
        <v>2</v>
      </c>
      <c r="I1697" s="2">
        <v>38034</v>
      </c>
      <c r="J1697" t="s">
        <v>13</v>
      </c>
      <c r="K1697" s="4">
        <v>45</v>
      </c>
      <c r="L1697" s="3">
        <v>137.71025367694813</v>
      </c>
    </row>
    <row r="1698" spans="7:12" x14ac:dyDescent="0.2">
      <c r="G1698">
        <v>1694</v>
      </c>
      <c r="H1698" t="s">
        <v>4</v>
      </c>
      <c r="I1698" s="2">
        <v>39057</v>
      </c>
      <c r="J1698" t="s">
        <v>9</v>
      </c>
      <c r="K1698" s="4">
        <v>74</v>
      </c>
      <c r="L1698" s="3">
        <v>223.24261767904073</v>
      </c>
    </row>
    <row r="1699" spans="7:12" x14ac:dyDescent="0.2">
      <c r="G1699">
        <v>1695</v>
      </c>
      <c r="H1699" t="s">
        <v>2</v>
      </c>
      <c r="I1699" s="2">
        <v>38551</v>
      </c>
      <c r="J1699" t="s">
        <v>9</v>
      </c>
      <c r="K1699" s="4">
        <v>95</v>
      </c>
      <c r="L1699" s="3">
        <v>286.97940760158696</v>
      </c>
    </row>
    <row r="1700" spans="7:12" x14ac:dyDescent="0.2">
      <c r="G1700">
        <v>1696</v>
      </c>
      <c r="H1700" t="s">
        <v>3</v>
      </c>
      <c r="I1700" s="2">
        <v>38144</v>
      </c>
      <c r="J1700" t="s">
        <v>10</v>
      </c>
      <c r="K1700" s="4">
        <v>48</v>
      </c>
      <c r="L1700" s="3">
        <v>145.47941837398358</v>
      </c>
    </row>
    <row r="1701" spans="7:12" x14ac:dyDescent="0.2">
      <c r="G1701">
        <v>1697</v>
      </c>
      <c r="H1701" t="s">
        <v>8</v>
      </c>
      <c r="I1701" s="2">
        <v>38276</v>
      </c>
      <c r="J1701" t="s">
        <v>12</v>
      </c>
      <c r="K1701" s="4">
        <v>-3</v>
      </c>
      <c r="L1701" s="3">
        <v>-7.0556984383694044</v>
      </c>
    </row>
    <row r="1702" spans="7:12" x14ac:dyDescent="0.2">
      <c r="G1702">
        <v>1698</v>
      </c>
      <c r="H1702" t="s">
        <v>1</v>
      </c>
      <c r="I1702" s="2">
        <v>38496</v>
      </c>
      <c r="J1702" t="s">
        <v>13</v>
      </c>
      <c r="K1702" s="4">
        <v>92</v>
      </c>
      <c r="L1702" s="3">
        <v>278.51510126549795</v>
      </c>
    </row>
    <row r="1703" spans="7:12" x14ac:dyDescent="0.2">
      <c r="G1703">
        <v>1699</v>
      </c>
      <c r="H1703" t="s">
        <v>4</v>
      </c>
      <c r="I1703" s="2">
        <v>38419</v>
      </c>
      <c r="J1703" t="s">
        <v>12</v>
      </c>
      <c r="K1703" s="4">
        <v>17</v>
      </c>
      <c r="L1703" s="3">
        <v>53.278847558385984</v>
      </c>
    </row>
    <row r="1704" spans="7:12" x14ac:dyDescent="0.2">
      <c r="G1704">
        <v>1700</v>
      </c>
      <c r="H1704" t="s">
        <v>3</v>
      </c>
      <c r="I1704" s="2">
        <v>38287</v>
      </c>
      <c r="J1704" t="s">
        <v>10</v>
      </c>
      <c r="K1704" s="4">
        <v>45</v>
      </c>
      <c r="L1704" s="3">
        <v>136.31233370896607</v>
      </c>
    </row>
    <row r="1705" spans="7:12" x14ac:dyDescent="0.2">
      <c r="G1705">
        <v>1701</v>
      </c>
      <c r="H1705" t="s">
        <v>1</v>
      </c>
      <c r="I1705" s="2">
        <v>39002</v>
      </c>
      <c r="J1705" t="s">
        <v>13</v>
      </c>
      <c r="K1705" s="4">
        <v>62</v>
      </c>
      <c r="L1705" s="3">
        <v>187.97208926447612</v>
      </c>
    </row>
    <row r="1706" spans="7:12" x14ac:dyDescent="0.2">
      <c r="G1706">
        <v>1702</v>
      </c>
      <c r="H1706" t="s">
        <v>4</v>
      </c>
      <c r="I1706" s="2">
        <v>38287</v>
      </c>
      <c r="J1706" t="s">
        <v>9</v>
      </c>
      <c r="K1706" s="4">
        <v>52</v>
      </c>
      <c r="L1706" s="3">
        <v>158.0460445332865</v>
      </c>
    </row>
    <row r="1707" spans="7:12" x14ac:dyDescent="0.2">
      <c r="G1707">
        <v>1703</v>
      </c>
      <c r="H1707" t="s">
        <v>3</v>
      </c>
      <c r="I1707" s="2">
        <v>38133</v>
      </c>
      <c r="J1707" t="s">
        <v>13</v>
      </c>
      <c r="K1707" s="4">
        <v>73</v>
      </c>
      <c r="L1707" s="3">
        <v>221.23952830258372</v>
      </c>
    </row>
    <row r="1708" spans="7:12" x14ac:dyDescent="0.2">
      <c r="G1708">
        <v>1704</v>
      </c>
      <c r="H1708" t="s">
        <v>7</v>
      </c>
      <c r="I1708" s="2">
        <v>38551</v>
      </c>
      <c r="J1708" t="s">
        <v>13</v>
      </c>
      <c r="K1708" s="4">
        <v>38</v>
      </c>
      <c r="L1708" s="3">
        <v>116.53981147745662</v>
      </c>
    </row>
    <row r="1709" spans="7:12" x14ac:dyDescent="0.2">
      <c r="G1709">
        <v>1705</v>
      </c>
      <c r="H1709" t="s">
        <v>3</v>
      </c>
      <c r="I1709" s="2">
        <v>38705</v>
      </c>
      <c r="J1709" t="s">
        <v>11</v>
      </c>
      <c r="K1709" s="4">
        <v>0</v>
      </c>
      <c r="L1709" s="3">
        <v>1.7059716699737852</v>
      </c>
    </row>
    <row r="1710" spans="7:12" x14ac:dyDescent="0.2">
      <c r="G1710">
        <v>1706</v>
      </c>
      <c r="H1710" t="s">
        <v>0</v>
      </c>
      <c r="I1710" s="2">
        <v>38276</v>
      </c>
      <c r="J1710" t="s">
        <v>11</v>
      </c>
      <c r="K1710" s="4">
        <v>70</v>
      </c>
      <c r="L1710" s="3">
        <v>211.80942925062229</v>
      </c>
    </row>
    <row r="1711" spans="7:12" x14ac:dyDescent="0.2">
      <c r="G1711">
        <v>1707</v>
      </c>
      <c r="H1711" t="s">
        <v>7</v>
      </c>
      <c r="I1711" s="2">
        <v>38485</v>
      </c>
      <c r="J1711" t="s">
        <v>9</v>
      </c>
      <c r="K1711" s="4">
        <v>-8</v>
      </c>
      <c r="L1711" s="3">
        <v>-22.16452981425434</v>
      </c>
    </row>
    <row r="1712" spans="7:12" x14ac:dyDescent="0.2">
      <c r="G1712">
        <v>1708</v>
      </c>
      <c r="H1712" t="s">
        <v>7</v>
      </c>
      <c r="I1712" s="2">
        <v>38837</v>
      </c>
      <c r="J1712" t="s">
        <v>11</v>
      </c>
      <c r="K1712" s="4">
        <v>65</v>
      </c>
      <c r="L1712" s="3">
        <v>196.94966457435572</v>
      </c>
    </row>
    <row r="1713" spans="7:12" x14ac:dyDescent="0.2">
      <c r="G1713">
        <v>1709</v>
      </c>
      <c r="H1713" t="s">
        <v>7</v>
      </c>
      <c r="I1713" s="2">
        <v>39046</v>
      </c>
      <c r="J1713" t="s">
        <v>10</v>
      </c>
      <c r="K1713" s="4">
        <v>-5</v>
      </c>
      <c r="L1713" s="3">
        <v>-12.235172213399022</v>
      </c>
    </row>
    <row r="1714" spans="7:12" x14ac:dyDescent="0.2">
      <c r="G1714">
        <v>1710</v>
      </c>
      <c r="H1714" t="s">
        <v>7</v>
      </c>
      <c r="I1714" s="2">
        <v>38562</v>
      </c>
      <c r="J1714" t="s">
        <v>9</v>
      </c>
      <c r="K1714" s="4">
        <v>34</v>
      </c>
      <c r="L1714" s="3">
        <v>104.46148815266854</v>
      </c>
    </row>
    <row r="1715" spans="7:12" x14ac:dyDescent="0.2">
      <c r="G1715">
        <v>1711</v>
      </c>
      <c r="H1715" t="s">
        <v>2</v>
      </c>
      <c r="I1715" s="2">
        <v>38804</v>
      </c>
      <c r="J1715" t="s">
        <v>10</v>
      </c>
      <c r="K1715" s="4">
        <v>72</v>
      </c>
      <c r="L1715" s="3">
        <v>217.88587173222501</v>
      </c>
    </row>
    <row r="1716" spans="7:12" x14ac:dyDescent="0.2">
      <c r="G1716">
        <v>1712</v>
      </c>
      <c r="H1716" t="s">
        <v>0</v>
      </c>
      <c r="I1716" s="2">
        <v>38386</v>
      </c>
      <c r="J1716" t="s">
        <v>11</v>
      </c>
      <c r="K1716" s="4">
        <v>-1</v>
      </c>
      <c r="L1716" s="3">
        <v>-0.65444775995364735</v>
      </c>
    </row>
    <row r="1717" spans="7:12" x14ac:dyDescent="0.2">
      <c r="G1717">
        <v>1713</v>
      </c>
      <c r="H1717" t="s">
        <v>5</v>
      </c>
      <c r="I1717" s="2">
        <v>38694</v>
      </c>
      <c r="J1717" t="s">
        <v>10</v>
      </c>
      <c r="K1717" s="4">
        <v>40</v>
      </c>
      <c r="L1717" s="3">
        <v>122.14268476291653</v>
      </c>
    </row>
    <row r="1718" spans="7:12" x14ac:dyDescent="0.2">
      <c r="G1718">
        <v>1714</v>
      </c>
      <c r="H1718" t="s">
        <v>3</v>
      </c>
      <c r="I1718" s="2">
        <v>38969</v>
      </c>
      <c r="J1718" t="s">
        <v>12</v>
      </c>
      <c r="K1718" s="4">
        <v>65</v>
      </c>
      <c r="L1718" s="3">
        <v>196.70486780051661</v>
      </c>
    </row>
    <row r="1719" spans="7:12" x14ac:dyDescent="0.2">
      <c r="G1719">
        <v>1715</v>
      </c>
      <c r="H1719" t="s">
        <v>7</v>
      </c>
      <c r="I1719" s="2">
        <v>38903</v>
      </c>
      <c r="J1719" t="s">
        <v>10</v>
      </c>
      <c r="K1719" s="4">
        <v>77</v>
      </c>
      <c r="L1719" s="3">
        <v>232.41740522130286</v>
      </c>
    </row>
    <row r="1720" spans="7:12" x14ac:dyDescent="0.2">
      <c r="G1720">
        <v>1716</v>
      </c>
      <c r="H1720" t="s">
        <v>0</v>
      </c>
      <c r="I1720" s="2">
        <v>38826</v>
      </c>
      <c r="J1720" t="s">
        <v>12</v>
      </c>
      <c r="K1720" s="4">
        <v>51</v>
      </c>
      <c r="L1720" s="3">
        <v>155.00139731564644</v>
      </c>
    </row>
    <row r="1721" spans="7:12" x14ac:dyDescent="0.2">
      <c r="G1721">
        <v>1717</v>
      </c>
      <c r="H1721" t="s">
        <v>4</v>
      </c>
      <c r="I1721" s="2">
        <v>38452</v>
      </c>
      <c r="J1721" t="s">
        <v>9</v>
      </c>
      <c r="K1721" s="4">
        <v>-9</v>
      </c>
      <c r="L1721" s="3">
        <v>-25.103275559538364</v>
      </c>
    </row>
    <row r="1722" spans="7:12" x14ac:dyDescent="0.2">
      <c r="G1722">
        <v>1718</v>
      </c>
      <c r="H1722" t="s">
        <v>0</v>
      </c>
      <c r="I1722" s="2">
        <v>38441</v>
      </c>
      <c r="J1722" t="s">
        <v>12</v>
      </c>
      <c r="K1722" s="4">
        <v>17</v>
      </c>
      <c r="L1722" s="3">
        <v>52.732870933394423</v>
      </c>
    </row>
    <row r="1723" spans="7:12" x14ac:dyDescent="0.2">
      <c r="G1723">
        <v>1719</v>
      </c>
      <c r="H1723" t="s">
        <v>6</v>
      </c>
      <c r="I1723" s="2">
        <v>38452</v>
      </c>
      <c r="J1723" t="s">
        <v>11</v>
      </c>
      <c r="K1723" s="4">
        <v>11</v>
      </c>
      <c r="L1723" s="3">
        <v>34.806777506140598</v>
      </c>
    </row>
    <row r="1724" spans="7:12" x14ac:dyDescent="0.2">
      <c r="G1724">
        <v>1720</v>
      </c>
      <c r="H1724" t="s">
        <v>5</v>
      </c>
      <c r="I1724" s="2">
        <v>38892</v>
      </c>
      <c r="J1724" t="s">
        <v>10</v>
      </c>
      <c r="K1724" s="4">
        <v>40</v>
      </c>
      <c r="L1724" s="3">
        <v>121.64869809891456</v>
      </c>
    </row>
    <row r="1725" spans="7:12" x14ac:dyDescent="0.2">
      <c r="G1725">
        <v>1721</v>
      </c>
      <c r="H1725" t="s">
        <v>6</v>
      </c>
      <c r="I1725" s="2">
        <v>38584</v>
      </c>
      <c r="J1725" t="s">
        <v>9</v>
      </c>
      <c r="K1725" s="4">
        <v>67</v>
      </c>
      <c r="L1725" s="3">
        <v>202.72483169959665</v>
      </c>
    </row>
    <row r="1726" spans="7:12" x14ac:dyDescent="0.2">
      <c r="G1726">
        <v>1722</v>
      </c>
      <c r="H1726" t="s">
        <v>7</v>
      </c>
      <c r="I1726" s="2">
        <v>38562</v>
      </c>
      <c r="J1726" t="s">
        <v>13</v>
      </c>
      <c r="K1726" s="4">
        <v>79</v>
      </c>
      <c r="L1726" s="3">
        <v>239.25066766148794</v>
      </c>
    </row>
    <row r="1727" spans="7:12" x14ac:dyDescent="0.2">
      <c r="G1727">
        <v>1723</v>
      </c>
      <c r="H1727" t="s">
        <v>4</v>
      </c>
      <c r="I1727" s="2">
        <v>38122</v>
      </c>
      <c r="J1727" t="s">
        <v>9</v>
      </c>
      <c r="K1727" s="4">
        <v>-7</v>
      </c>
      <c r="L1727" s="3">
        <v>-19.159862376296054</v>
      </c>
    </row>
    <row r="1728" spans="7:12" x14ac:dyDescent="0.2">
      <c r="G1728">
        <v>1724</v>
      </c>
      <c r="H1728" t="s">
        <v>4</v>
      </c>
      <c r="I1728" s="2">
        <v>38496</v>
      </c>
      <c r="J1728" t="s">
        <v>12</v>
      </c>
      <c r="K1728" s="4">
        <v>72</v>
      </c>
      <c r="L1728" s="3">
        <v>218.05969697818949</v>
      </c>
    </row>
    <row r="1729" spans="7:12" x14ac:dyDescent="0.2">
      <c r="G1729">
        <v>1725</v>
      </c>
      <c r="H1729" t="s">
        <v>2</v>
      </c>
      <c r="I1729" s="2">
        <v>38562</v>
      </c>
      <c r="J1729" t="s">
        <v>11</v>
      </c>
      <c r="K1729" s="4">
        <v>53</v>
      </c>
      <c r="L1729" s="3">
        <v>160.76900841046421</v>
      </c>
    </row>
    <row r="1730" spans="7:12" x14ac:dyDescent="0.2">
      <c r="G1730">
        <v>1726</v>
      </c>
      <c r="H1730" t="s">
        <v>5</v>
      </c>
      <c r="I1730" s="2">
        <v>38903</v>
      </c>
      <c r="J1730" t="s">
        <v>11</v>
      </c>
      <c r="K1730" s="4">
        <v>35</v>
      </c>
      <c r="L1730" s="3">
        <v>107.40939275823844</v>
      </c>
    </row>
    <row r="1731" spans="7:12" x14ac:dyDescent="0.2">
      <c r="G1731">
        <v>1727</v>
      </c>
      <c r="H1731" t="s">
        <v>6</v>
      </c>
      <c r="I1731" s="2">
        <v>39024</v>
      </c>
      <c r="J1731" t="s">
        <v>10</v>
      </c>
      <c r="K1731" s="4">
        <v>39</v>
      </c>
      <c r="L1731" s="3">
        <v>118.67053890819109</v>
      </c>
    </row>
    <row r="1732" spans="7:12" x14ac:dyDescent="0.2">
      <c r="G1732">
        <v>1728</v>
      </c>
      <c r="H1732" t="s">
        <v>2</v>
      </c>
      <c r="I1732" s="2">
        <v>38177</v>
      </c>
      <c r="J1732" t="s">
        <v>12</v>
      </c>
      <c r="K1732" s="4">
        <v>-7</v>
      </c>
      <c r="L1732" s="3">
        <v>-19.354078968263273</v>
      </c>
    </row>
    <row r="1733" spans="7:12" x14ac:dyDescent="0.2">
      <c r="G1733">
        <v>1729</v>
      </c>
      <c r="H1733" t="s">
        <v>1</v>
      </c>
      <c r="I1733" s="2">
        <v>38155</v>
      </c>
      <c r="J1733" t="s">
        <v>11</v>
      </c>
      <c r="K1733" s="4">
        <v>68</v>
      </c>
      <c r="L1733" s="3">
        <v>206.3442384317722</v>
      </c>
    </row>
    <row r="1734" spans="7:12" x14ac:dyDescent="0.2">
      <c r="G1734">
        <v>1730</v>
      </c>
      <c r="H1734" t="s">
        <v>5</v>
      </c>
      <c r="I1734" s="2">
        <v>38287</v>
      </c>
      <c r="J1734" t="s">
        <v>11</v>
      </c>
      <c r="K1734" s="4">
        <v>86</v>
      </c>
      <c r="L1734" s="3">
        <v>260.29001268034375</v>
      </c>
    </row>
    <row r="1735" spans="7:12" x14ac:dyDescent="0.2">
      <c r="G1735">
        <v>1731</v>
      </c>
      <c r="H1735" t="s">
        <v>8</v>
      </c>
      <c r="I1735" s="2">
        <v>38595</v>
      </c>
      <c r="J1735" t="s">
        <v>13</v>
      </c>
      <c r="K1735" s="4">
        <v>84</v>
      </c>
      <c r="L1735" s="3">
        <v>254.77631099529688</v>
      </c>
    </row>
    <row r="1736" spans="7:12" x14ac:dyDescent="0.2">
      <c r="G1736">
        <v>1732</v>
      </c>
      <c r="H1736" t="s">
        <v>1</v>
      </c>
      <c r="I1736" s="2">
        <v>39046</v>
      </c>
      <c r="J1736" t="s">
        <v>12</v>
      </c>
      <c r="K1736" s="4">
        <v>6</v>
      </c>
      <c r="L1736" s="3">
        <v>19.965040351983745</v>
      </c>
    </row>
    <row r="1737" spans="7:12" x14ac:dyDescent="0.2">
      <c r="G1737">
        <v>1733</v>
      </c>
      <c r="H1737" t="s">
        <v>8</v>
      </c>
      <c r="I1737" s="2">
        <v>38727</v>
      </c>
      <c r="J1737" t="s">
        <v>13</v>
      </c>
      <c r="K1737" s="4">
        <v>-5</v>
      </c>
      <c r="L1737" s="3">
        <v>-12.772394146444128</v>
      </c>
    </row>
    <row r="1738" spans="7:12" x14ac:dyDescent="0.2">
      <c r="G1738">
        <v>1734</v>
      </c>
      <c r="H1738" t="s">
        <v>1</v>
      </c>
      <c r="I1738" s="2">
        <v>38815</v>
      </c>
      <c r="J1738" t="s">
        <v>10</v>
      </c>
      <c r="K1738" s="4">
        <v>22</v>
      </c>
      <c r="L1738" s="3">
        <v>67.936736058497871</v>
      </c>
    </row>
    <row r="1739" spans="7:12" x14ac:dyDescent="0.2">
      <c r="G1739">
        <v>1735</v>
      </c>
      <c r="H1739" t="s">
        <v>8</v>
      </c>
      <c r="I1739" s="2">
        <v>38694</v>
      </c>
      <c r="J1739" t="s">
        <v>11</v>
      </c>
      <c r="K1739" s="4">
        <v>29</v>
      </c>
      <c r="L1739" s="3">
        <v>89.114636106343568</v>
      </c>
    </row>
    <row r="1740" spans="7:12" x14ac:dyDescent="0.2">
      <c r="G1740">
        <v>1736</v>
      </c>
      <c r="H1740" t="s">
        <v>7</v>
      </c>
      <c r="I1740" s="2">
        <v>38298</v>
      </c>
      <c r="J1740" t="s">
        <v>10</v>
      </c>
      <c r="K1740" s="4">
        <v>3</v>
      </c>
      <c r="L1740" s="3">
        <v>10.889833668586128</v>
      </c>
    </row>
    <row r="1741" spans="7:12" x14ac:dyDescent="0.2">
      <c r="G1741">
        <v>1737</v>
      </c>
      <c r="H1741" t="s">
        <v>6</v>
      </c>
      <c r="I1741" s="2">
        <v>38804</v>
      </c>
      <c r="J1741" t="s">
        <v>11</v>
      </c>
      <c r="K1741" s="4">
        <v>88</v>
      </c>
      <c r="L1741" s="3">
        <v>265.52523967441095</v>
      </c>
    </row>
    <row r="1742" spans="7:12" x14ac:dyDescent="0.2">
      <c r="G1742">
        <v>1738</v>
      </c>
      <c r="H1742" t="s">
        <v>5</v>
      </c>
      <c r="I1742" s="2">
        <v>38408</v>
      </c>
      <c r="J1742" t="s">
        <v>11</v>
      </c>
      <c r="K1742" s="4">
        <v>41</v>
      </c>
      <c r="L1742" s="3">
        <v>124.98924123949018</v>
      </c>
    </row>
    <row r="1743" spans="7:12" x14ac:dyDescent="0.2">
      <c r="G1743">
        <v>1739</v>
      </c>
      <c r="H1743" t="s">
        <v>0</v>
      </c>
      <c r="I1743" s="2">
        <v>38397</v>
      </c>
      <c r="J1743" t="s">
        <v>9</v>
      </c>
      <c r="K1743" s="4">
        <v>59</v>
      </c>
      <c r="L1743" s="3">
        <v>178.83628019769552</v>
      </c>
    </row>
    <row r="1744" spans="7:12" x14ac:dyDescent="0.2">
      <c r="G1744">
        <v>1740</v>
      </c>
      <c r="H1744" t="s">
        <v>0</v>
      </c>
      <c r="I1744" s="2">
        <v>38265</v>
      </c>
      <c r="J1744" t="s">
        <v>12</v>
      </c>
      <c r="K1744" s="4">
        <v>29</v>
      </c>
      <c r="L1744" s="3">
        <v>89.261658607480399</v>
      </c>
    </row>
    <row r="1745" spans="7:12" x14ac:dyDescent="0.2">
      <c r="G1745">
        <v>1741</v>
      </c>
      <c r="H1745" t="s">
        <v>6</v>
      </c>
      <c r="I1745" s="2">
        <v>38034</v>
      </c>
      <c r="J1745" t="s">
        <v>12</v>
      </c>
      <c r="K1745" s="4">
        <v>43</v>
      </c>
      <c r="L1745" s="3">
        <v>130.29965520792396</v>
      </c>
    </row>
    <row r="1746" spans="7:12" x14ac:dyDescent="0.2">
      <c r="G1746">
        <v>1742</v>
      </c>
      <c r="H1746" t="s">
        <v>7</v>
      </c>
      <c r="I1746" s="2">
        <v>38826</v>
      </c>
      <c r="J1746" t="s">
        <v>10</v>
      </c>
      <c r="K1746" s="4">
        <v>75</v>
      </c>
      <c r="L1746" s="3">
        <v>227.51732588951381</v>
      </c>
    </row>
    <row r="1747" spans="7:12" x14ac:dyDescent="0.2">
      <c r="G1747">
        <v>1743</v>
      </c>
      <c r="H1747" t="s">
        <v>8</v>
      </c>
      <c r="I1747" s="2">
        <v>38221</v>
      </c>
      <c r="J1747" t="s">
        <v>12</v>
      </c>
      <c r="K1747" s="4">
        <v>40</v>
      </c>
      <c r="L1747" s="3">
        <v>121.70811716084982</v>
      </c>
    </row>
    <row r="1748" spans="7:12" x14ac:dyDescent="0.2">
      <c r="G1748">
        <v>1744</v>
      </c>
      <c r="H1748" t="s">
        <v>7</v>
      </c>
      <c r="I1748" s="2">
        <v>38309</v>
      </c>
      <c r="J1748" t="s">
        <v>12</v>
      </c>
      <c r="K1748" s="4">
        <v>78</v>
      </c>
      <c r="L1748" s="3">
        <v>235.886562763272</v>
      </c>
    </row>
    <row r="1749" spans="7:12" x14ac:dyDescent="0.2">
      <c r="G1749">
        <v>1745</v>
      </c>
      <c r="H1749" t="s">
        <v>4</v>
      </c>
      <c r="I1749" s="2">
        <v>38430</v>
      </c>
      <c r="J1749" t="s">
        <v>11</v>
      </c>
      <c r="K1749" s="4">
        <v>38</v>
      </c>
      <c r="L1749" s="3">
        <v>115.79763515244602</v>
      </c>
    </row>
    <row r="1750" spans="7:12" x14ac:dyDescent="0.2">
      <c r="G1750">
        <v>1746</v>
      </c>
      <c r="H1750" t="s">
        <v>5</v>
      </c>
      <c r="I1750" s="2">
        <v>38507</v>
      </c>
      <c r="J1750" t="s">
        <v>12</v>
      </c>
      <c r="K1750" s="4">
        <v>-3</v>
      </c>
      <c r="L1750" s="3">
        <v>-6.3542907791353951</v>
      </c>
    </row>
    <row r="1751" spans="7:12" x14ac:dyDescent="0.2">
      <c r="G1751">
        <v>1747</v>
      </c>
      <c r="H1751" t="s">
        <v>3</v>
      </c>
      <c r="I1751" s="2">
        <v>38100</v>
      </c>
      <c r="J1751" t="s">
        <v>9</v>
      </c>
      <c r="K1751" s="4">
        <v>34</v>
      </c>
      <c r="L1751" s="3">
        <v>103.8978672415664</v>
      </c>
    </row>
    <row r="1752" spans="7:12" x14ac:dyDescent="0.2">
      <c r="G1752">
        <v>1748</v>
      </c>
      <c r="H1752" t="s">
        <v>6</v>
      </c>
      <c r="I1752" s="2">
        <v>38111</v>
      </c>
      <c r="J1752" t="s">
        <v>11</v>
      </c>
      <c r="K1752" s="4">
        <v>85</v>
      </c>
      <c r="L1752" s="3">
        <v>256.4457111777549</v>
      </c>
    </row>
    <row r="1753" spans="7:12" x14ac:dyDescent="0.2">
      <c r="G1753">
        <v>1749</v>
      </c>
      <c r="H1753" t="s">
        <v>1</v>
      </c>
      <c r="I1753" s="2">
        <v>38672</v>
      </c>
      <c r="J1753" t="s">
        <v>9</v>
      </c>
      <c r="K1753" s="4">
        <v>70</v>
      </c>
      <c r="L1753" s="3">
        <v>212.02897469121848</v>
      </c>
    </row>
    <row r="1754" spans="7:12" x14ac:dyDescent="0.2">
      <c r="G1754">
        <v>1750</v>
      </c>
      <c r="H1754" t="s">
        <v>5</v>
      </c>
      <c r="I1754" s="2">
        <v>39024</v>
      </c>
      <c r="J1754" t="s">
        <v>11</v>
      </c>
      <c r="K1754" s="4">
        <v>86</v>
      </c>
      <c r="L1754" s="3">
        <v>259.75727876328739</v>
      </c>
    </row>
    <row r="1755" spans="7:12" x14ac:dyDescent="0.2">
      <c r="G1755">
        <v>1751</v>
      </c>
      <c r="H1755" t="s">
        <v>7</v>
      </c>
      <c r="I1755" s="2">
        <v>39068</v>
      </c>
      <c r="J1755" t="s">
        <v>9</v>
      </c>
      <c r="K1755" s="4">
        <v>47</v>
      </c>
      <c r="L1755" s="3">
        <v>142.93190581421757</v>
      </c>
    </row>
    <row r="1756" spans="7:12" x14ac:dyDescent="0.2">
      <c r="G1756">
        <v>1752</v>
      </c>
      <c r="H1756" t="s">
        <v>2</v>
      </c>
      <c r="I1756" s="2">
        <v>38881</v>
      </c>
      <c r="J1756" t="s">
        <v>13</v>
      </c>
      <c r="K1756" s="4">
        <v>20</v>
      </c>
      <c r="L1756" s="3">
        <v>62.6034037824639</v>
      </c>
    </row>
    <row r="1757" spans="7:12" x14ac:dyDescent="0.2">
      <c r="G1757">
        <v>1753</v>
      </c>
      <c r="H1757" t="s">
        <v>0</v>
      </c>
      <c r="I1757" s="2">
        <v>38122</v>
      </c>
      <c r="J1757" t="s">
        <v>12</v>
      </c>
      <c r="K1757" s="4">
        <v>33</v>
      </c>
      <c r="L1757" s="3">
        <v>101.41906626440009</v>
      </c>
    </row>
    <row r="1758" spans="7:12" x14ac:dyDescent="0.2">
      <c r="G1758">
        <v>1754</v>
      </c>
      <c r="H1758" t="s">
        <v>1</v>
      </c>
      <c r="I1758" s="2">
        <v>38298</v>
      </c>
      <c r="J1758" t="s">
        <v>12</v>
      </c>
      <c r="K1758" s="4">
        <v>-10</v>
      </c>
      <c r="L1758" s="3">
        <v>-27.865488210965292</v>
      </c>
    </row>
    <row r="1759" spans="7:12" x14ac:dyDescent="0.2">
      <c r="G1759">
        <v>1755</v>
      </c>
      <c r="H1759" t="s">
        <v>7</v>
      </c>
      <c r="I1759" s="2">
        <v>39057</v>
      </c>
      <c r="J1759" t="s">
        <v>10</v>
      </c>
      <c r="K1759" s="4">
        <v>40</v>
      </c>
      <c r="L1759" s="3">
        <v>122.39966734312085</v>
      </c>
    </row>
    <row r="1760" spans="7:12" x14ac:dyDescent="0.2">
      <c r="G1760">
        <v>1756</v>
      </c>
      <c r="H1760" t="s">
        <v>5</v>
      </c>
      <c r="I1760" s="2">
        <v>38188</v>
      </c>
      <c r="J1760" t="s">
        <v>9</v>
      </c>
      <c r="K1760" s="4">
        <v>13</v>
      </c>
      <c r="L1760" s="3">
        <v>40.440362188704526</v>
      </c>
    </row>
    <row r="1761" spans="7:12" x14ac:dyDescent="0.2">
      <c r="G1761">
        <v>1757</v>
      </c>
      <c r="H1761" t="s">
        <v>6</v>
      </c>
      <c r="I1761" s="2">
        <v>38958</v>
      </c>
      <c r="J1761" t="s">
        <v>10</v>
      </c>
      <c r="K1761" s="4">
        <v>20</v>
      </c>
      <c r="L1761" s="3">
        <v>62.159874636859705</v>
      </c>
    </row>
    <row r="1762" spans="7:12" x14ac:dyDescent="0.2">
      <c r="G1762">
        <v>1758</v>
      </c>
      <c r="H1762" t="s">
        <v>5</v>
      </c>
      <c r="I1762" s="2">
        <v>38045</v>
      </c>
      <c r="J1762" t="s">
        <v>11</v>
      </c>
      <c r="K1762" s="4">
        <v>22</v>
      </c>
      <c r="L1762" s="3">
        <v>68.778643754081543</v>
      </c>
    </row>
    <row r="1763" spans="7:12" x14ac:dyDescent="0.2">
      <c r="G1763">
        <v>1759</v>
      </c>
      <c r="H1763" t="s">
        <v>4</v>
      </c>
      <c r="I1763" s="2">
        <v>38606</v>
      </c>
      <c r="J1763" t="s">
        <v>9</v>
      </c>
      <c r="K1763" s="4">
        <v>91</v>
      </c>
      <c r="L1763" s="3">
        <v>275.56378169889956</v>
      </c>
    </row>
    <row r="1764" spans="7:12" x14ac:dyDescent="0.2">
      <c r="G1764">
        <v>1760</v>
      </c>
      <c r="H1764" t="s">
        <v>8</v>
      </c>
      <c r="I1764" s="2">
        <v>38848</v>
      </c>
      <c r="J1764" t="s">
        <v>10</v>
      </c>
      <c r="K1764" s="4">
        <v>17</v>
      </c>
      <c r="L1764" s="3">
        <v>53.536546154185139</v>
      </c>
    </row>
    <row r="1765" spans="7:12" x14ac:dyDescent="0.2">
      <c r="G1765">
        <v>1761</v>
      </c>
      <c r="H1765" t="s">
        <v>4</v>
      </c>
      <c r="I1765" s="2">
        <v>38298</v>
      </c>
      <c r="J1765" t="s">
        <v>10</v>
      </c>
      <c r="K1765" s="4">
        <v>77</v>
      </c>
      <c r="L1765" s="3">
        <v>232.78300193286029</v>
      </c>
    </row>
    <row r="1766" spans="7:12" x14ac:dyDescent="0.2">
      <c r="G1766">
        <v>1762</v>
      </c>
      <c r="H1766" t="s">
        <v>1</v>
      </c>
      <c r="I1766" s="2">
        <v>39057</v>
      </c>
      <c r="J1766" t="s">
        <v>12</v>
      </c>
      <c r="K1766" s="4">
        <v>8</v>
      </c>
      <c r="L1766" s="3">
        <v>25.170033543748811</v>
      </c>
    </row>
    <row r="1767" spans="7:12" x14ac:dyDescent="0.2">
      <c r="G1767">
        <v>1763</v>
      </c>
      <c r="H1767" t="s">
        <v>6</v>
      </c>
      <c r="I1767" s="2">
        <v>38584</v>
      </c>
      <c r="J1767" t="s">
        <v>11</v>
      </c>
      <c r="K1767" s="4">
        <v>-1</v>
      </c>
      <c r="L1767" s="3">
        <v>-0.68878150112298231</v>
      </c>
    </row>
    <row r="1768" spans="7:12" x14ac:dyDescent="0.2">
      <c r="G1768">
        <v>1764</v>
      </c>
      <c r="H1768" t="s">
        <v>3</v>
      </c>
      <c r="I1768" s="2">
        <v>38507</v>
      </c>
      <c r="J1768" t="s">
        <v>10</v>
      </c>
      <c r="K1768" s="4">
        <v>52</v>
      </c>
      <c r="L1768" s="3">
        <v>158.074363782803</v>
      </c>
    </row>
    <row r="1769" spans="7:12" x14ac:dyDescent="0.2">
      <c r="G1769">
        <v>1765</v>
      </c>
      <c r="H1769" t="s">
        <v>7</v>
      </c>
      <c r="I1769" s="2">
        <v>38595</v>
      </c>
      <c r="J1769" t="s">
        <v>12</v>
      </c>
      <c r="K1769" s="4">
        <v>50</v>
      </c>
      <c r="L1769" s="3">
        <v>152.59801251978521</v>
      </c>
    </row>
    <row r="1770" spans="7:12" x14ac:dyDescent="0.2">
      <c r="G1770">
        <v>1766</v>
      </c>
      <c r="H1770" t="s">
        <v>7</v>
      </c>
      <c r="I1770" s="2">
        <v>38892</v>
      </c>
      <c r="J1770" t="s">
        <v>9</v>
      </c>
      <c r="K1770" s="4">
        <v>69</v>
      </c>
      <c r="L1770" s="3">
        <v>209.27458050780132</v>
      </c>
    </row>
    <row r="1771" spans="7:12" x14ac:dyDescent="0.2">
      <c r="G1771">
        <v>1767</v>
      </c>
      <c r="H1771" t="s">
        <v>5</v>
      </c>
      <c r="I1771" s="2">
        <v>38870</v>
      </c>
      <c r="J1771" t="s">
        <v>12</v>
      </c>
      <c r="K1771" s="4">
        <v>-10</v>
      </c>
      <c r="L1771" s="3">
        <v>-28.429474612283389</v>
      </c>
    </row>
    <row r="1772" spans="7:12" x14ac:dyDescent="0.2">
      <c r="G1772">
        <v>1768</v>
      </c>
      <c r="H1772" t="s">
        <v>4</v>
      </c>
      <c r="I1772" s="2">
        <v>38243</v>
      </c>
      <c r="J1772" t="s">
        <v>9</v>
      </c>
      <c r="K1772" s="4">
        <v>-10</v>
      </c>
      <c r="L1772" s="3">
        <v>-27.787426760377638</v>
      </c>
    </row>
    <row r="1773" spans="7:12" x14ac:dyDescent="0.2">
      <c r="G1773">
        <v>1769</v>
      </c>
      <c r="H1773" t="s">
        <v>0</v>
      </c>
      <c r="I1773" s="2">
        <v>38650</v>
      </c>
      <c r="J1773" t="s">
        <v>12</v>
      </c>
      <c r="K1773" s="4">
        <v>90</v>
      </c>
      <c r="L1773" s="3">
        <v>272.47244684275518</v>
      </c>
    </row>
    <row r="1774" spans="7:12" x14ac:dyDescent="0.2">
      <c r="G1774">
        <v>1770</v>
      </c>
      <c r="H1774" t="s">
        <v>6</v>
      </c>
      <c r="I1774" s="2">
        <v>39035</v>
      </c>
      <c r="J1774" t="s">
        <v>9</v>
      </c>
      <c r="K1774" s="4">
        <v>-4</v>
      </c>
      <c r="L1774" s="3">
        <v>-9.8005201872550316</v>
      </c>
    </row>
    <row r="1775" spans="7:12" x14ac:dyDescent="0.2">
      <c r="G1775">
        <v>1771</v>
      </c>
      <c r="H1775" t="s">
        <v>8</v>
      </c>
      <c r="I1775" s="2">
        <v>38947</v>
      </c>
      <c r="J1775" t="s">
        <v>10</v>
      </c>
      <c r="K1775" s="4">
        <v>14</v>
      </c>
      <c r="L1775" s="3">
        <v>44.066692086610537</v>
      </c>
    </row>
    <row r="1776" spans="7:12" x14ac:dyDescent="0.2">
      <c r="G1776">
        <v>1772</v>
      </c>
      <c r="H1776" t="s">
        <v>5</v>
      </c>
      <c r="I1776" s="2">
        <v>38705</v>
      </c>
      <c r="J1776" t="s">
        <v>10</v>
      </c>
      <c r="K1776" s="4">
        <v>13</v>
      </c>
      <c r="L1776" s="3">
        <v>41.651608836226835</v>
      </c>
    </row>
    <row r="1777" spans="7:12" x14ac:dyDescent="0.2">
      <c r="G1777">
        <v>1773</v>
      </c>
      <c r="H1777" t="s">
        <v>2</v>
      </c>
      <c r="I1777" s="2">
        <v>38188</v>
      </c>
      <c r="J1777" t="s">
        <v>9</v>
      </c>
      <c r="K1777" s="4">
        <v>-10</v>
      </c>
      <c r="L1777" s="3">
        <v>-27.449007372488328</v>
      </c>
    </row>
    <row r="1778" spans="7:12" x14ac:dyDescent="0.2">
      <c r="G1778">
        <v>1774</v>
      </c>
      <c r="H1778" t="s">
        <v>7</v>
      </c>
      <c r="I1778" s="2">
        <v>38397</v>
      </c>
      <c r="J1778" t="s">
        <v>9</v>
      </c>
      <c r="K1778" s="4">
        <v>81</v>
      </c>
      <c r="L1778" s="3">
        <v>244.96209724909312</v>
      </c>
    </row>
    <row r="1779" spans="7:12" x14ac:dyDescent="0.2">
      <c r="G1779">
        <v>1775</v>
      </c>
      <c r="H1779" t="s">
        <v>8</v>
      </c>
      <c r="I1779" s="2">
        <v>38353</v>
      </c>
      <c r="J1779" t="s">
        <v>9</v>
      </c>
      <c r="K1779" s="4">
        <v>91</v>
      </c>
      <c r="L1779" s="3">
        <v>274.01633323079733</v>
      </c>
    </row>
    <row r="1780" spans="7:12" x14ac:dyDescent="0.2">
      <c r="G1780">
        <v>1776</v>
      </c>
      <c r="H1780" t="s">
        <v>1</v>
      </c>
      <c r="I1780" s="2">
        <v>38342</v>
      </c>
      <c r="J1780" t="s">
        <v>10</v>
      </c>
      <c r="K1780" s="4">
        <v>7</v>
      </c>
      <c r="L1780" s="3">
        <v>23.096103574094034</v>
      </c>
    </row>
    <row r="1781" spans="7:12" x14ac:dyDescent="0.2">
      <c r="G1781">
        <v>1777</v>
      </c>
      <c r="H1781" t="s">
        <v>8</v>
      </c>
      <c r="I1781" s="2">
        <v>38705</v>
      </c>
      <c r="J1781" t="s">
        <v>11</v>
      </c>
      <c r="K1781" s="4">
        <v>95</v>
      </c>
      <c r="L1781" s="3">
        <v>286.4091350392265</v>
      </c>
    </row>
    <row r="1782" spans="7:12" x14ac:dyDescent="0.2">
      <c r="G1782">
        <v>1778</v>
      </c>
      <c r="H1782" t="s">
        <v>2</v>
      </c>
      <c r="I1782" s="2">
        <v>38793</v>
      </c>
      <c r="J1782" t="s">
        <v>12</v>
      </c>
      <c r="K1782" s="4">
        <v>7</v>
      </c>
      <c r="L1782" s="3">
        <v>23.460398451433193</v>
      </c>
    </row>
    <row r="1783" spans="7:12" x14ac:dyDescent="0.2">
      <c r="G1783">
        <v>1779</v>
      </c>
      <c r="H1783" t="s">
        <v>5</v>
      </c>
      <c r="I1783" s="2">
        <v>38452</v>
      </c>
      <c r="J1783" t="s">
        <v>12</v>
      </c>
      <c r="K1783" s="4">
        <v>9</v>
      </c>
      <c r="L1783" s="3">
        <v>29.496709116948491</v>
      </c>
    </row>
    <row r="1784" spans="7:12" x14ac:dyDescent="0.2">
      <c r="G1784">
        <v>1780</v>
      </c>
      <c r="H1784" t="s">
        <v>5</v>
      </c>
      <c r="I1784" s="2">
        <v>38111</v>
      </c>
      <c r="J1784" t="s">
        <v>9</v>
      </c>
      <c r="K1784" s="4">
        <v>16</v>
      </c>
      <c r="L1784" s="3">
        <v>50.32304691843445</v>
      </c>
    </row>
    <row r="1785" spans="7:12" x14ac:dyDescent="0.2">
      <c r="G1785">
        <v>1781</v>
      </c>
      <c r="H1785" t="s">
        <v>6</v>
      </c>
      <c r="I1785" s="2">
        <v>38408</v>
      </c>
      <c r="J1785" t="s">
        <v>10</v>
      </c>
      <c r="K1785" s="4">
        <v>37</v>
      </c>
      <c r="L1785" s="3">
        <v>112.6423668975758</v>
      </c>
    </row>
    <row r="1786" spans="7:12" x14ac:dyDescent="0.2">
      <c r="G1786">
        <v>1782</v>
      </c>
      <c r="H1786" t="s">
        <v>7</v>
      </c>
      <c r="I1786" s="2">
        <v>38991</v>
      </c>
      <c r="J1786" t="s">
        <v>10</v>
      </c>
      <c r="K1786" s="4">
        <v>38</v>
      </c>
      <c r="L1786" s="3">
        <v>115.86694350408794</v>
      </c>
    </row>
    <row r="1787" spans="7:12" x14ac:dyDescent="0.2">
      <c r="G1787">
        <v>1783</v>
      </c>
      <c r="H1787" t="s">
        <v>8</v>
      </c>
      <c r="I1787" s="2">
        <v>38980</v>
      </c>
      <c r="J1787" t="s">
        <v>13</v>
      </c>
      <c r="K1787" s="4">
        <v>43</v>
      </c>
      <c r="L1787" s="3">
        <v>130.38058732657913</v>
      </c>
    </row>
    <row r="1788" spans="7:12" x14ac:dyDescent="0.2">
      <c r="G1788">
        <v>1784</v>
      </c>
      <c r="H1788" t="s">
        <v>7</v>
      </c>
      <c r="I1788" s="2">
        <v>38903</v>
      </c>
      <c r="J1788" t="s">
        <v>12</v>
      </c>
      <c r="K1788" s="4">
        <v>-5</v>
      </c>
      <c r="L1788" s="3">
        <v>-12.649706737241745</v>
      </c>
    </row>
    <row r="1789" spans="7:12" x14ac:dyDescent="0.2">
      <c r="G1789">
        <v>1785</v>
      </c>
      <c r="H1789" t="s">
        <v>5</v>
      </c>
      <c r="I1789" s="2">
        <v>39035</v>
      </c>
      <c r="J1789" t="s">
        <v>11</v>
      </c>
      <c r="K1789" s="4">
        <v>9</v>
      </c>
      <c r="L1789" s="3">
        <v>28.951087924744211</v>
      </c>
    </row>
    <row r="1790" spans="7:12" x14ac:dyDescent="0.2">
      <c r="G1790">
        <v>1786</v>
      </c>
      <c r="H1790" t="s">
        <v>8</v>
      </c>
      <c r="I1790" s="2">
        <v>38727</v>
      </c>
      <c r="J1790" t="s">
        <v>10</v>
      </c>
      <c r="K1790" s="4">
        <v>-9</v>
      </c>
      <c r="L1790" s="3">
        <v>-24.653364515512152</v>
      </c>
    </row>
    <row r="1791" spans="7:12" x14ac:dyDescent="0.2">
      <c r="G1791">
        <v>1787</v>
      </c>
      <c r="H1791" t="s">
        <v>0</v>
      </c>
      <c r="I1791" s="2">
        <v>38595</v>
      </c>
      <c r="J1791" t="s">
        <v>13</v>
      </c>
      <c r="K1791" s="4">
        <v>24</v>
      </c>
      <c r="L1791" s="3">
        <v>74.611228324097638</v>
      </c>
    </row>
    <row r="1792" spans="7:12" x14ac:dyDescent="0.2">
      <c r="G1792">
        <v>1788</v>
      </c>
      <c r="H1792" t="s">
        <v>7</v>
      </c>
      <c r="I1792" s="2">
        <v>38111</v>
      </c>
      <c r="J1792" t="s">
        <v>10</v>
      </c>
      <c r="K1792" s="4">
        <v>30</v>
      </c>
      <c r="L1792" s="3">
        <v>91.370060380593657</v>
      </c>
    </row>
    <row r="1793" spans="7:12" x14ac:dyDescent="0.2">
      <c r="G1793">
        <v>1789</v>
      </c>
      <c r="H1793" t="s">
        <v>1</v>
      </c>
      <c r="I1793" s="2">
        <v>38694</v>
      </c>
      <c r="J1793" t="s">
        <v>10</v>
      </c>
      <c r="K1793" s="4">
        <v>83</v>
      </c>
      <c r="L1793" s="3">
        <v>250.84508105520038</v>
      </c>
    </row>
    <row r="1794" spans="7:12" x14ac:dyDescent="0.2">
      <c r="G1794">
        <v>1790</v>
      </c>
      <c r="H1794" t="s">
        <v>5</v>
      </c>
      <c r="I1794" s="2">
        <v>38067</v>
      </c>
      <c r="J1794" t="s">
        <v>10</v>
      </c>
      <c r="K1794" s="4">
        <v>90</v>
      </c>
      <c r="L1794" s="3">
        <v>271.87067701120321</v>
      </c>
    </row>
    <row r="1795" spans="7:12" x14ac:dyDescent="0.2">
      <c r="G1795">
        <v>1791</v>
      </c>
      <c r="H1795" t="s">
        <v>2</v>
      </c>
      <c r="I1795" s="2">
        <v>38441</v>
      </c>
      <c r="J1795" t="s">
        <v>11</v>
      </c>
      <c r="K1795" s="4">
        <v>82</v>
      </c>
      <c r="L1795" s="3">
        <v>248.22787993853669</v>
      </c>
    </row>
    <row r="1796" spans="7:12" x14ac:dyDescent="0.2">
      <c r="G1796">
        <v>1792</v>
      </c>
      <c r="H1796" t="s">
        <v>3</v>
      </c>
      <c r="I1796" s="2">
        <v>38650</v>
      </c>
      <c r="J1796" t="s">
        <v>11</v>
      </c>
      <c r="K1796" s="4">
        <v>51</v>
      </c>
      <c r="L1796" s="3">
        <v>155.23329282201692</v>
      </c>
    </row>
    <row r="1797" spans="7:12" x14ac:dyDescent="0.2">
      <c r="G1797">
        <v>1793</v>
      </c>
      <c r="H1797" t="s">
        <v>7</v>
      </c>
      <c r="I1797" s="2">
        <v>37990</v>
      </c>
      <c r="J1797" t="s">
        <v>10</v>
      </c>
      <c r="K1797" s="4">
        <v>66</v>
      </c>
      <c r="L1797" s="3">
        <v>200.12511432116293</v>
      </c>
    </row>
    <row r="1798" spans="7:12" x14ac:dyDescent="0.2">
      <c r="G1798">
        <v>1794</v>
      </c>
      <c r="H1798" t="s">
        <v>5</v>
      </c>
      <c r="I1798" s="2">
        <v>38716</v>
      </c>
      <c r="J1798" t="s">
        <v>12</v>
      </c>
      <c r="K1798" s="4">
        <v>29</v>
      </c>
      <c r="L1798" s="3">
        <v>89.016407302334798</v>
      </c>
    </row>
    <row r="1799" spans="7:12" x14ac:dyDescent="0.2">
      <c r="G1799">
        <v>1795</v>
      </c>
      <c r="H1799" t="s">
        <v>6</v>
      </c>
      <c r="I1799" s="2">
        <v>38628</v>
      </c>
      <c r="J1799" t="s">
        <v>10</v>
      </c>
      <c r="K1799" s="4">
        <v>93</v>
      </c>
      <c r="L1799" s="3">
        <v>280.87456053220649</v>
      </c>
    </row>
    <row r="1800" spans="7:12" x14ac:dyDescent="0.2">
      <c r="G1800">
        <v>1796</v>
      </c>
      <c r="H1800" t="s">
        <v>0</v>
      </c>
      <c r="I1800" s="2">
        <v>39002</v>
      </c>
      <c r="J1800" t="s">
        <v>11</v>
      </c>
      <c r="K1800" s="4">
        <v>-3</v>
      </c>
      <c r="L1800" s="3">
        <v>-6.5419840395963593</v>
      </c>
    </row>
    <row r="1801" spans="7:12" x14ac:dyDescent="0.2">
      <c r="G1801">
        <v>1797</v>
      </c>
      <c r="H1801" t="s">
        <v>6</v>
      </c>
      <c r="I1801" s="2">
        <v>38969</v>
      </c>
      <c r="J1801" t="s">
        <v>10</v>
      </c>
      <c r="K1801" s="4">
        <v>-2</v>
      </c>
      <c r="L1801" s="3">
        <v>-3.6355111778913436</v>
      </c>
    </row>
    <row r="1802" spans="7:12" x14ac:dyDescent="0.2">
      <c r="G1802">
        <v>1798</v>
      </c>
      <c r="H1802" t="s">
        <v>1</v>
      </c>
      <c r="I1802" s="2">
        <v>38265</v>
      </c>
      <c r="J1802" t="s">
        <v>13</v>
      </c>
      <c r="K1802" s="4">
        <v>79</v>
      </c>
      <c r="L1802" s="3">
        <v>239.25077929031391</v>
      </c>
    </row>
    <row r="1803" spans="7:12" x14ac:dyDescent="0.2">
      <c r="G1803">
        <v>1799</v>
      </c>
      <c r="H1803" t="s">
        <v>8</v>
      </c>
      <c r="I1803" s="2">
        <v>39079</v>
      </c>
      <c r="J1803" t="s">
        <v>10</v>
      </c>
      <c r="K1803" s="4">
        <v>31</v>
      </c>
      <c r="L1803" s="3">
        <v>94.72145499265082</v>
      </c>
    </row>
    <row r="1804" spans="7:12" x14ac:dyDescent="0.2">
      <c r="G1804">
        <v>1800</v>
      </c>
      <c r="H1804" t="s">
        <v>3</v>
      </c>
      <c r="I1804" s="2">
        <v>38485</v>
      </c>
      <c r="J1804" t="s">
        <v>9</v>
      </c>
      <c r="K1804" s="4">
        <v>46</v>
      </c>
      <c r="L1804" s="3">
        <v>140.21517548818187</v>
      </c>
    </row>
    <row r="1805" spans="7:12" x14ac:dyDescent="0.2">
      <c r="G1805">
        <v>1801</v>
      </c>
      <c r="H1805" t="s">
        <v>5</v>
      </c>
      <c r="I1805" s="2">
        <v>39079</v>
      </c>
      <c r="J1805" t="s">
        <v>9</v>
      </c>
      <c r="K1805" s="4">
        <v>93</v>
      </c>
      <c r="L1805" s="3">
        <v>281.78560885336435</v>
      </c>
    </row>
    <row r="1806" spans="7:12" x14ac:dyDescent="0.2">
      <c r="G1806">
        <v>1802</v>
      </c>
      <c r="H1806" t="s">
        <v>5</v>
      </c>
      <c r="I1806" s="2">
        <v>38056</v>
      </c>
      <c r="J1806" t="s">
        <v>10</v>
      </c>
      <c r="K1806" s="4">
        <v>82</v>
      </c>
      <c r="L1806" s="3">
        <v>247.0191820862224</v>
      </c>
    </row>
    <row r="1807" spans="7:12" x14ac:dyDescent="0.2">
      <c r="G1807">
        <v>1803</v>
      </c>
      <c r="H1807" t="s">
        <v>7</v>
      </c>
      <c r="I1807" s="2">
        <v>39057</v>
      </c>
      <c r="J1807" t="s">
        <v>13</v>
      </c>
      <c r="K1807" s="4">
        <v>87</v>
      </c>
      <c r="L1807" s="3">
        <v>263.71733330819893</v>
      </c>
    </row>
    <row r="1808" spans="7:12" x14ac:dyDescent="0.2">
      <c r="G1808">
        <v>1804</v>
      </c>
      <c r="H1808" t="s">
        <v>6</v>
      </c>
      <c r="I1808" s="2">
        <v>38331</v>
      </c>
      <c r="J1808" t="s">
        <v>9</v>
      </c>
      <c r="K1808" s="4">
        <v>62</v>
      </c>
      <c r="L1808" s="3">
        <v>187.56768751552113</v>
      </c>
    </row>
    <row r="1809" spans="7:12" x14ac:dyDescent="0.2">
      <c r="G1809">
        <v>1805</v>
      </c>
      <c r="H1809" t="s">
        <v>1</v>
      </c>
      <c r="I1809" s="2">
        <v>38342</v>
      </c>
      <c r="J1809" t="s">
        <v>9</v>
      </c>
      <c r="K1809" s="4">
        <v>31</v>
      </c>
      <c r="L1809" s="3">
        <v>94.571992971518611</v>
      </c>
    </row>
    <row r="1810" spans="7:12" x14ac:dyDescent="0.2">
      <c r="G1810">
        <v>1806</v>
      </c>
      <c r="H1810" t="s">
        <v>6</v>
      </c>
      <c r="I1810" s="2">
        <v>38210</v>
      </c>
      <c r="J1810" t="s">
        <v>12</v>
      </c>
      <c r="K1810" s="4">
        <v>43</v>
      </c>
      <c r="L1810" s="3">
        <v>131.33084322347369</v>
      </c>
    </row>
    <row r="1811" spans="7:12" x14ac:dyDescent="0.2">
      <c r="G1811">
        <v>1807</v>
      </c>
      <c r="H1811" t="s">
        <v>1</v>
      </c>
      <c r="I1811" s="2">
        <v>38298</v>
      </c>
      <c r="J1811" t="s">
        <v>10</v>
      </c>
      <c r="K1811" s="4">
        <v>78</v>
      </c>
      <c r="L1811" s="3">
        <v>236.44038982169729</v>
      </c>
    </row>
    <row r="1812" spans="7:12" x14ac:dyDescent="0.2">
      <c r="G1812">
        <v>1808</v>
      </c>
      <c r="H1812" t="s">
        <v>1</v>
      </c>
      <c r="I1812" s="2">
        <v>38199</v>
      </c>
      <c r="J1812" t="s">
        <v>10</v>
      </c>
      <c r="K1812" s="4">
        <v>-1</v>
      </c>
      <c r="L1812" s="3">
        <v>-0.44195721388362097</v>
      </c>
    </row>
    <row r="1813" spans="7:12" x14ac:dyDescent="0.2">
      <c r="G1813">
        <v>1809</v>
      </c>
      <c r="H1813" t="s">
        <v>4</v>
      </c>
      <c r="I1813" s="2">
        <v>38056</v>
      </c>
      <c r="J1813" t="s">
        <v>13</v>
      </c>
      <c r="K1813" s="4">
        <v>5</v>
      </c>
      <c r="L1813" s="3">
        <v>17.469809541800071</v>
      </c>
    </row>
    <row r="1814" spans="7:12" x14ac:dyDescent="0.2">
      <c r="G1814">
        <v>1810</v>
      </c>
      <c r="H1814" t="s">
        <v>1</v>
      </c>
      <c r="I1814" s="2">
        <v>38859</v>
      </c>
      <c r="J1814" t="s">
        <v>13</v>
      </c>
      <c r="K1814" s="4">
        <v>30</v>
      </c>
      <c r="L1814" s="3">
        <v>92.310265407731023</v>
      </c>
    </row>
    <row r="1815" spans="7:12" x14ac:dyDescent="0.2">
      <c r="G1815">
        <v>1811</v>
      </c>
      <c r="H1815" t="s">
        <v>3</v>
      </c>
      <c r="I1815" s="2">
        <v>38826</v>
      </c>
      <c r="J1815" t="s">
        <v>11</v>
      </c>
      <c r="K1815" s="4">
        <v>65</v>
      </c>
      <c r="L1815" s="3">
        <v>197.17585549268185</v>
      </c>
    </row>
    <row r="1816" spans="7:12" x14ac:dyDescent="0.2">
      <c r="G1816">
        <v>1812</v>
      </c>
      <c r="H1816" t="s">
        <v>7</v>
      </c>
      <c r="I1816" s="2">
        <v>38848</v>
      </c>
      <c r="J1816" t="s">
        <v>12</v>
      </c>
      <c r="K1816" s="4">
        <v>14</v>
      </c>
      <c r="L1816" s="3">
        <v>43.795902693300988</v>
      </c>
    </row>
    <row r="1817" spans="7:12" x14ac:dyDescent="0.2">
      <c r="G1817">
        <v>1813</v>
      </c>
      <c r="H1817" t="s">
        <v>7</v>
      </c>
      <c r="I1817" s="2">
        <v>38683</v>
      </c>
      <c r="J1817" t="s">
        <v>9</v>
      </c>
      <c r="K1817" s="4">
        <v>10</v>
      </c>
      <c r="L1817" s="3">
        <v>31.259562735955448</v>
      </c>
    </row>
    <row r="1818" spans="7:12" x14ac:dyDescent="0.2">
      <c r="G1818">
        <v>1814</v>
      </c>
      <c r="H1818" t="s">
        <v>8</v>
      </c>
      <c r="I1818" s="2">
        <v>38056</v>
      </c>
      <c r="J1818" t="s">
        <v>13</v>
      </c>
      <c r="K1818" s="4">
        <v>31</v>
      </c>
      <c r="L1818" s="3">
        <v>94.729581013275251</v>
      </c>
    </row>
    <row r="1819" spans="7:12" x14ac:dyDescent="0.2">
      <c r="G1819">
        <v>1815</v>
      </c>
      <c r="H1819" t="s">
        <v>8</v>
      </c>
      <c r="I1819" s="2">
        <v>38826</v>
      </c>
      <c r="J1819" t="s">
        <v>12</v>
      </c>
      <c r="K1819" s="4">
        <v>25</v>
      </c>
      <c r="L1819" s="3">
        <v>77.103127744417094</v>
      </c>
    </row>
    <row r="1820" spans="7:12" x14ac:dyDescent="0.2">
      <c r="G1820">
        <v>1816</v>
      </c>
      <c r="H1820" t="s">
        <v>8</v>
      </c>
      <c r="I1820" s="2">
        <v>38430</v>
      </c>
      <c r="J1820" t="s">
        <v>13</v>
      </c>
      <c r="K1820" s="4">
        <v>11</v>
      </c>
      <c r="L1820" s="3">
        <v>35.295636570052608</v>
      </c>
    </row>
    <row r="1821" spans="7:12" x14ac:dyDescent="0.2">
      <c r="G1821">
        <v>1817</v>
      </c>
      <c r="H1821" t="s">
        <v>8</v>
      </c>
      <c r="I1821" s="2">
        <v>38001</v>
      </c>
      <c r="J1821" t="s">
        <v>9</v>
      </c>
      <c r="K1821" s="4">
        <v>62</v>
      </c>
      <c r="L1821" s="3">
        <v>187.51222635081746</v>
      </c>
    </row>
    <row r="1822" spans="7:12" x14ac:dyDescent="0.2">
      <c r="G1822">
        <v>1818</v>
      </c>
      <c r="H1822" t="s">
        <v>6</v>
      </c>
      <c r="I1822" s="2">
        <v>38012</v>
      </c>
      <c r="J1822" t="s">
        <v>9</v>
      </c>
      <c r="K1822" s="4">
        <v>4</v>
      </c>
      <c r="L1822" s="3">
        <v>14.186481337467258</v>
      </c>
    </row>
    <row r="1823" spans="7:12" x14ac:dyDescent="0.2">
      <c r="G1823">
        <v>1819</v>
      </c>
      <c r="H1823" t="s">
        <v>4</v>
      </c>
      <c r="I1823" s="2">
        <v>38969</v>
      </c>
      <c r="J1823" t="s">
        <v>11</v>
      </c>
      <c r="K1823" s="4">
        <v>4</v>
      </c>
      <c r="L1823" s="3">
        <v>13.713847194878378</v>
      </c>
    </row>
    <row r="1824" spans="7:12" x14ac:dyDescent="0.2">
      <c r="G1824">
        <v>1820</v>
      </c>
      <c r="H1824" t="s">
        <v>1</v>
      </c>
      <c r="I1824" s="2">
        <v>38683</v>
      </c>
      <c r="J1824" t="s">
        <v>10</v>
      </c>
      <c r="K1824" s="4">
        <v>71</v>
      </c>
      <c r="L1824" s="3">
        <v>215.12149125217519</v>
      </c>
    </row>
    <row r="1825" spans="7:12" x14ac:dyDescent="0.2">
      <c r="G1825">
        <v>1821</v>
      </c>
      <c r="H1825" t="s">
        <v>0</v>
      </c>
      <c r="I1825" s="2">
        <v>38859</v>
      </c>
      <c r="J1825" t="s">
        <v>13</v>
      </c>
      <c r="K1825" s="4">
        <v>67</v>
      </c>
      <c r="L1825" s="3">
        <v>203.18155970987976</v>
      </c>
    </row>
    <row r="1826" spans="7:12" x14ac:dyDescent="0.2">
      <c r="G1826">
        <v>1822</v>
      </c>
      <c r="H1826" t="s">
        <v>5</v>
      </c>
      <c r="I1826" s="2">
        <v>38463</v>
      </c>
      <c r="J1826" t="s">
        <v>10</v>
      </c>
      <c r="K1826" s="4">
        <v>19</v>
      </c>
      <c r="L1826" s="3">
        <v>59.451848680441209</v>
      </c>
    </row>
    <row r="1827" spans="7:12" x14ac:dyDescent="0.2">
      <c r="G1827">
        <v>1823</v>
      </c>
      <c r="H1827" t="s">
        <v>7</v>
      </c>
      <c r="I1827" s="2">
        <v>38529</v>
      </c>
      <c r="J1827" t="s">
        <v>10</v>
      </c>
      <c r="K1827" s="4">
        <v>12</v>
      </c>
      <c r="L1827" s="3">
        <v>37.634507305486729</v>
      </c>
    </row>
    <row r="1828" spans="7:12" x14ac:dyDescent="0.2">
      <c r="G1828">
        <v>1824</v>
      </c>
      <c r="H1828" t="s">
        <v>4</v>
      </c>
      <c r="I1828" s="2">
        <v>38892</v>
      </c>
      <c r="J1828" t="s">
        <v>10</v>
      </c>
      <c r="K1828" s="4">
        <v>50</v>
      </c>
      <c r="L1828" s="3">
        <v>151.66817286074655</v>
      </c>
    </row>
    <row r="1829" spans="7:12" x14ac:dyDescent="0.2">
      <c r="G1829">
        <v>1825</v>
      </c>
      <c r="H1829" t="s">
        <v>8</v>
      </c>
      <c r="I1829" s="2">
        <v>38760</v>
      </c>
      <c r="J1829" t="s">
        <v>13</v>
      </c>
      <c r="K1829" s="4">
        <v>73</v>
      </c>
      <c r="L1829" s="3">
        <v>221.23251800803121</v>
      </c>
    </row>
    <row r="1830" spans="7:12" x14ac:dyDescent="0.2">
      <c r="G1830">
        <v>1826</v>
      </c>
      <c r="H1830" t="s">
        <v>7</v>
      </c>
      <c r="I1830" s="2">
        <v>38947</v>
      </c>
      <c r="J1830" t="s">
        <v>13</v>
      </c>
      <c r="K1830" s="4">
        <v>30</v>
      </c>
      <c r="L1830" s="3">
        <v>91.686808812711931</v>
      </c>
    </row>
    <row r="1831" spans="7:12" x14ac:dyDescent="0.2">
      <c r="G1831">
        <v>1827</v>
      </c>
      <c r="H1831" t="s">
        <v>6</v>
      </c>
      <c r="I1831" s="2">
        <v>38243</v>
      </c>
      <c r="J1831" t="s">
        <v>12</v>
      </c>
      <c r="K1831" s="4">
        <v>19</v>
      </c>
      <c r="L1831" s="3">
        <v>59.101466872333368</v>
      </c>
    </row>
    <row r="1832" spans="7:12" x14ac:dyDescent="0.2">
      <c r="G1832">
        <v>1828</v>
      </c>
      <c r="H1832" t="s">
        <v>0</v>
      </c>
      <c r="I1832" s="2">
        <v>38507</v>
      </c>
      <c r="J1832" t="s">
        <v>11</v>
      </c>
      <c r="K1832" s="4">
        <v>48</v>
      </c>
      <c r="L1832" s="3">
        <v>145.21747547077908</v>
      </c>
    </row>
    <row r="1833" spans="7:12" x14ac:dyDescent="0.2">
      <c r="G1833">
        <v>1829</v>
      </c>
      <c r="H1833" t="s">
        <v>3</v>
      </c>
      <c r="I1833" s="2">
        <v>38859</v>
      </c>
      <c r="J1833" t="s">
        <v>12</v>
      </c>
      <c r="K1833" s="4">
        <v>-8</v>
      </c>
      <c r="L1833" s="3">
        <v>-21.602633683096364</v>
      </c>
    </row>
    <row r="1834" spans="7:12" x14ac:dyDescent="0.2">
      <c r="G1834">
        <v>1830</v>
      </c>
      <c r="H1834" t="s">
        <v>7</v>
      </c>
      <c r="I1834" s="2">
        <v>38947</v>
      </c>
      <c r="J1834" t="s">
        <v>10</v>
      </c>
      <c r="K1834" s="4">
        <v>-8</v>
      </c>
      <c r="L1834" s="3">
        <v>-22.143532028061156</v>
      </c>
    </row>
    <row r="1835" spans="7:12" x14ac:dyDescent="0.2">
      <c r="G1835">
        <v>1831</v>
      </c>
      <c r="H1835" t="s">
        <v>7</v>
      </c>
      <c r="I1835" s="2">
        <v>38441</v>
      </c>
      <c r="J1835" t="s">
        <v>10</v>
      </c>
      <c r="K1835" s="4">
        <v>28</v>
      </c>
      <c r="L1835" s="3">
        <v>85.906767980675738</v>
      </c>
    </row>
    <row r="1836" spans="7:12" x14ac:dyDescent="0.2">
      <c r="G1836">
        <v>1832</v>
      </c>
      <c r="H1836" t="s">
        <v>4</v>
      </c>
      <c r="I1836" s="2">
        <v>38617</v>
      </c>
      <c r="J1836" t="s">
        <v>12</v>
      </c>
      <c r="K1836" s="4">
        <v>81</v>
      </c>
      <c r="L1836" s="3">
        <v>245.21311554699477</v>
      </c>
    </row>
    <row r="1837" spans="7:12" x14ac:dyDescent="0.2">
      <c r="G1837">
        <v>1833</v>
      </c>
      <c r="H1837" t="s">
        <v>4</v>
      </c>
      <c r="I1837" s="2">
        <v>38364</v>
      </c>
      <c r="J1837" t="s">
        <v>10</v>
      </c>
      <c r="K1837" s="4">
        <v>12</v>
      </c>
      <c r="L1837" s="3">
        <v>37.991916032039505</v>
      </c>
    </row>
    <row r="1838" spans="7:12" x14ac:dyDescent="0.2">
      <c r="G1838">
        <v>1834</v>
      </c>
      <c r="H1838" t="s">
        <v>4</v>
      </c>
      <c r="I1838" s="2">
        <v>38782</v>
      </c>
      <c r="J1838" t="s">
        <v>11</v>
      </c>
      <c r="K1838" s="4">
        <v>54</v>
      </c>
      <c r="L1838" s="3">
        <v>164.03373721658585</v>
      </c>
    </row>
    <row r="1839" spans="7:12" x14ac:dyDescent="0.2">
      <c r="G1839">
        <v>1835</v>
      </c>
      <c r="H1839" t="s">
        <v>4</v>
      </c>
      <c r="I1839" s="2">
        <v>38496</v>
      </c>
      <c r="J1839" t="s">
        <v>9</v>
      </c>
      <c r="K1839" s="4">
        <v>70</v>
      </c>
      <c r="L1839" s="3">
        <v>212.30572042127932</v>
      </c>
    </row>
    <row r="1840" spans="7:12" x14ac:dyDescent="0.2">
      <c r="G1840">
        <v>1836</v>
      </c>
      <c r="H1840" t="s">
        <v>4</v>
      </c>
      <c r="I1840" s="2">
        <v>38573</v>
      </c>
      <c r="J1840" t="s">
        <v>11</v>
      </c>
      <c r="K1840" s="4">
        <v>89</v>
      </c>
      <c r="L1840" s="3">
        <v>269.07289128480653</v>
      </c>
    </row>
    <row r="1841" spans="7:12" x14ac:dyDescent="0.2">
      <c r="G1841">
        <v>1837</v>
      </c>
      <c r="H1841" t="s">
        <v>1</v>
      </c>
      <c r="I1841" s="2">
        <v>38606</v>
      </c>
      <c r="J1841" t="s">
        <v>9</v>
      </c>
      <c r="K1841" s="4">
        <v>10</v>
      </c>
      <c r="L1841" s="3">
        <v>32.271941209300522</v>
      </c>
    </row>
    <row r="1842" spans="7:12" x14ac:dyDescent="0.2">
      <c r="G1842">
        <v>1838</v>
      </c>
      <c r="H1842" t="s">
        <v>8</v>
      </c>
      <c r="I1842" s="2">
        <v>37990</v>
      </c>
      <c r="J1842" t="s">
        <v>9</v>
      </c>
      <c r="K1842" s="4">
        <v>52</v>
      </c>
      <c r="L1842" s="3">
        <v>158.17581888720281</v>
      </c>
    </row>
    <row r="1843" spans="7:12" x14ac:dyDescent="0.2">
      <c r="G1843">
        <v>1839</v>
      </c>
      <c r="H1843" t="s">
        <v>1</v>
      </c>
      <c r="I1843" s="2">
        <v>38540</v>
      </c>
      <c r="J1843" t="s">
        <v>12</v>
      </c>
      <c r="K1843" s="4">
        <v>85</v>
      </c>
      <c r="L1843" s="3">
        <v>257.81669173781398</v>
      </c>
    </row>
    <row r="1844" spans="7:12" x14ac:dyDescent="0.2">
      <c r="G1844">
        <v>1840</v>
      </c>
      <c r="H1844" t="s">
        <v>6</v>
      </c>
      <c r="I1844" s="2">
        <v>38529</v>
      </c>
      <c r="J1844" t="s">
        <v>9</v>
      </c>
      <c r="K1844" s="4">
        <v>31</v>
      </c>
      <c r="L1844" s="3">
        <v>93.983701954495999</v>
      </c>
    </row>
    <row r="1845" spans="7:12" x14ac:dyDescent="0.2">
      <c r="G1845">
        <v>1841</v>
      </c>
      <c r="H1845" t="s">
        <v>5</v>
      </c>
      <c r="I1845" s="2">
        <v>38793</v>
      </c>
      <c r="J1845" t="s">
        <v>12</v>
      </c>
      <c r="K1845" s="4">
        <v>36</v>
      </c>
      <c r="L1845" s="3">
        <v>110.02990284078979</v>
      </c>
    </row>
    <row r="1846" spans="7:12" x14ac:dyDescent="0.2">
      <c r="G1846">
        <v>1842</v>
      </c>
      <c r="H1846" t="s">
        <v>2</v>
      </c>
      <c r="I1846" s="2">
        <v>38089</v>
      </c>
      <c r="J1846" t="s">
        <v>10</v>
      </c>
      <c r="K1846" s="4">
        <v>80</v>
      </c>
      <c r="L1846" s="3">
        <v>241.83353913915346</v>
      </c>
    </row>
    <row r="1847" spans="7:12" x14ac:dyDescent="0.2">
      <c r="G1847">
        <v>1843</v>
      </c>
      <c r="H1847" t="s">
        <v>2</v>
      </c>
      <c r="I1847" s="2">
        <v>38562</v>
      </c>
      <c r="J1847" t="s">
        <v>12</v>
      </c>
      <c r="K1847" s="4">
        <v>27</v>
      </c>
      <c r="L1847" s="3">
        <v>82.455751292325587</v>
      </c>
    </row>
    <row r="1848" spans="7:12" x14ac:dyDescent="0.2">
      <c r="G1848">
        <v>1844</v>
      </c>
      <c r="H1848" t="s">
        <v>1</v>
      </c>
      <c r="I1848" s="2">
        <v>38111</v>
      </c>
      <c r="J1848" t="s">
        <v>9</v>
      </c>
      <c r="K1848" s="4">
        <v>46</v>
      </c>
      <c r="L1848" s="3">
        <v>140.39446141212673</v>
      </c>
    </row>
    <row r="1849" spans="7:12" x14ac:dyDescent="0.2">
      <c r="G1849">
        <v>1845</v>
      </c>
      <c r="H1849" t="s">
        <v>1</v>
      </c>
      <c r="I1849" s="2">
        <v>38188</v>
      </c>
      <c r="J1849" t="s">
        <v>9</v>
      </c>
      <c r="K1849" s="4">
        <v>29</v>
      </c>
      <c r="L1849" s="3">
        <v>89.577515368145924</v>
      </c>
    </row>
    <row r="1850" spans="7:12" x14ac:dyDescent="0.2">
      <c r="G1850">
        <v>1846</v>
      </c>
      <c r="H1850" t="s">
        <v>0</v>
      </c>
      <c r="I1850" s="2">
        <v>38760</v>
      </c>
      <c r="J1850" t="s">
        <v>10</v>
      </c>
      <c r="K1850" s="4">
        <v>55</v>
      </c>
      <c r="L1850" s="3">
        <v>167.03601910379061</v>
      </c>
    </row>
    <row r="1851" spans="7:12" x14ac:dyDescent="0.2">
      <c r="G1851">
        <v>1847</v>
      </c>
      <c r="H1851" t="s">
        <v>5</v>
      </c>
      <c r="I1851" s="2">
        <v>38243</v>
      </c>
      <c r="J1851" t="s">
        <v>12</v>
      </c>
      <c r="K1851" s="4">
        <v>2</v>
      </c>
      <c r="L1851" s="3">
        <v>7.3173645509019103</v>
      </c>
    </row>
    <row r="1852" spans="7:12" x14ac:dyDescent="0.2">
      <c r="G1852">
        <v>1848</v>
      </c>
      <c r="H1852" t="s">
        <v>8</v>
      </c>
      <c r="I1852" s="2">
        <v>38892</v>
      </c>
      <c r="J1852" t="s">
        <v>9</v>
      </c>
      <c r="K1852" s="4">
        <v>60</v>
      </c>
      <c r="L1852" s="3">
        <v>182.39254500689876</v>
      </c>
    </row>
    <row r="1853" spans="7:12" x14ac:dyDescent="0.2">
      <c r="G1853">
        <v>1849</v>
      </c>
      <c r="H1853" t="s">
        <v>4</v>
      </c>
      <c r="I1853" s="2">
        <v>38562</v>
      </c>
      <c r="J1853" t="s">
        <v>10</v>
      </c>
      <c r="K1853" s="4">
        <v>12</v>
      </c>
      <c r="L1853" s="3">
        <v>37.851664258571823</v>
      </c>
    </row>
    <row r="1854" spans="7:12" x14ac:dyDescent="0.2">
      <c r="G1854">
        <v>1850</v>
      </c>
      <c r="H1854" t="s">
        <v>0</v>
      </c>
      <c r="I1854" s="2">
        <v>38122</v>
      </c>
      <c r="J1854" t="s">
        <v>12</v>
      </c>
      <c r="K1854" s="4">
        <v>52</v>
      </c>
      <c r="L1854" s="3">
        <v>157.88309865957618</v>
      </c>
    </row>
    <row r="1855" spans="7:12" x14ac:dyDescent="0.2">
      <c r="G1855">
        <v>1851</v>
      </c>
      <c r="H1855" t="s">
        <v>6</v>
      </c>
      <c r="I1855" s="2">
        <v>38100</v>
      </c>
      <c r="J1855" t="s">
        <v>10</v>
      </c>
      <c r="K1855" s="4">
        <v>37</v>
      </c>
      <c r="L1855" s="3">
        <v>113.27390397366521</v>
      </c>
    </row>
    <row r="1856" spans="7:12" x14ac:dyDescent="0.2">
      <c r="G1856">
        <v>1852</v>
      </c>
      <c r="H1856" t="s">
        <v>6</v>
      </c>
      <c r="I1856" s="2">
        <v>38254</v>
      </c>
      <c r="J1856" t="s">
        <v>13</v>
      </c>
      <c r="K1856" s="4">
        <v>36</v>
      </c>
      <c r="L1856" s="3">
        <v>110.51900033744339</v>
      </c>
    </row>
    <row r="1857" spans="7:12" x14ac:dyDescent="0.2">
      <c r="G1857">
        <v>1853</v>
      </c>
      <c r="H1857" t="s">
        <v>7</v>
      </c>
      <c r="I1857" s="2">
        <v>38100</v>
      </c>
      <c r="J1857" t="s">
        <v>10</v>
      </c>
      <c r="K1857" s="4">
        <v>87</v>
      </c>
      <c r="L1857" s="3">
        <v>262.81312845180031</v>
      </c>
    </row>
    <row r="1858" spans="7:12" x14ac:dyDescent="0.2">
      <c r="G1858">
        <v>1854</v>
      </c>
      <c r="H1858" t="s">
        <v>1</v>
      </c>
      <c r="I1858" s="2">
        <v>38749</v>
      </c>
      <c r="J1858" t="s">
        <v>12</v>
      </c>
      <c r="K1858" s="4">
        <v>16</v>
      </c>
      <c r="L1858" s="3">
        <v>50.279574486289519</v>
      </c>
    </row>
    <row r="1859" spans="7:12" x14ac:dyDescent="0.2">
      <c r="G1859">
        <v>1855</v>
      </c>
      <c r="H1859" t="s">
        <v>5</v>
      </c>
      <c r="I1859" s="2">
        <v>38551</v>
      </c>
      <c r="J1859" t="s">
        <v>10</v>
      </c>
      <c r="K1859" s="4">
        <v>50</v>
      </c>
      <c r="L1859" s="3">
        <v>152.12593577749263</v>
      </c>
    </row>
    <row r="1860" spans="7:12" x14ac:dyDescent="0.2">
      <c r="G1860">
        <v>1856</v>
      </c>
      <c r="H1860" t="s">
        <v>3</v>
      </c>
      <c r="I1860" s="2">
        <v>38749</v>
      </c>
      <c r="J1860" t="s">
        <v>12</v>
      </c>
      <c r="K1860" s="4">
        <v>53</v>
      </c>
      <c r="L1860" s="3">
        <v>160.62764519173885</v>
      </c>
    </row>
    <row r="1861" spans="7:12" x14ac:dyDescent="0.2">
      <c r="G1861">
        <v>1857</v>
      </c>
      <c r="H1861" t="s">
        <v>7</v>
      </c>
      <c r="I1861" s="2">
        <v>38133</v>
      </c>
      <c r="J1861" t="s">
        <v>9</v>
      </c>
      <c r="K1861" s="4">
        <v>61</v>
      </c>
      <c r="L1861" s="3">
        <v>184.76093809619837</v>
      </c>
    </row>
    <row r="1862" spans="7:12" x14ac:dyDescent="0.2">
      <c r="G1862">
        <v>1858</v>
      </c>
      <c r="H1862" t="s">
        <v>6</v>
      </c>
      <c r="I1862" s="2">
        <v>38540</v>
      </c>
      <c r="J1862" t="s">
        <v>9</v>
      </c>
      <c r="K1862" s="4">
        <v>95</v>
      </c>
      <c r="L1862" s="3">
        <v>286.82526300294711</v>
      </c>
    </row>
    <row r="1863" spans="7:12" x14ac:dyDescent="0.2">
      <c r="G1863">
        <v>1859</v>
      </c>
      <c r="H1863" t="s">
        <v>2</v>
      </c>
      <c r="I1863" s="2">
        <v>38221</v>
      </c>
      <c r="J1863" t="s">
        <v>13</v>
      </c>
      <c r="K1863" s="4">
        <v>-6</v>
      </c>
      <c r="L1863" s="3">
        <v>-16.589394597675682</v>
      </c>
    </row>
    <row r="1864" spans="7:12" x14ac:dyDescent="0.2">
      <c r="G1864">
        <v>1860</v>
      </c>
      <c r="H1864" t="s">
        <v>5</v>
      </c>
      <c r="I1864" s="2">
        <v>38210</v>
      </c>
      <c r="J1864" t="s">
        <v>10</v>
      </c>
      <c r="K1864" s="4">
        <v>-9</v>
      </c>
      <c r="L1864" s="3">
        <v>-24.760053633714985</v>
      </c>
    </row>
    <row r="1865" spans="7:12" x14ac:dyDescent="0.2">
      <c r="G1865">
        <v>1861</v>
      </c>
      <c r="H1865" t="s">
        <v>1</v>
      </c>
      <c r="I1865" s="2">
        <v>38793</v>
      </c>
      <c r="J1865" t="s">
        <v>11</v>
      </c>
      <c r="K1865" s="4">
        <v>74</v>
      </c>
      <c r="L1865" s="3">
        <v>223.82751177660725</v>
      </c>
    </row>
    <row r="1866" spans="7:12" x14ac:dyDescent="0.2">
      <c r="G1866">
        <v>1862</v>
      </c>
      <c r="H1866" t="s">
        <v>3</v>
      </c>
      <c r="I1866" s="2">
        <v>38694</v>
      </c>
      <c r="J1866" t="s">
        <v>10</v>
      </c>
      <c r="K1866" s="4">
        <v>18</v>
      </c>
      <c r="L1866" s="3">
        <v>55.524146786750528</v>
      </c>
    </row>
    <row r="1867" spans="7:12" x14ac:dyDescent="0.2">
      <c r="G1867">
        <v>1863</v>
      </c>
      <c r="H1867" t="s">
        <v>4</v>
      </c>
      <c r="I1867" s="2">
        <v>38782</v>
      </c>
      <c r="J1867" t="s">
        <v>11</v>
      </c>
      <c r="K1867" s="4">
        <v>73</v>
      </c>
      <c r="L1867" s="3">
        <v>220.67063477706461</v>
      </c>
    </row>
    <row r="1868" spans="7:12" x14ac:dyDescent="0.2">
      <c r="G1868">
        <v>1864</v>
      </c>
      <c r="H1868" t="s">
        <v>5</v>
      </c>
      <c r="I1868" s="2">
        <v>38331</v>
      </c>
      <c r="J1868" t="s">
        <v>11</v>
      </c>
      <c r="K1868" s="4">
        <v>62</v>
      </c>
      <c r="L1868" s="3">
        <v>188.42678187961798</v>
      </c>
    </row>
    <row r="1869" spans="7:12" x14ac:dyDescent="0.2">
      <c r="G1869">
        <v>1865</v>
      </c>
      <c r="H1869" t="s">
        <v>2</v>
      </c>
      <c r="I1869" s="2">
        <v>38903</v>
      </c>
      <c r="J1869" t="s">
        <v>9</v>
      </c>
      <c r="K1869" s="4">
        <v>-2</v>
      </c>
      <c r="L1869" s="3">
        <v>-3.5924377444896751</v>
      </c>
    </row>
    <row r="1870" spans="7:12" x14ac:dyDescent="0.2">
      <c r="G1870">
        <v>1866</v>
      </c>
      <c r="H1870" t="s">
        <v>1</v>
      </c>
      <c r="I1870" s="2">
        <v>38991</v>
      </c>
      <c r="J1870" t="s">
        <v>9</v>
      </c>
      <c r="K1870" s="4">
        <v>-7</v>
      </c>
      <c r="L1870" s="3">
        <v>-18.939063444337712</v>
      </c>
    </row>
    <row r="1871" spans="7:12" x14ac:dyDescent="0.2">
      <c r="G1871">
        <v>1867</v>
      </c>
      <c r="H1871" t="s">
        <v>1</v>
      </c>
      <c r="I1871" s="2">
        <v>38947</v>
      </c>
      <c r="J1871" t="s">
        <v>12</v>
      </c>
      <c r="K1871" s="4">
        <v>73</v>
      </c>
      <c r="L1871" s="3">
        <v>220.77421208293487</v>
      </c>
    </row>
    <row r="1872" spans="7:12" x14ac:dyDescent="0.2">
      <c r="G1872">
        <v>1868</v>
      </c>
      <c r="H1872" t="s">
        <v>3</v>
      </c>
      <c r="I1872" s="2">
        <v>38452</v>
      </c>
      <c r="J1872" t="s">
        <v>11</v>
      </c>
      <c r="K1872" s="4">
        <v>24</v>
      </c>
      <c r="L1872" s="3">
        <v>73.585989082063819</v>
      </c>
    </row>
    <row r="1873" spans="7:12" x14ac:dyDescent="0.2">
      <c r="G1873">
        <v>1869</v>
      </c>
      <c r="H1873" t="s">
        <v>8</v>
      </c>
      <c r="I1873" s="2">
        <v>38628</v>
      </c>
      <c r="J1873" t="s">
        <v>13</v>
      </c>
      <c r="K1873" s="4">
        <v>18</v>
      </c>
      <c r="L1873" s="3">
        <v>56.084454934208836</v>
      </c>
    </row>
    <row r="1874" spans="7:12" x14ac:dyDescent="0.2">
      <c r="G1874">
        <v>1870</v>
      </c>
      <c r="H1874" t="s">
        <v>3</v>
      </c>
      <c r="I1874" s="2">
        <v>39046</v>
      </c>
      <c r="J1874" t="s">
        <v>12</v>
      </c>
      <c r="K1874" s="4">
        <v>49</v>
      </c>
      <c r="L1874" s="3">
        <v>149.40493820151829</v>
      </c>
    </row>
    <row r="1875" spans="7:12" x14ac:dyDescent="0.2">
      <c r="G1875">
        <v>1871</v>
      </c>
      <c r="H1875" t="s">
        <v>7</v>
      </c>
      <c r="I1875" s="2">
        <v>38353</v>
      </c>
      <c r="J1875" t="s">
        <v>12</v>
      </c>
      <c r="K1875" s="4">
        <v>21</v>
      </c>
      <c r="L1875" s="3">
        <v>64.683872648507389</v>
      </c>
    </row>
    <row r="1876" spans="7:12" x14ac:dyDescent="0.2">
      <c r="G1876">
        <v>1872</v>
      </c>
      <c r="H1876" t="s">
        <v>2</v>
      </c>
      <c r="I1876" s="2">
        <v>38122</v>
      </c>
      <c r="J1876" t="s">
        <v>9</v>
      </c>
      <c r="K1876" s="4">
        <v>2</v>
      </c>
      <c r="L1876" s="3">
        <v>7.9938401735771141</v>
      </c>
    </row>
    <row r="1877" spans="7:12" x14ac:dyDescent="0.2">
      <c r="G1877">
        <v>1873</v>
      </c>
      <c r="H1877" t="s">
        <v>7</v>
      </c>
      <c r="I1877" s="2">
        <v>38309</v>
      </c>
      <c r="J1877" t="s">
        <v>9</v>
      </c>
      <c r="K1877" s="4">
        <v>83</v>
      </c>
      <c r="L1877" s="3">
        <v>250.87539350545751</v>
      </c>
    </row>
    <row r="1878" spans="7:12" x14ac:dyDescent="0.2">
      <c r="G1878">
        <v>1874</v>
      </c>
      <c r="H1878" t="s">
        <v>2</v>
      </c>
      <c r="I1878" s="2">
        <v>38353</v>
      </c>
      <c r="J1878" t="s">
        <v>10</v>
      </c>
      <c r="K1878" s="4">
        <v>63</v>
      </c>
      <c r="L1878" s="3">
        <v>191.14760672109483</v>
      </c>
    </row>
    <row r="1879" spans="7:12" x14ac:dyDescent="0.2">
      <c r="G1879">
        <v>1875</v>
      </c>
      <c r="H1879" t="s">
        <v>1</v>
      </c>
      <c r="I1879" s="2">
        <v>38045</v>
      </c>
      <c r="J1879" t="s">
        <v>13</v>
      </c>
      <c r="K1879" s="4">
        <v>54</v>
      </c>
      <c r="L1879" s="3">
        <v>163.86628539020685</v>
      </c>
    </row>
    <row r="1880" spans="7:12" x14ac:dyDescent="0.2">
      <c r="G1880">
        <v>1876</v>
      </c>
      <c r="H1880" t="s">
        <v>2</v>
      </c>
      <c r="I1880" s="2">
        <v>38243</v>
      </c>
      <c r="J1880" t="s">
        <v>10</v>
      </c>
      <c r="K1880" s="4">
        <v>19</v>
      </c>
      <c r="L1880" s="3">
        <v>59.715260847522721</v>
      </c>
    </row>
    <row r="1881" spans="7:12" x14ac:dyDescent="0.2">
      <c r="G1881">
        <v>1877</v>
      </c>
      <c r="H1881" t="s">
        <v>7</v>
      </c>
      <c r="I1881" s="2">
        <v>38243</v>
      </c>
      <c r="J1881" t="s">
        <v>11</v>
      </c>
      <c r="K1881" s="4">
        <v>66</v>
      </c>
      <c r="L1881" s="3">
        <v>199.3615971018873</v>
      </c>
    </row>
    <row r="1882" spans="7:12" x14ac:dyDescent="0.2">
      <c r="G1882">
        <v>1878</v>
      </c>
      <c r="H1882" t="s">
        <v>8</v>
      </c>
      <c r="I1882" s="2">
        <v>38133</v>
      </c>
      <c r="J1882" t="s">
        <v>10</v>
      </c>
      <c r="K1882" s="4">
        <v>60</v>
      </c>
      <c r="L1882" s="3">
        <v>182.28071376505659</v>
      </c>
    </row>
    <row r="1883" spans="7:12" x14ac:dyDescent="0.2">
      <c r="G1883">
        <v>1879</v>
      </c>
      <c r="H1883" t="s">
        <v>6</v>
      </c>
      <c r="I1883" s="2">
        <v>38947</v>
      </c>
      <c r="J1883" t="s">
        <v>11</v>
      </c>
      <c r="K1883" s="4">
        <v>90</v>
      </c>
      <c r="L1883" s="3">
        <v>271.85208039455387</v>
      </c>
    </row>
    <row r="1884" spans="7:12" x14ac:dyDescent="0.2">
      <c r="G1884">
        <v>1880</v>
      </c>
      <c r="H1884" t="s">
        <v>5</v>
      </c>
      <c r="I1884" s="2">
        <v>39068</v>
      </c>
      <c r="J1884" t="s">
        <v>10</v>
      </c>
      <c r="K1884" s="4">
        <v>59</v>
      </c>
      <c r="L1884" s="3">
        <v>178.65030230399057</v>
      </c>
    </row>
    <row r="1885" spans="7:12" x14ac:dyDescent="0.2">
      <c r="G1885">
        <v>1881</v>
      </c>
      <c r="H1885" t="s">
        <v>5</v>
      </c>
      <c r="I1885" s="2">
        <v>38628</v>
      </c>
      <c r="J1885" t="s">
        <v>9</v>
      </c>
      <c r="K1885" s="4">
        <v>0</v>
      </c>
      <c r="L1885" s="3">
        <v>2.6560689007562872</v>
      </c>
    </row>
    <row r="1886" spans="7:12" x14ac:dyDescent="0.2">
      <c r="G1886">
        <v>1882</v>
      </c>
      <c r="H1886" t="s">
        <v>0</v>
      </c>
      <c r="I1886" s="2">
        <v>38067</v>
      </c>
      <c r="J1886" t="s">
        <v>9</v>
      </c>
      <c r="K1886" s="4">
        <v>72</v>
      </c>
      <c r="L1886" s="3">
        <v>217.90015045055327</v>
      </c>
    </row>
    <row r="1887" spans="7:12" x14ac:dyDescent="0.2">
      <c r="G1887">
        <v>1883</v>
      </c>
      <c r="H1887" t="s">
        <v>8</v>
      </c>
      <c r="I1887" s="2">
        <v>38188</v>
      </c>
      <c r="J1887" t="s">
        <v>10</v>
      </c>
      <c r="K1887" s="4">
        <v>-6</v>
      </c>
      <c r="L1887" s="3">
        <v>-15.735959690520316</v>
      </c>
    </row>
    <row r="1888" spans="7:12" x14ac:dyDescent="0.2">
      <c r="G1888">
        <v>1884</v>
      </c>
      <c r="H1888" t="s">
        <v>3</v>
      </c>
      <c r="I1888" s="2">
        <v>38859</v>
      </c>
      <c r="J1888" t="s">
        <v>10</v>
      </c>
      <c r="K1888" s="4">
        <v>89</v>
      </c>
      <c r="L1888" s="3">
        <v>269.39552816852074</v>
      </c>
    </row>
    <row r="1889" spans="7:12" x14ac:dyDescent="0.2">
      <c r="G1889">
        <v>1885</v>
      </c>
      <c r="H1889" t="s">
        <v>6</v>
      </c>
      <c r="I1889" s="2">
        <v>38848</v>
      </c>
      <c r="J1889" t="s">
        <v>10</v>
      </c>
      <c r="K1889" s="4">
        <v>12</v>
      </c>
      <c r="L1889" s="3">
        <v>37.837711255972984</v>
      </c>
    </row>
    <row r="1890" spans="7:12" x14ac:dyDescent="0.2">
      <c r="G1890">
        <v>1886</v>
      </c>
      <c r="H1890" t="s">
        <v>1</v>
      </c>
      <c r="I1890" s="2">
        <v>38573</v>
      </c>
      <c r="J1890" t="s">
        <v>12</v>
      </c>
      <c r="K1890" s="4">
        <v>89</v>
      </c>
      <c r="L1890" s="3">
        <v>269.14754282019447</v>
      </c>
    </row>
    <row r="1891" spans="7:12" x14ac:dyDescent="0.2">
      <c r="G1891">
        <v>1887</v>
      </c>
      <c r="H1891" t="s">
        <v>4</v>
      </c>
      <c r="I1891" s="2">
        <v>38463</v>
      </c>
      <c r="J1891" t="s">
        <v>10</v>
      </c>
      <c r="K1891" s="4">
        <v>61</v>
      </c>
      <c r="L1891" s="3">
        <v>185.3147883164014</v>
      </c>
    </row>
    <row r="1892" spans="7:12" x14ac:dyDescent="0.2">
      <c r="G1892">
        <v>1888</v>
      </c>
      <c r="H1892" t="s">
        <v>2</v>
      </c>
      <c r="I1892" s="2">
        <v>38551</v>
      </c>
      <c r="J1892" t="s">
        <v>11</v>
      </c>
      <c r="K1892" s="4">
        <v>24</v>
      </c>
      <c r="L1892" s="3">
        <v>73.811151860326262</v>
      </c>
    </row>
    <row r="1893" spans="7:12" x14ac:dyDescent="0.2">
      <c r="G1893">
        <v>1889</v>
      </c>
      <c r="H1893" t="s">
        <v>5</v>
      </c>
      <c r="I1893" s="2">
        <v>39046</v>
      </c>
      <c r="J1893" t="s">
        <v>11</v>
      </c>
      <c r="K1893" s="4">
        <v>76</v>
      </c>
      <c r="L1893" s="3">
        <v>229.9178081264337</v>
      </c>
    </row>
    <row r="1894" spans="7:12" x14ac:dyDescent="0.2">
      <c r="G1894">
        <v>1890</v>
      </c>
      <c r="H1894" t="s">
        <v>7</v>
      </c>
      <c r="I1894" s="2">
        <v>38518</v>
      </c>
      <c r="J1894" t="s">
        <v>9</v>
      </c>
      <c r="K1894" s="4">
        <v>16</v>
      </c>
      <c r="L1894" s="3">
        <v>49.753987400329763</v>
      </c>
    </row>
    <row r="1895" spans="7:12" x14ac:dyDescent="0.2">
      <c r="G1895">
        <v>1891</v>
      </c>
      <c r="H1895" t="s">
        <v>8</v>
      </c>
      <c r="I1895" s="2">
        <v>38452</v>
      </c>
      <c r="J1895" t="s">
        <v>9</v>
      </c>
      <c r="K1895" s="4">
        <v>39</v>
      </c>
      <c r="L1895" s="3">
        <v>119.18883187506967</v>
      </c>
    </row>
    <row r="1896" spans="7:12" x14ac:dyDescent="0.2">
      <c r="G1896">
        <v>1892</v>
      </c>
      <c r="H1896" t="s">
        <v>7</v>
      </c>
      <c r="I1896" s="2">
        <v>38771</v>
      </c>
      <c r="J1896" t="s">
        <v>12</v>
      </c>
      <c r="K1896" s="4">
        <v>92</v>
      </c>
      <c r="L1896" s="3">
        <v>278.43491112447333</v>
      </c>
    </row>
    <row r="1897" spans="7:12" x14ac:dyDescent="0.2">
      <c r="G1897">
        <v>1893</v>
      </c>
      <c r="H1897" t="s">
        <v>7</v>
      </c>
      <c r="I1897" s="2">
        <v>38199</v>
      </c>
      <c r="J1897" t="s">
        <v>9</v>
      </c>
      <c r="K1897" s="4">
        <v>20</v>
      </c>
      <c r="L1897" s="3">
        <v>61.923857472779041</v>
      </c>
    </row>
    <row r="1898" spans="7:12" x14ac:dyDescent="0.2">
      <c r="G1898">
        <v>1894</v>
      </c>
      <c r="H1898" t="s">
        <v>2</v>
      </c>
      <c r="I1898" s="2">
        <v>38122</v>
      </c>
      <c r="J1898" t="s">
        <v>10</v>
      </c>
      <c r="K1898" s="4">
        <v>60</v>
      </c>
      <c r="L1898" s="3">
        <v>181.87034788891373</v>
      </c>
    </row>
    <row r="1899" spans="7:12" x14ac:dyDescent="0.2">
      <c r="G1899">
        <v>1895</v>
      </c>
      <c r="H1899" t="s">
        <v>5</v>
      </c>
      <c r="I1899" s="2">
        <v>38683</v>
      </c>
      <c r="J1899" t="s">
        <v>11</v>
      </c>
      <c r="K1899" s="4">
        <v>15</v>
      </c>
      <c r="L1899" s="3">
        <v>47.161022333179389</v>
      </c>
    </row>
    <row r="1900" spans="7:12" x14ac:dyDescent="0.2">
      <c r="G1900">
        <v>1896</v>
      </c>
      <c r="H1900" t="s">
        <v>6</v>
      </c>
      <c r="I1900" s="2">
        <v>38397</v>
      </c>
      <c r="J1900" t="s">
        <v>9</v>
      </c>
      <c r="K1900" s="4">
        <v>36</v>
      </c>
      <c r="L1900" s="3">
        <v>109.84259915039922</v>
      </c>
    </row>
    <row r="1901" spans="7:12" x14ac:dyDescent="0.2">
      <c r="G1901">
        <v>1897</v>
      </c>
      <c r="H1901" t="s">
        <v>2</v>
      </c>
      <c r="I1901" s="2">
        <v>38661</v>
      </c>
      <c r="J1901" t="s">
        <v>10</v>
      </c>
      <c r="K1901" s="4">
        <v>46</v>
      </c>
      <c r="L1901" s="3">
        <v>140.4088993575123</v>
      </c>
    </row>
    <row r="1902" spans="7:12" x14ac:dyDescent="0.2">
      <c r="G1902">
        <v>1898</v>
      </c>
      <c r="H1902" t="s">
        <v>4</v>
      </c>
      <c r="I1902" s="2">
        <v>38001</v>
      </c>
      <c r="J1902" t="s">
        <v>13</v>
      </c>
      <c r="K1902" s="4">
        <v>72</v>
      </c>
      <c r="L1902" s="3">
        <v>217.83588624347365</v>
      </c>
    </row>
    <row r="1903" spans="7:12" x14ac:dyDescent="0.2">
      <c r="G1903">
        <v>1899</v>
      </c>
      <c r="H1903" t="s">
        <v>3</v>
      </c>
      <c r="I1903" s="2">
        <v>39024</v>
      </c>
      <c r="J1903" t="s">
        <v>11</v>
      </c>
      <c r="K1903" s="4">
        <v>28</v>
      </c>
      <c r="L1903" s="3">
        <v>85.656829526557672</v>
      </c>
    </row>
    <row r="1904" spans="7:12" x14ac:dyDescent="0.2">
      <c r="G1904">
        <v>1900</v>
      </c>
      <c r="H1904" t="s">
        <v>1</v>
      </c>
      <c r="I1904" s="2">
        <v>38881</v>
      </c>
      <c r="J1904" t="s">
        <v>11</v>
      </c>
      <c r="K1904" s="4">
        <v>54</v>
      </c>
      <c r="L1904" s="3">
        <v>164.48733423141368</v>
      </c>
    </row>
  </sheetData>
  <phoneticPr fontId="0" type="noConversion"/>
  <printOptions headings="1" gridLines="1"/>
  <pageMargins left="0.75" right="0.75" top="1" bottom="1" header="0.5" footer="0.5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52:J55"/>
  <sheetViews>
    <sheetView topLeftCell="A47" workbookViewId="0">
      <selection activeCell="I56" sqref="I56"/>
    </sheetView>
  </sheetViews>
  <sheetFormatPr defaultRowHeight="12.75" x14ac:dyDescent="0.2"/>
  <cols>
    <col min="1" max="1" width="9.140625" style="1"/>
    <col min="2" max="2" width="14.28515625" style="1" customWidth="1"/>
    <col min="3" max="3" width="7.28515625" style="1" customWidth="1"/>
    <col min="4" max="10" width="5.7109375" style="1" customWidth="1"/>
    <col min="11" max="16384" width="9.140625" style="1"/>
  </cols>
  <sheetData>
    <row r="52" spans="2:10" x14ac:dyDescent="0.2">
      <c r="B52" s="1" t="s">
        <v>21</v>
      </c>
      <c r="C52" s="1">
        <v>1</v>
      </c>
      <c r="D52" s="1">
        <v>3</v>
      </c>
      <c r="E52" s="1">
        <v>2</v>
      </c>
      <c r="F52" s="1">
        <v>1</v>
      </c>
      <c r="G52" s="1">
        <v>1</v>
      </c>
      <c r="H52" s="1">
        <v>3</v>
      </c>
      <c r="I52" s="1">
        <v>4</v>
      </c>
      <c r="J52" s="1">
        <v>2</v>
      </c>
    </row>
    <row r="53" spans="2:10" x14ac:dyDescent="0.2">
      <c r="B53" s="1" t="s">
        <v>22</v>
      </c>
      <c r="C53" s="5">
        <v>4</v>
      </c>
      <c r="D53" s="1">
        <v>5</v>
      </c>
      <c r="E53" s="5">
        <v>6</v>
      </c>
      <c r="F53" s="5">
        <v>7</v>
      </c>
      <c r="G53" s="5">
        <v>8</v>
      </c>
      <c r="H53" s="1">
        <v>9</v>
      </c>
      <c r="I53" s="1">
        <v>1</v>
      </c>
      <c r="J53" s="5">
        <v>2</v>
      </c>
    </row>
    <row r="55" spans="2:10" ht="25.5" x14ac:dyDescent="0.2">
      <c r="B55" s="1" t="s">
        <v>23</v>
      </c>
      <c r="C55" s="1">
        <f>SUMIF(C52:J52,"&lt;=2",C53:J53)</f>
        <v>27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98C5E-3395-4218-BB5E-302C39397C29}">
  <sheetPr codeName="Sheet3">
    <pageSetUpPr fitToPage="1"/>
  </sheetPr>
  <dimension ref="A3:L1904"/>
  <sheetViews>
    <sheetView zoomScale="90" workbookViewId="0">
      <selection activeCell="D18" sqref="D18"/>
    </sheetView>
  </sheetViews>
  <sheetFormatPr defaultRowHeight="12.75" x14ac:dyDescent="0.2"/>
  <cols>
    <col min="1" max="1" width="26.85546875" style="8" customWidth="1"/>
    <col min="2" max="2" width="37.140625" style="8" customWidth="1"/>
    <col min="3" max="3" width="13.28515625" style="8" bestFit="1" customWidth="1"/>
    <col min="4" max="6" width="9.140625" style="8"/>
    <col min="7" max="7" width="13.42578125" style="8" customWidth="1"/>
    <col min="8" max="8" width="9.140625" style="8"/>
    <col min="9" max="9" width="14.140625" style="8" customWidth="1"/>
    <col min="10" max="10" width="9.140625" style="8"/>
    <col min="11" max="11" width="9.28515625" style="8" bestFit="1" customWidth="1"/>
    <col min="12" max="12" width="9.5703125" style="8" bestFit="1" customWidth="1"/>
    <col min="13" max="16384" width="9.140625" style="8"/>
  </cols>
  <sheetData>
    <row r="3" spans="1:12" x14ac:dyDescent="0.2">
      <c r="A3" s="7"/>
    </row>
    <row r="4" spans="1:12" x14ac:dyDescent="0.2">
      <c r="G4" s="8" t="s">
        <v>20</v>
      </c>
      <c r="H4" s="8" t="s">
        <v>14</v>
      </c>
      <c r="I4" s="8" t="s">
        <v>15</v>
      </c>
      <c r="J4" s="8" t="s">
        <v>16</v>
      </c>
      <c r="K4" s="8" t="s">
        <v>17</v>
      </c>
      <c r="L4" s="8" t="s">
        <v>19</v>
      </c>
    </row>
    <row r="5" spans="1:12" x14ac:dyDescent="0.2">
      <c r="B5" s="3"/>
      <c r="G5" s="8">
        <v>1</v>
      </c>
      <c r="H5" s="8" t="s">
        <v>8</v>
      </c>
      <c r="I5" s="9">
        <v>38078</v>
      </c>
      <c r="J5" s="8" t="s">
        <v>10</v>
      </c>
      <c r="K5" s="10">
        <v>45</v>
      </c>
      <c r="L5" s="3">
        <v>137.20455832336393</v>
      </c>
    </row>
    <row r="6" spans="1:12" x14ac:dyDescent="0.2">
      <c r="B6" s="3"/>
      <c r="G6" s="8">
        <v>2</v>
      </c>
      <c r="H6" s="8" t="s">
        <v>3</v>
      </c>
      <c r="I6" s="9">
        <v>38056</v>
      </c>
      <c r="J6" s="8" t="s">
        <v>9</v>
      </c>
      <c r="K6" s="10">
        <v>50</v>
      </c>
      <c r="L6" s="3">
        <v>152.00730307485438</v>
      </c>
    </row>
    <row r="7" spans="1:12" x14ac:dyDescent="0.2">
      <c r="B7" s="3"/>
      <c r="G7" s="8">
        <v>3</v>
      </c>
      <c r="H7" s="8" t="s">
        <v>6</v>
      </c>
      <c r="I7" s="9">
        <v>38408</v>
      </c>
      <c r="J7" s="8" t="s">
        <v>13</v>
      </c>
      <c r="K7" s="10">
        <v>9</v>
      </c>
      <c r="L7" s="3">
        <v>28.719483117139745</v>
      </c>
    </row>
    <row r="8" spans="1:12" x14ac:dyDescent="0.2">
      <c r="B8" s="3"/>
      <c r="G8" s="8">
        <v>4</v>
      </c>
      <c r="H8" s="8" t="s">
        <v>3</v>
      </c>
      <c r="I8" s="9">
        <v>38859</v>
      </c>
      <c r="J8" s="8" t="s">
        <v>10</v>
      </c>
      <c r="K8" s="10">
        <v>55</v>
      </c>
      <c r="L8" s="3">
        <v>167.07532251655616</v>
      </c>
    </row>
    <row r="9" spans="1:12" x14ac:dyDescent="0.2">
      <c r="B9" s="3"/>
      <c r="G9" s="8">
        <v>5</v>
      </c>
      <c r="H9" s="8" t="s">
        <v>4</v>
      </c>
      <c r="I9" s="9">
        <v>38155</v>
      </c>
      <c r="J9" s="8" t="s">
        <v>10</v>
      </c>
      <c r="K9" s="10">
        <v>43</v>
      </c>
      <c r="L9" s="3">
        <v>130.60287243901442</v>
      </c>
    </row>
    <row r="10" spans="1:12" x14ac:dyDescent="0.2">
      <c r="B10" s="3"/>
      <c r="G10" s="8">
        <v>6</v>
      </c>
      <c r="H10" s="8" t="s">
        <v>2</v>
      </c>
      <c r="I10" s="9">
        <v>38683</v>
      </c>
      <c r="J10" s="8" t="s">
        <v>11</v>
      </c>
      <c r="K10" s="10">
        <v>58</v>
      </c>
      <c r="L10" s="3">
        <v>175.99097407072162</v>
      </c>
    </row>
    <row r="11" spans="1:12" x14ac:dyDescent="0.2">
      <c r="B11" s="3"/>
      <c r="G11" s="8">
        <v>7</v>
      </c>
      <c r="H11" s="8" t="s">
        <v>1</v>
      </c>
      <c r="I11" s="9">
        <v>38067</v>
      </c>
      <c r="J11" s="8" t="s">
        <v>11</v>
      </c>
      <c r="K11" s="10">
        <v>8</v>
      </c>
      <c r="L11" s="3">
        <v>25.800692176216739</v>
      </c>
    </row>
    <row r="12" spans="1:12" x14ac:dyDescent="0.2">
      <c r="B12" s="3"/>
      <c r="G12" s="8">
        <v>8</v>
      </c>
      <c r="H12" s="8" t="s">
        <v>2</v>
      </c>
      <c r="I12" s="9">
        <v>39068</v>
      </c>
      <c r="J12" s="8" t="s">
        <v>10</v>
      </c>
      <c r="K12" s="10">
        <v>72</v>
      </c>
      <c r="L12" s="3">
        <v>217.83965386113226</v>
      </c>
    </row>
    <row r="13" spans="1:12" x14ac:dyDescent="0.2">
      <c r="B13" s="3"/>
      <c r="G13" s="8">
        <v>9</v>
      </c>
      <c r="H13" s="8" t="s">
        <v>6</v>
      </c>
      <c r="I13" s="9">
        <v>38903</v>
      </c>
      <c r="J13" s="8" t="s">
        <v>11</v>
      </c>
      <c r="K13" s="10">
        <v>75</v>
      </c>
      <c r="L13" s="3">
        <v>226.64232685518837</v>
      </c>
    </row>
    <row r="14" spans="1:12" x14ac:dyDescent="0.2">
      <c r="B14" s="3"/>
      <c r="G14" s="8">
        <v>10</v>
      </c>
      <c r="H14" s="8" t="s">
        <v>8</v>
      </c>
      <c r="I14" s="9">
        <v>38936</v>
      </c>
      <c r="J14" s="8" t="s">
        <v>10</v>
      </c>
      <c r="K14" s="10">
        <v>24</v>
      </c>
      <c r="L14" s="3">
        <v>73.502342173405509</v>
      </c>
    </row>
    <row r="15" spans="1:12" x14ac:dyDescent="0.2">
      <c r="A15" s="8" t="s">
        <v>25</v>
      </c>
      <c r="B15" s="9"/>
      <c r="G15" s="8">
        <v>11</v>
      </c>
      <c r="H15" s="8" t="s">
        <v>6</v>
      </c>
      <c r="I15" s="9">
        <v>38320</v>
      </c>
      <c r="J15" s="8" t="s">
        <v>12</v>
      </c>
      <c r="K15" s="10">
        <v>43</v>
      </c>
      <c r="L15" s="3">
        <v>130.83536844241408</v>
      </c>
    </row>
    <row r="16" spans="1:12" x14ac:dyDescent="0.2">
      <c r="A16" s="8">
        <v>11</v>
      </c>
      <c r="B16" s="10">
        <f>SUMIFS(Units,Name,"cici",Date,"&lt;=12/31/2004",Date,"&gt;=1/1/2004")</f>
        <v>2937</v>
      </c>
      <c r="C16" s="3"/>
      <c r="G16" s="8">
        <v>12</v>
      </c>
      <c r="H16" s="8" t="s">
        <v>6</v>
      </c>
      <c r="I16" s="9">
        <v>38309</v>
      </c>
      <c r="J16" s="8" t="s">
        <v>10</v>
      </c>
      <c r="K16" s="10">
        <v>23</v>
      </c>
      <c r="L16" s="3">
        <v>71.034367691096961</v>
      </c>
    </row>
    <row r="17" spans="1:12" x14ac:dyDescent="0.2">
      <c r="A17" s="8">
        <v>12</v>
      </c>
      <c r="B17" s="8">
        <f>AVERAGEIFS(Units,Name,"Emilee",Product,"foundation")</f>
        <v>42.928571428571431</v>
      </c>
      <c r="G17" s="8">
        <v>13</v>
      </c>
      <c r="H17" s="8" t="s">
        <v>5</v>
      </c>
      <c r="I17" s="9">
        <v>38595</v>
      </c>
      <c r="J17" s="8" t="s">
        <v>10</v>
      </c>
      <c r="K17" s="10">
        <v>49</v>
      </c>
      <c r="L17" s="3">
        <v>149.59279694174981</v>
      </c>
    </row>
    <row r="18" spans="1:12" x14ac:dyDescent="0.2">
      <c r="A18" s="8">
        <v>13</v>
      </c>
      <c r="B18" s="3">
        <f>AVERAGEIFS(Dollars,Name,"Betsy",Product,"foundation",Date,"&gt;12/31/2004")</f>
        <v>157.98597016444097</v>
      </c>
      <c r="C18" s="3"/>
      <c r="G18" s="8">
        <v>14</v>
      </c>
      <c r="H18" s="8" t="s">
        <v>3</v>
      </c>
      <c r="I18" s="9">
        <v>38353</v>
      </c>
      <c r="J18" s="8" t="s">
        <v>11</v>
      </c>
      <c r="K18" s="10">
        <v>18</v>
      </c>
      <c r="L18" s="3">
        <v>56.471999230139573</v>
      </c>
    </row>
    <row r="19" spans="1:12" x14ac:dyDescent="0.2">
      <c r="A19" s="8">
        <v>14</v>
      </c>
      <c r="B19" s="3">
        <f>SUMIFS(Dollars,Units,"&gt;=40",Name,"Ashley",Product,"lipstick")</f>
        <v>2774.8730894236796</v>
      </c>
      <c r="G19" s="8">
        <v>15</v>
      </c>
      <c r="H19" s="8" t="s">
        <v>4</v>
      </c>
      <c r="I19" s="9">
        <v>38980</v>
      </c>
      <c r="J19" s="8" t="s">
        <v>9</v>
      </c>
      <c r="K19" s="10">
        <v>-8</v>
      </c>
      <c r="L19" s="3">
        <v>-21.993044717303864</v>
      </c>
    </row>
    <row r="20" spans="1:12" x14ac:dyDescent="0.2">
      <c r="B20" s="3"/>
      <c r="G20" s="8">
        <v>16</v>
      </c>
      <c r="H20" s="8" t="s">
        <v>5</v>
      </c>
      <c r="I20" s="9">
        <v>38089</v>
      </c>
      <c r="J20" s="8" t="s">
        <v>12</v>
      </c>
      <c r="K20" s="10">
        <v>45</v>
      </c>
      <c r="L20" s="3">
        <v>137.39037590916232</v>
      </c>
    </row>
    <row r="21" spans="1:12" x14ac:dyDescent="0.2">
      <c r="B21" s="10"/>
      <c r="G21" s="8">
        <v>17</v>
      </c>
      <c r="H21" s="8" t="s">
        <v>2</v>
      </c>
      <c r="I21" s="9">
        <v>38837</v>
      </c>
      <c r="J21" s="8" t="s">
        <v>12</v>
      </c>
      <c r="K21" s="10">
        <v>66</v>
      </c>
      <c r="L21" s="3">
        <v>199.65433473774931</v>
      </c>
    </row>
    <row r="22" spans="1:12" x14ac:dyDescent="0.2">
      <c r="B22" s="10"/>
      <c r="G22" s="8">
        <v>18</v>
      </c>
      <c r="H22" s="8" t="s">
        <v>0</v>
      </c>
      <c r="I22" s="9">
        <v>38595</v>
      </c>
      <c r="J22" s="8" t="s">
        <v>10</v>
      </c>
      <c r="K22" s="10">
        <v>88</v>
      </c>
      <c r="L22" s="3">
        <v>265.18755145539586</v>
      </c>
    </row>
    <row r="23" spans="1:12" x14ac:dyDescent="0.2">
      <c r="B23" s="10"/>
      <c r="G23" s="8">
        <v>19</v>
      </c>
      <c r="H23" s="8" t="s">
        <v>0</v>
      </c>
      <c r="I23" s="9">
        <v>38287</v>
      </c>
      <c r="J23" s="8" t="s">
        <v>11</v>
      </c>
      <c r="K23" s="10">
        <v>78</v>
      </c>
      <c r="L23" s="3">
        <v>236.14697789113248</v>
      </c>
    </row>
    <row r="24" spans="1:12" x14ac:dyDescent="0.2">
      <c r="B24" s="10"/>
      <c r="G24" s="8">
        <v>20</v>
      </c>
      <c r="H24" s="8" t="s">
        <v>4</v>
      </c>
      <c r="I24" s="9">
        <v>38683</v>
      </c>
      <c r="J24" s="8" t="s">
        <v>10</v>
      </c>
      <c r="K24" s="10">
        <v>57</v>
      </c>
      <c r="L24" s="3">
        <v>173.11529461915569</v>
      </c>
    </row>
    <row r="25" spans="1:12" x14ac:dyDescent="0.2">
      <c r="B25" s="10"/>
      <c r="G25" s="8">
        <v>21</v>
      </c>
      <c r="H25" s="8" t="s">
        <v>4</v>
      </c>
      <c r="I25" s="9">
        <v>38870</v>
      </c>
      <c r="J25" s="8" t="s">
        <v>12</v>
      </c>
      <c r="K25" s="10">
        <v>12</v>
      </c>
      <c r="L25" s="3">
        <v>38.081435709433634</v>
      </c>
    </row>
    <row r="26" spans="1:12" x14ac:dyDescent="0.2">
      <c r="B26" s="10"/>
      <c r="G26" s="8">
        <v>22</v>
      </c>
      <c r="H26" s="8" t="s">
        <v>8</v>
      </c>
      <c r="I26" s="9">
        <v>38254</v>
      </c>
      <c r="J26" s="8" t="s">
        <v>11</v>
      </c>
      <c r="K26" s="10">
        <v>28</v>
      </c>
      <c r="L26" s="3">
        <v>86.512775700642493</v>
      </c>
    </row>
    <row r="27" spans="1:12" x14ac:dyDescent="0.2">
      <c r="B27" s="10"/>
      <c r="G27" s="8">
        <v>23</v>
      </c>
      <c r="H27" s="8" t="s">
        <v>2</v>
      </c>
      <c r="I27" s="9">
        <v>38749</v>
      </c>
      <c r="J27" s="8" t="s">
        <v>12</v>
      </c>
      <c r="K27" s="10">
        <v>25</v>
      </c>
      <c r="L27" s="3">
        <v>77.307151643363554</v>
      </c>
    </row>
    <row r="28" spans="1:12" x14ac:dyDescent="0.2">
      <c r="B28" s="10"/>
      <c r="G28" s="8">
        <v>24</v>
      </c>
      <c r="H28" s="8" t="s">
        <v>3</v>
      </c>
      <c r="I28" s="9">
        <v>38474</v>
      </c>
      <c r="J28" s="8" t="s">
        <v>9</v>
      </c>
      <c r="K28" s="10">
        <v>29</v>
      </c>
      <c r="L28" s="3">
        <v>88.222745876339161</v>
      </c>
    </row>
    <row r="29" spans="1:12" x14ac:dyDescent="0.2">
      <c r="B29" s="10"/>
      <c r="G29" s="8">
        <v>25</v>
      </c>
      <c r="H29" s="8" t="s">
        <v>0</v>
      </c>
      <c r="I29" s="9">
        <v>38298</v>
      </c>
      <c r="J29" s="8" t="s">
        <v>12</v>
      </c>
      <c r="K29" s="10">
        <v>-4</v>
      </c>
      <c r="L29" s="3">
        <v>-9.9439491268532194</v>
      </c>
    </row>
    <row r="30" spans="1:12" x14ac:dyDescent="0.2">
      <c r="B30" s="10"/>
      <c r="G30" s="8">
        <v>26</v>
      </c>
      <c r="H30" s="8" t="s">
        <v>5</v>
      </c>
      <c r="I30" s="9">
        <v>39057</v>
      </c>
      <c r="J30" s="8" t="s">
        <v>10</v>
      </c>
      <c r="K30" s="10">
        <v>24</v>
      </c>
      <c r="L30" s="3">
        <v>74.622434460070465</v>
      </c>
    </row>
    <row r="31" spans="1:12" x14ac:dyDescent="0.2">
      <c r="B31" s="10"/>
      <c r="G31" s="8">
        <v>27</v>
      </c>
      <c r="H31" s="8" t="s">
        <v>0</v>
      </c>
      <c r="I31" s="9">
        <v>38089</v>
      </c>
      <c r="J31" s="8" t="s">
        <v>13</v>
      </c>
      <c r="K31" s="10">
        <v>38</v>
      </c>
      <c r="L31" s="3">
        <v>115.98517718889856</v>
      </c>
    </row>
    <row r="32" spans="1:12" x14ac:dyDescent="0.2">
      <c r="B32" s="10"/>
      <c r="G32" s="8">
        <v>28</v>
      </c>
      <c r="H32" s="8" t="s">
        <v>1</v>
      </c>
      <c r="I32" s="9">
        <v>38617</v>
      </c>
      <c r="J32" s="8" t="s">
        <v>9</v>
      </c>
      <c r="K32" s="10">
        <v>77</v>
      </c>
      <c r="L32" s="3">
        <v>233.05438870487612</v>
      </c>
    </row>
    <row r="33" spans="2:12" x14ac:dyDescent="0.2">
      <c r="B33" s="10"/>
      <c r="G33" s="8">
        <v>29</v>
      </c>
      <c r="H33" s="8" t="s">
        <v>8</v>
      </c>
      <c r="I33" s="9">
        <v>39013</v>
      </c>
      <c r="J33" s="8" t="s">
        <v>9</v>
      </c>
      <c r="K33" s="10">
        <v>77</v>
      </c>
      <c r="L33" s="3">
        <v>233.35651970431758</v>
      </c>
    </row>
    <row r="34" spans="2:12" x14ac:dyDescent="0.2">
      <c r="B34" s="10"/>
      <c r="G34" s="8">
        <v>30</v>
      </c>
      <c r="H34" s="8" t="s">
        <v>3</v>
      </c>
      <c r="I34" s="9">
        <v>38672</v>
      </c>
      <c r="J34" s="8" t="s">
        <v>9</v>
      </c>
      <c r="K34" s="10">
        <v>60</v>
      </c>
      <c r="L34" s="3">
        <v>182.24664750326718</v>
      </c>
    </row>
    <row r="35" spans="2:12" x14ac:dyDescent="0.2">
      <c r="B35" s="10"/>
      <c r="G35" s="8">
        <v>31</v>
      </c>
      <c r="H35" s="8" t="s">
        <v>4</v>
      </c>
      <c r="I35" s="9">
        <v>38606</v>
      </c>
      <c r="J35" s="8" t="s">
        <v>10</v>
      </c>
      <c r="K35" s="10">
        <v>6</v>
      </c>
      <c r="L35" s="3">
        <v>20.481843585001322</v>
      </c>
    </row>
    <row r="36" spans="2:12" x14ac:dyDescent="0.2">
      <c r="B36" s="10"/>
      <c r="G36" s="8">
        <v>32</v>
      </c>
      <c r="H36" s="8" t="s">
        <v>1</v>
      </c>
      <c r="I36" s="9">
        <v>38804</v>
      </c>
      <c r="J36" s="8" t="s">
        <v>10</v>
      </c>
      <c r="K36" s="10">
        <v>53</v>
      </c>
      <c r="L36" s="3">
        <v>161.46395235499537</v>
      </c>
    </row>
    <row r="37" spans="2:12" x14ac:dyDescent="0.2">
      <c r="B37" s="10"/>
      <c r="G37" s="8">
        <v>33</v>
      </c>
      <c r="H37" s="8" t="s">
        <v>7</v>
      </c>
      <c r="I37" s="9">
        <v>38155</v>
      </c>
      <c r="J37" s="8" t="s">
        <v>12</v>
      </c>
      <c r="K37" s="10">
        <v>41</v>
      </c>
      <c r="L37" s="3">
        <v>125.2697558819725</v>
      </c>
    </row>
    <row r="38" spans="2:12" x14ac:dyDescent="0.2">
      <c r="B38" s="10"/>
      <c r="G38" s="8">
        <v>34</v>
      </c>
      <c r="H38" s="8" t="s">
        <v>4</v>
      </c>
      <c r="I38" s="9">
        <v>38969</v>
      </c>
      <c r="J38" s="8" t="s">
        <v>12</v>
      </c>
      <c r="K38" s="10">
        <v>19</v>
      </c>
      <c r="L38" s="3">
        <v>59.153898700773034</v>
      </c>
    </row>
    <row r="39" spans="2:12" x14ac:dyDescent="0.2">
      <c r="B39" s="10"/>
      <c r="G39" s="8">
        <v>35</v>
      </c>
      <c r="H39" s="8" t="s">
        <v>0</v>
      </c>
      <c r="I39" s="9">
        <v>39079</v>
      </c>
      <c r="J39" s="8" t="s">
        <v>9</v>
      </c>
      <c r="K39" s="10">
        <v>39</v>
      </c>
      <c r="L39" s="3">
        <v>119.30030273172213</v>
      </c>
    </row>
    <row r="40" spans="2:12" x14ac:dyDescent="0.2">
      <c r="B40" s="10"/>
      <c r="G40" s="8">
        <v>36</v>
      </c>
      <c r="H40" s="8" t="s">
        <v>8</v>
      </c>
      <c r="I40" s="9">
        <v>38243</v>
      </c>
      <c r="J40" s="8" t="s">
        <v>10</v>
      </c>
      <c r="K40" s="10">
        <v>2</v>
      </c>
      <c r="L40" s="3">
        <v>8.2604004984897017</v>
      </c>
    </row>
    <row r="41" spans="2:12" x14ac:dyDescent="0.2">
      <c r="B41" s="10"/>
      <c r="G41" s="8">
        <v>37</v>
      </c>
      <c r="H41" s="8" t="s">
        <v>4</v>
      </c>
      <c r="I41" s="9">
        <v>38540</v>
      </c>
      <c r="J41" s="8" t="s">
        <v>11</v>
      </c>
      <c r="K41" s="10">
        <v>34</v>
      </c>
      <c r="L41" s="3">
        <v>103.43841434718642</v>
      </c>
    </row>
    <row r="42" spans="2:12" x14ac:dyDescent="0.2">
      <c r="B42" s="10"/>
      <c r="G42" s="8">
        <v>38</v>
      </c>
      <c r="H42" s="8" t="s">
        <v>5</v>
      </c>
      <c r="I42" s="9">
        <v>38419</v>
      </c>
      <c r="J42" s="8" t="s">
        <v>9</v>
      </c>
      <c r="K42" s="10">
        <v>59</v>
      </c>
      <c r="L42" s="3">
        <v>179.01001770576869</v>
      </c>
    </row>
    <row r="43" spans="2:12" x14ac:dyDescent="0.2">
      <c r="B43" s="10"/>
      <c r="G43" s="8">
        <v>39</v>
      </c>
      <c r="H43" s="8" t="s">
        <v>7</v>
      </c>
      <c r="I43" s="9">
        <v>38771</v>
      </c>
      <c r="J43" s="8" t="s">
        <v>9</v>
      </c>
      <c r="K43" s="10">
        <v>-9</v>
      </c>
      <c r="L43" s="3">
        <v>-24.625751249139931</v>
      </c>
    </row>
    <row r="44" spans="2:12" x14ac:dyDescent="0.2">
      <c r="B44" s="10"/>
      <c r="G44" s="8">
        <v>40</v>
      </c>
      <c r="H44" s="8" t="s">
        <v>3</v>
      </c>
      <c r="I44" s="9">
        <v>38892</v>
      </c>
      <c r="J44" s="8" t="s">
        <v>9</v>
      </c>
      <c r="K44" s="10">
        <v>38</v>
      </c>
      <c r="L44" s="3">
        <v>115.58433775100286</v>
      </c>
    </row>
    <row r="45" spans="2:12" x14ac:dyDescent="0.2">
      <c r="B45" s="10"/>
      <c r="G45" s="8">
        <v>41</v>
      </c>
      <c r="H45" s="8" t="s">
        <v>5</v>
      </c>
      <c r="I45" s="9">
        <v>38023</v>
      </c>
      <c r="J45" s="8" t="s">
        <v>11</v>
      </c>
      <c r="K45" s="10">
        <v>25</v>
      </c>
      <c r="L45" s="3">
        <v>76.562095842195291</v>
      </c>
    </row>
    <row r="46" spans="2:12" x14ac:dyDescent="0.2">
      <c r="B46" s="10"/>
      <c r="G46" s="8">
        <v>42</v>
      </c>
      <c r="H46" s="8" t="s">
        <v>5</v>
      </c>
      <c r="I46" s="9">
        <v>38452</v>
      </c>
      <c r="J46" s="8" t="s">
        <v>12</v>
      </c>
      <c r="K46" s="10">
        <v>19</v>
      </c>
      <c r="L46" s="3">
        <v>59.382749361194016</v>
      </c>
    </row>
    <row r="47" spans="2:12" x14ac:dyDescent="0.2">
      <c r="B47" s="10"/>
      <c r="G47" s="8">
        <v>43</v>
      </c>
      <c r="H47" s="8" t="s">
        <v>8</v>
      </c>
      <c r="I47" s="9">
        <v>38078</v>
      </c>
      <c r="J47" s="8" t="s">
        <v>9</v>
      </c>
      <c r="K47" s="10">
        <v>86</v>
      </c>
      <c r="L47" s="3">
        <v>259.85996934004856</v>
      </c>
    </row>
    <row r="48" spans="2:12" x14ac:dyDescent="0.2">
      <c r="B48" s="10"/>
      <c r="G48" s="8">
        <v>44</v>
      </c>
      <c r="H48" s="8" t="s">
        <v>2</v>
      </c>
      <c r="I48" s="9">
        <v>38144</v>
      </c>
      <c r="J48" s="8" t="s">
        <v>10</v>
      </c>
      <c r="K48" s="10">
        <v>55</v>
      </c>
      <c r="L48" s="3">
        <v>167.11761356978838</v>
      </c>
    </row>
    <row r="49" spans="2:12" x14ac:dyDescent="0.2">
      <c r="B49" s="10"/>
      <c r="G49" s="8">
        <v>45</v>
      </c>
      <c r="H49" s="8" t="s">
        <v>5</v>
      </c>
      <c r="I49" s="9">
        <v>38980</v>
      </c>
      <c r="J49" s="8" t="s">
        <v>10</v>
      </c>
      <c r="K49" s="10">
        <v>2</v>
      </c>
      <c r="L49" s="3">
        <v>7.8483600384211831</v>
      </c>
    </row>
    <row r="50" spans="2:12" x14ac:dyDescent="0.2">
      <c r="B50" s="10"/>
      <c r="G50" s="8">
        <v>46</v>
      </c>
      <c r="H50" s="8" t="s">
        <v>6</v>
      </c>
      <c r="I50" s="9">
        <v>38573</v>
      </c>
      <c r="J50" s="8" t="s">
        <v>12</v>
      </c>
      <c r="K50" s="10">
        <v>93</v>
      </c>
      <c r="L50" s="3">
        <v>280.68747862762837</v>
      </c>
    </row>
    <row r="51" spans="2:12" x14ac:dyDescent="0.2">
      <c r="B51" s="10"/>
      <c r="G51" s="8">
        <v>47</v>
      </c>
      <c r="H51" s="8" t="s">
        <v>4</v>
      </c>
      <c r="I51" s="9">
        <v>38254</v>
      </c>
      <c r="J51" s="8" t="s">
        <v>11</v>
      </c>
      <c r="K51" s="10">
        <v>14</v>
      </c>
      <c r="L51" s="3">
        <v>43.931553656204748</v>
      </c>
    </row>
    <row r="52" spans="2:12" x14ac:dyDescent="0.2">
      <c r="B52" s="10"/>
      <c r="G52" s="8">
        <v>48</v>
      </c>
      <c r="H52" s="8" t="s">
        <v>5</v>
      </c>
      <c r="I52" s="9">
        <v>38496</v>
      </c>
      <c r="J52" s="8" t="s">
        <v>11</v>
      </c>
      <c r="K52" s="10">
        <v>37</v>
      </c>
      <c r="L52" s="3">
        <v>113.03491000904664</v>
      </c>
    </row>
    <row r="53" spans="2:12" x14ac:dyDescent="0.2">
      <c r="B53" s="10"/>
      <c r="G53" s="8">
        <v>49</v>
      </c>
      <c r="H53" s="8" t="s">
        <v>8</v>
      </c>
      <c r="I53" s="9">
        <v>38309</v>
      </c>
      <c r="J53" s="8" t="s">
        <v>9</v>
      </c>
      <c r="K53" s="10">
        <v>63</v>
      </c>
      <c r="L53" s="3">
        <v>190.69511057123685</v>
      </c>
    </row>
    <row r="54" spans="2:12" x14ac:dyDescent="0.2">
      <c r="B54" s="10"/>
      <c r="G54" s="8">
        <v>50</v>
      </c>
      <c r="H54" s="8" t="s">
        <v>4</v>
      </c>
      <c r="I54" s="9">
        <v>38309</v>
      </c>
      <c r="J54" s="8" t="s">
        <v>10</v>
      </c>
      <c r="K54" s="10">
        <v>1</v>
      </c>
      <c r="L54" s="3">
        <v>5.599704779498877</v>
      </c>
    </row>
    <row r="55" spans="2:12" x14ac:dyDescent="0.2">
      <c r="B55" s="10"/>
      <c r="G55" s="8">
        <v>51</v>
      </c>
      <c r="H55" s="8" t="s">
        <v>4</v>
      </c>
      <c r="I55" s="9">
        <v>38518</v>
      </c>
      <c r="J55" s="8" t="s">
        <v>11</v>
      </c>
      <c r="K55" s="10">
        <v>24</v>
      </c>
      <c r="L55" s="3">
        <v>73.599272692165783</v>
      </c>
    </row>
    <row r="56" spans="2:12" x14ac:dyDescent="0.2">
      <c r="B56" s="10"/>
      <c r="G56" s="8">
        <v>52</v>
      </c>
      <c r="H56" s="8" t="s">
        <v>3</v>
      </c>
      <c r="I56" s="9">
        <v>37990</v>
      </c>
      <c r="J56" s="8" t="s">
        <v>11</v>
      </c>
      <c r="K56" s="10">
        <v>83</v>
      </c>
      <c r="L56" s="3">
        <v>250.33273832124888</v>
      </c>
    </row>
    <row r="57" spans="2:12" x14ac:dyDescent="0.2">
      <c r="B57" s="10"/>
      <c r="G57" s="8">
        <v>53</v>
      </c>
      <c r="H57" s="8" t="s">
        <v>7</v>
      </c>
      <c r="I57" s="9">
        <v>38540</v>
      </c>
      <c r="J57" s="8" t="s">
        <v>11</v>
      </c>
      <c r="K57" s="10">
        <v>49</v>
      </c>
      <c r="L57" s="3">
        <v>148.50659729480034</v>
      </c>
    </row>
    <row r="58" spans="2:12" x14ac:dyDescent="0.2">
      <c r="B58" s="10"/>
      <c r="G58" s="8">
        <v>54</v>
      </c>
      <c r="H58" s="8" t="s">
        <v>1</v>
      </c>
      <c r="I58" s="9">
        <v>38452</v>
      </c>
      <c r="J58" s="8" t="s">
        <v>10</v>
      </c>
      <c r="K58" s="10">
        <v>26</v>
      </c>
      <c r="L58" s="3">
        <v>80.197912185633001</v>
      </c>
    </row>
    <row r="59" spans="2:12" x14ac:dyDescent="0.2">
      <c r="B59" s="10"/>
      <c r="G59" s="8">
        <v>55</v>
      </c>
      <c r="H59" s="8" t="s">
        <v>0</v>
      </c>
      <c r="I59" s="9">
        <v>38859</v>
      </c>
      <c r="J59" s="8" t="s">
        <v>10</v>
      </c>
      <c r="K59" s="10">
        <v>35</v>
      </c>
      <c r="L59" s="3">
        <v>107.99264815962536</v>
      </c>
    </row>
    <row r="60" spans="2:12" x14ac:dyDescent="0.2">
      <c r="B60" s="10"/>
      <c r="G60" s="8">
        <v>56</v>
      </c>
      <c r="H60" s="8" t="s">
        <v>1</v>
      </c>
      <c r="I60" s="9">
        <v>38089</v>
      </c>
      <c r="J60" s="8" t="s">
        <v>10</v>
      </c>
      <c r="K60" s="10">
        <v>8</v>
      </c>
      <c r="L60" s="3">
        <v>26.909399775034267</v>
      </c>
    </row>
    <row r="61" spans="2:12" x14ac:dyDescent="0.2">
      <c r="B61" s="10"/>
      <c r="G61" s="8">
        <v>57</v>
      </c>
      <c r="H61" s="8" t="s">
        <v>7</v>
      </c>
      <c r="I61" s="9">
        <v>38166</v>
      </c>
      <c r="J61" s="8" t="s">
        <v>12</v>
      </c>
      <c r="K61" s="10">
        <v>49</v>
      </c>
      <c r="L61" s="3">
        <v>148.777847479907</v>
      </c>
    </row>
    <row r="62" spans="2:12" x14ac:dyDescent="0.2">
      <c r="B62" s="10"/>
      <c r="G62" s="8">
        <v>58</v>
      </c>
      <c r="H62" s="8" t="s">
        <v>1</v>
      </c>
      <c r="I62" s="9">
        <v>38089</v>
      </c>
      <c r="J62" s="8" t="s">
        <v>9</v>
      </c>
      <c r="K62" s="10">
        <v>34</v>
      </c>
      <c r="L62" s="3">
        <v>104.09375694795658</v>
      </c>
    </row>
    <row r="63" spans="2:12" x14ac:dyDescent="0.2">
      <c r="B63" s="10"/>
      <c r="G63" s="8">
        <v>59</v>
      </c>
      <c r="H63" s="8" t="s">
        <v>1</v>
      </c>
      <c r="I63" s="9">
        <v>38694</v>
      </c>
      <c r="J63" s="8" t="s">
        <v>10</v>
      </c>
      <c r="K63" s="10">
        <v>8</v>
      </c>
      <c r="L63" s="3">
        <v>26.236564211223342</v>
      </c>
    </row>
    <row r="64" spans="2:12" x14ac:dyDescent="0.2">
      <c r="B64" s="10"/>
      <c r="G64" s="8">
        <v>60</v>
      </c>
      <c r="H64" s="8" t="s">
        <v>0</v>
      </c>
      <c r="I64" s="9">
        <v>38287</v>
      </c>
      <c r="J64" s="8" t="s">
        <v>12</v>
      </c>
      <c r="K64" s="10">
        <v>89</v>
      </c>
      <c r="L64" s="3">
        <v>269.09085017901094</v>
      </c>
    </row>
    <row r="65" spans="2:12" x14ac:dyDescent="0.2">
      <c r="B65" s="10"/>
      <c r="G65" s="8">
        <v>61</v>
      </c>
      <c r="H65" s="8" t="s">
        <v>2</v>
      </c>
      <c r="I65" s="9">
        <v>38672</v>
      </c>
      <c r="J65" s="8" t="s">
        <v>9</v>
      </c>
      <c r="K65" s="10">
        <v>62</v>
      </c>
      <c r="L65" s="3">
        <v>189.25415891346557</v>
      </c>
    </row>
    <row r="66" spans="2:12" x14ac:dyDescent="0.2">
      <c r="B66" s="10"/>
      <c r="G66" s="8">
        <v>62</v>
      </c>
      <c r="H66" s="8" t="s">
        <v>5</v>
      </c>
      <c r="I66" s="9">
        <v>38210</v>
      </c>
      <c r="J66" s="8" t="s">
        <v>9</v>
      </c>
      <c r="K66" s="10">
        <v>23</v>
      </c>
      <c r="L66" s="3">
        <v>71.313211840267556</v>
      </c>
    </row>
    <row r="67" spans="2:12" x14ac:dyDescent="0.2">
      <c r="B67" s="10"/>
      <c r="G67" s="8">
        <v>63</v>
      </c>
      <c r="H67" s="8" t="s">
        <v>7</v>
      </c>
      <c r="I67" s="9">
        <v>38155</v>
      </c>
      <c r="J67" s="8" t="s">
        <v>11</v>
      </c>
      <c r="K67" s="10">
        <v>95</v>
      </c>
      <c r="L67" s="3">
        <v>287.76081692141696</v>
      </c>
    </row>
    <row r="68" spans="2:12" x14ac:dyDescent="0.2">
      <c r="B68" s="10"/>
      <c r="G68" s="8">
        <v>64</v>
      </c>
      <c r="H68" s="8" t="s">
        <v>5</v>
      </c>
      <c r="I68" s="9">
        <v>38848</v>
      </c>
      <c r="J68" s="8" t="s">
        <v>11</v>
      </c>
      <c r="K68" s="10">
        <v>41</v>
      </c>
      <c r="L68" s="3">
        <v>125.00018840758105</v>
      </c>
    </row>
    <row r="69" spans="2:12" x14ac:dyDescent="0.2">
      <c r="B69" s="10"/>
      <c r="G69" s="8">
        <v>65</v>
      </c>
      <c r="H69" s="8" t="s">
        <v>6</v>
      </c>
      <c r="I69" s="9">
        <v>38452</v>
      </c>
      <c r="J69" s="8" t="s">
        <v>10</v>
      </c>
      <c r="K69" s="10">
        <v>-6</v>
      </c>
      <c r="L69" s="3">
        <v>-15.942861162173479</v>
      </c>
    </row>
    <row r="70" spans="2:12" x14ac:dyDescent="0.2">
      <c r="B70" s="10"/>
      <c r="G70" s="8">
        <v>66</v>
      </c>
      <c r="H70" s="8" t="s">
        <v>8</v>
      </c>
      <c r="I70" s="9">
        <v>38353</v>
      </c>
      <c r="J70" s="8" t="s">
        <v>12</v>
      </c>
      <c r="K70" s="10">
        <v>84</v>
      </c>
      <c r="L70" s="3">
        <v>253.99061782802139</v>
      </c>
    </row>
    <row r="71" spans="2:12" x14ac:dyDescent="0.2">
      <c r="B71" s="10"/>
      <c r="G71" s="8">
        <v>67</v>
      </c>
      <c r="H71" s="8" t="s">
        <v>3</v>
      </c>
      <c r="I71" s="9">
        <v>38661</v>
      </c>
      <c r="J71" s="8" t="s">
        <v>9</v>
      </c>
      <c r="K71" s="10">
        <v>63</v>
      </c>
      <c r="L71" s="3">
        <v>191.36713896782123</v>
      </c>
    </row>
    <row r="72" spans="2:12" x14ac:dyDescent="0.2">
      <c r="B72" s="10"/>
      <c r="G72" s="8">
        <v>68</v>
      </c>
      <c r="H72" s="8" t="s">
        <v>4</v>
      </c>
      <c r="I72" s="9">
        <v>38914</v>
      </c>
      <c r="J72" s="8" t="s">
        <v>10</v>
      </c>
      <c r="K72" s="10">
        <v>0</v>
      </c>
      <c r="L72" s="3">
        <v>2.3682330895483967</v>
      </c>
    </row>
    <row r="73" spans="2:12" x14ac:dyDescent="0.2">
      <c r="B73" s="10"/>
      <c r="G73" s="8">
        <v>69</v>
      </c>
      <c r="H73" s="8" t="s">
        <v>1</v>
      </c>
      <c r="I73" s="9">
        <v>38375</v>
      </c>
      <c r="J73" s="8" t="s">
        <v>11</v>
      </c>
      <c r="K73" s="10">
        <v>73</v>
      </c>
      <c r="L73" s="3">
        <v>221.4068752836437</v>
      </c>
    </row>
    <row r="74" spans="2:12" x14ac:dyDescent="0.2">
      <c r="B74" s="10"/>
      <c r="G74" s="8">
        <v>70</v>
      </c>
      <c r="H74" s="8" t="s">
        <v>5</v>
      </c>
      <c r="I74" s="9">
        <v>38342</v>
      </c>
      <c r="J74" s="8" t="s">
        <v>11</v>
      </c>
      <c r="K74" s="10">
        <v>95</v>
      </c>
      <c r="L74" s="3">
        <v>287.05320060576679</v>
      </c>
    </row>
    <row r="75" spans="2:12" x14ac:dyDescent="0.2">
      <c r="B75" s="10"/>
      <c r="G75" s="8">
        <v>71</v>
      </c>
      <c r="H75" s="8" t="s">
        <v>6</v>
      </c>
      <c r="I75" s="9">
        <v>38672</v>
      </c>
      <c r="J75" s="8" t="s">
        <v>13</v>
      </c>
      <c r="K75" s="10">
        <v>93</v>
      </c>
      <c r="L75" s="3">
        <v>280.76798505156279</v>
      </c>
    </row>
    <row r="76" spans="2:12" x14ac:dyDescent="0.2">
      <c r="B76" s="10"/>
      <c r="G76" s="8">
        <v>72</v>
      </c>
      <c r="H76" s="8" t="s">
        <v>4</v>
      </c>
      <c r="I76" s="9">
        <v>38155</v>
      </c>
      <c r="J76" s="8" t="s">
        <v>13</v>
      </c>
      <c r="K76" s="10">
        <v>54</v>
      </c>
      <c r="L76" s="3">
        <v>163.86605406277587</v>
      </c>
    </row>
    <row r="77" spans="2:12" x14ac:dyDescent="0.2">
      <c r="B77" s="9"/>
      <c r="G77" s="8">
        <v>73</v>
      </c>
      <c r="H77" s="8" t="s">
        <v>1</v>
      </c>
      <c r="I77" s="9">
        <v>38529</v>
      </c>
      <c r="J77" s="8" t="s">
        <v>9</v>
      </c>
      <c r="K77" s="10">
        <v>33</v>
      </c>
      <c r="L77" s="3">
        <v>101.36706423848841</v>
      </c>
    </row>
    <row r="78" spans="2:12" x14ac:dyDescent="0.2">
      <c r="B78" s="9"/>
      <c r="G78" s="8">
        <v>74</v>
      </c>
      <c r="H78" s="8" t="s">
        <v>6</v>
      </c>
      <c r="I78" s="9">
        <v>38089</v>
      </c>
      <c r="J78" s="8" t="s">
        <v>12</v>
      </c>
      <c r="K78" s="10">
        <v>48</v>
      </c>
      <c r="L78" s="3">
        <v>145.83607322448287</v>
      </c>
    </row>
    <row r="79" spans="2:12" x14ac:dyDescent="0.2">
      <c r="B79" s="9"/>
      <c r="G79" s="8">
        <v>75</v>
      </c>
      <c r="H79" s="8" t="s">
        <v>0</v>
      </c>
      <c r="I79" s="9">
        <v>38375</v>
      </c>
      <c r="J79" s="8" t="s">
        <v>11</v>
      </c>
      <c r="K79" s="10">
        <v>-7</v>
      </c>
      <c r="L79" s="3">
        <v>-18.531454427544542</v>
      </c>
    </row>
    <row r="80" spans="2:12" x14ac:dyDescent="0.2">
      <c r="B80" s="9"/>
      <c r="G80" s="8">
        <v>76</v>
      </c>
      <c r="H80" s="8" t="s">
        <v>2</v>
      </c>
      <c r="I80" s="9">
        <v>38782</v>
      </c>
      <c r="J80" s="8" t="s">
        <v>9</v>
      </c>
      <c r="K80" s="10">
        <v>-2</v>
      </c>
      <c r="L80" s="3">
        <v>-3.941491558920891</v>
      </c>
    </row>
    <row r="81" spans="2:12" x14ac:dyDescent="0.2">
      <c r="B81" s="9"/>
      <c r="G81" s="8">
        <v>77</v>
      </c>
      <c r="H81" s="8" t="s">
        <v>1</v>
      </c>
      <c r="I81" s="9">
        <v>38001</v>
      </c>
      <c r="J81" s="8" t="s">
        <v>12</v>
      </c>
      <c r="K81" s="10">
        <v>27</v>
      </c>
      <c r="L81" s="3">
        <v>83.29090970219859</v>
      </c>
    </row>
    <row r="82" spans="2:12" x14ac:dyDescent="0.2">
      <c r="B82" s="9"/>
      <c r="G82" s="8">
        <v>78</v>
      </c>
      <c r="H82" s="8" t="s">
        <v>5</v>
      </c>
      <c r="I82" s="9">
        <v>39068</v>
      </c>
      <c r="J82" s="8" t="s">
        <v>9</v>
      </c>
      <c r="K82" s="10">
        <v>56</v>
      </c>
      <c r="L82" s="3">
        <v>170.23780299763459</v>
      </c>
    </row>
    <row r="83" spans="2:12" x14ac:dyDescent="0.2">
      <c r="B83" s="9"/>
      <c r="G83" s="8">
        <v>79</v>
      </c>
      <c r="H83" s="8" t="s">
        <v>1</v>
      </c>
      <c r="I83" s="9">
        <v>38397</v>
      </c>
      <c r="J83" s="8" t="s">
        <v>12</v>
      </c>
      <c r="K83" s="10">
        <v>70</v>
      </c>
      <c r="L83" s="3">
        <v>212.29242314468692</v>
      </c>
    </row>
    <row r="84" spans="2:12" x14ac:dyDescent="0.2">
      <c r="B84" s="9"/>
      <c r="G84" s="8">
        <v>80</v>
      </c>
      <c r="H84" s="8" t="s">
        <v>0</v>
      </c>
      <c r="I84" s="9">
        <v>38441</v>
      </c>
      <c r="J84" s="8" t="s">
        <v>12</v>
      </c>
      <c r="K84" s="10">
        <v>16</v>
      </c>
      <c r="L84" s="3">
        <v>49.457645878335306</v>
      </c>
    </row>
    <row r="85" spans="2:12" x14ac:dyDescent="0.2">
      <c r="B85" s="9"/>
      <c r="G85" s="8">
        <v>81</v>
      </c>
      <c r="H85" s="8" t="s">
        <v>0</v>
      </c>
      <c r="I85" s="9">
        <v>38727</v>
      </c>
      <c r="J85" s="8" t="s">
        <v>10</v>
      </c>
      <c r="K85" s="10">
        <v>69</v>
      </c>
      <c r="L85" s="3">
        <v>208.68512958069783</v>
      </c>
    </row>
    <row r="86" spans="2:12" x14ac:dyDescent="0.2">
      <c r="B86" s="9"/>
      <c r="G86" s="8">
        <v>82</v>
      </c>
      <c r="H86" s="8" t="s">
        <v>2</v>
      </c>
      <c r="I86" s="9">
        <v>38562</v>
      </c>
      <c r="J86" s="8" t="s">
        <v>9</v>
      </c>
      <c r="K86" s="10">
        <v>67</v>
      </c>
      <c r="L86" s="3">
        <v>203.01428430380912</v>
      </c>
    </row>
    <row r="87" spans="2:12" x14ac:dyDescent="0.2">
      <c r="B87" s="9"/>
      <c r="G87" s="8">
        <v>83</v>
      </c>
      <c r="H87" s="8" t="s">
        <v>7</v>
      </c>
      <c r="I87" s="9">
        <v>38298</v>
      </c>
      <c r="J87" s="8" t="s">
        <v>9</v>
      </c>
      <c r="K87" s="10">
        <v>82</v>
      </c>
      <c r="L87" s="3">
        <v>248.09860782564255</v>
      </c>
    </row>
    <row r="88" spans="2:12" x14ac:dyDescent="0.2">
      <c r="B88" s="9"/>
      <c r="G88" s="8">
        <v>84</v>
      </c>
      <c r="H88" s="8" t="s">
        <v>6</v>
      </c>
      <c r="I88" s="9">
        <v>38991</v>
      </c>
      <c r="J88" s="8" t="s">
        <v>11</v>
      </c>
      <c r="K88" s="10">
        <v>73</v>
      </c>
      <c r="L88" s="3">
        <v>221.4762294351379</v>
      </c>
    </row>
    <row r="89" spans="2:12" x14ac:dyDescent="0.2">
      <c r="B89" s="9"/>
      <c r="G89" s="8">
        <v>85</v>
      </c>
      <c r="H89" s="8" t="s">
        <v>7</v>
      </c>
      <c r="I89" s="9">
        <v>38034</v>
      </c>
      <c r="J89" s="8" t="s">
        <v>9</v>
      </c>
      <c r="K89" s="10">
        <v>80</v>
      </c>
      <c r="L89" s="3">
        <v>241.26239073863908</v>
      </c>
    </row>
    <row r="90" spans="2:12" x14ac:dyDescent="0.2">
      <c r="B90" s="9"/>
      <c r="G90" s="8">
        <v>86</v>
      </c>
      <c r="H90" s="8" t="s">
        <v>0</v>
      </c>
      <c r="I90" s="9">
        <v>38573</v>
      </c>
      <c r="J90" s="8" t="s">
        <v>11</v>
      </c>
      <c r="K90" s="10">
        <v>-2</v>
      </c>
      <c r="L90" s="3">
        <v>-4.2379405606125751</v>
      </c>
    </row>
    <row r="91" spans="2:12" x14ac:dyDescent="0.2">
      <c r="B91" s="9"/>
      <c r="G91" s="8">
        <v>87</v>
      </c>
      <c r="H91" s="8" t="s">
        <v>5</v>
      </c>
      <c r="I91" s="9">
        <v>38595</v>
      </c>
      <c r="J91" s="8" t="s">
        <v>11</v>
      </c>
      <c r="K91" s="10">
        <v>5</v>
      </c>
      <c r="L91" s="3">
        <v>17.026058044096466</v>
      </c>
    </row>
    <row r="92" spans="2:12" x14ac:dyDescent="0.2">
      <c r="B92" s="9"/>
      <c r="G92" s="8">
        <v>88</v>
      </c>
      <c r="H92" s="8" t="s">
        <v>4</v>
      </c>
      <c r="I92" s="9">
        <v>38705</v>
      </c>
      <c r="J92" s="8" t="s">
        <v>11</v>
      </c>
      <c r="K92" s="10">
        <v>26</v>
      </c>
      <c r="L92" s="3">
        <v>80.296764498097943</v>
      </c>
    </row>
    <row r="93" spans="2:12" x14ac:dyDescent="0.2">
      <c r="B93" s="9"/>
      <c r="G93" s="8">
        <v>89</v>
      </c>
      <c r="H93" s="8" t="s">
        <v>7</v>
      </c>
      <c r="I93" s="9">
        <v>38430</v>
      </c>
      <c r="J93" s="8" t="s">
        <v>9</v>
      </c>
      <c r="K93" s="10">
        <v>1</v>
      </c>
      <c r="L93" s="3">
        <v>5.0101440126936883</v>
      </c>
    </row>
    <row r="94" spans="2:12" x14ac:dyDescent="0.2">
      <c r="B94" s="9"/>
      <c r="G94" s="8">
        <v>90</v>
      </c>
      <c r="H94" s="8" t="s">
        <v>7</v>
      </c>
      <c r="I94" s="9">
        <v>38881</v>
      </c>
      <c r="J94" s="8" t="s">
        <v>13</v>
      </c>
      <c r="K94" s="10">
        <v>-3</v>
      </c>
      <c r="L94" s="3">
        <v>-7.6150918857367635</v>
      </c>
    </row>
    <row r="95" spans="2:12" x14ac:dyDescent="0.2">
      <c r="B95" s="9"/>
      <c r="G95" s="8">
        <v>91</v>
      </c>
      <c r="H95" s="8" t="s">
        <v>8</v>
      </c>
      <c r="I95" s="9">
        <v>38947</v>
      </c>
      <c r="J95" s="8" t="s">
        <v>11</v>
      </c>
      <c r="K95" s="10">
        <v>83</v>
      </c>
      <c r="L95" s="3">
        <v>251.18350564763173</v>
      </c>
    </row>
    <row r="96" spans="2:12" x14ac:dyDescent="0.2">
      <c r="B96" s="9"/>
      <c r="G96" s="8">
        <v>92</v>
      </c>
      <c r="H96" s="8" t="s">
        <v>0</v>
      </c>
      <c r="I96" s="9">
        <v>38133</v>
      </c>
      <c r="J96" s="8" t="s">
        <v>12</v>
      </c>
      <c r="K96" s="10">
        <v>33</v>
      </c>
      <c r="L96" s="3">
        <v>100.32795234701418</v>
      </c>
    </row>
    <row r="97" spans="2:12" x14ac:dyDescent="0.2">
      <c r="B97" s="9"/>
      <c r="G97" s="8">
        <v>93</v>
      </c>
      <c r="H97" s="8" t="s">
        <v>4</v>
      </c>
      <c r="I97" s="9">
        <v>38089</v>
      </c>
      <c r="J97" s="8" t="s">
        <v>9</v>
      </c>
      <c r="K97" s="10">
        <v>62</v>
      </c>
      <c r="L97" s="3">
        <v>188.06461550204614</v>
      </c>
    </row>
    <row r="98" spans="2:12" x14ac:dyDescent="0.2">
      <c r="B98" s="9"/>
      <c r="G98" s="8">
        <v>94</v>
      </c>
      <c r="H98" s="8" t="s">
        <v>2</v>
      </c>
      <c r="I98" s="9">
        <v>38848</v>
      </c>
      <c r="J98" s="8" t="s">
        <v>11</v>
      </c>
      <c r="K98" s="10">
        <v>58</v>
      </c>
      <c r="L98" s="3">
        <v>176.47069512712616</v>
      </c>
    </row>
    <row r="99" spans="2:12" x14ac:dyDescent="0.2">
      <c r="B99" s="9"/>
      <c r="G99" s="8">
        <v>95</v>
      </c>
      <c r="H99" s="8" t="s">
        <v>5</v>
      </c>
      <c r="I99" s="9">
        <v>38584</v>
      </c>
      <c r="J99" s="8" t="s">
        <v>9</v>
      </c>
      <c r="K99" s="10">
        <v>28</v>
      </c>
      <c r="L99" s="3">
        <v>85.544260264222203</v>
      </c>
    </row>
    <row r="100" spans="2:12" x14ac:dyDescent="0.2">
      <c r="B100" s="9"/>
      <c r="G100" s="8">
        <v>96</v>
      </c>
      <c r="H100" s="8" t="s">
        <v>0</v>
      </c>
      <c r="I100" s="9">
        <v>39068</v>
      </c>
      <c r="J100" s="8" t="s">
        <v>10</v>
      </c>
      <c r="K100" s="10">
        <v>33</v>
      </c>
      <c r="L100" s="3">
        <v>100.68612237181482</v>
      </c>
    </row>
    <row r="101" spans="2:12" x14ac:dyDescent="0.2">
      <c r="B101" s="9"/>
      <c r="G101" s="8">
        <v>97</v>
      </c>
      <c r="H101" s="8" t="s">
        <v>1</v>
      </c>
      <c r="I101" s="9">
        <v>39046</v>
      </c>
      <c r="J101" s="8" t="s">
        <v>9</v>
      </c>
      <c r="K101" s="10">
        <v>92</v>
      </c>
      <c r="L101" s="3">
        <v>278.15933854048899</v>
      </c>
    </row>
    <row r="102" spans="2:12" x14ac:dyDescent="0.2">
      <c r="B102" s="9"/>
      <c r="G102" s="8">
        <v>98</v>
      </c>
      <c r="H102" s="8" t="s">
        <v>0</v>
      </c>
      <c r="I102" s="9">
        <v>38089</v>
      </c>
      <c r="J102" s="8" t="s">
        <v>10</v>
      </c>
      <c r="K102" s="10">
        <v>92</v>
      </c>
      <c r="L102" s="3">
        <v>277.53974563422275</v>
      </c>
    </row>
    <row r="103" spans="2:12" x14ac:dyDescent="0.2">
      <c r="B103" s="9"/>
      <c r="G103" s="8">
        <v>99</v>
      </c>
      <c r="H103" s="8" t="s">
        <v>2</v>
      </c>
      <c r="I103" s="9">
        <v>38738</v>
      </c>
      <c r="J103" s="8" t="s">
        <v>10</v>
      </c>
      <c r="K103" s="10">
        <v>75</v>
      </c>
      <c r="L103" s="3">
        <v>226.73977333901354</v>
      </c>
    </row>
    <row r="104" spans="2:12" x14ac:dyDescent="0.2">
      <c r="B104" s="9"/>
      <c r="G104" s="8">
        <v>100</v>
      </c>
      <c r="H104" s="8" t="s">
        <v>8</v>
      </c>
      <c r="I104" s="9">
        <v>38628</v>
      </c>
      <c r="J104" s="8" t="s">
        <v>11</v>
      </c>
      <c r="K104" s="10">
        <v>74</v>
      </c>
      <c r="L104" s="3">
        <v>224.23346975523705</v>
      </c>
    </row>
    <row r="105" spans="2:12" x14ac:dyDescent="0.2">
      <c r="B105" s="9"/>
      <c r="G105" s="8">
        <v>101</v>
      </c>
      <c r="H105" s="8" t="s">
        <v>4</v>
      </c>
      <c r="I105" s="9">
        <v>38001</v>
      </c>
      <c r="J105" s="8" t="s">
        <v>9</v>
      </c>
      <c r="K105" s="10">
        <v>67</v>
      </c>
      <c r="L105" s="3">
        <v>202.45009266432331</v>
      </c>
    </row>
    <row r="106" spans="2:12" x14ac:dyDescent="0.2">
      <c r="B106" s="9"/>
      <c r="G106" s="8">
        <v>102</v>
      </c>
      <c r="H106" s="8" t="s">
        <v>1</v>
      </c>
      <c r="I106" s="9">
        <v>38210</v>
      </c>
      <c r="J106" s="8" t="s">
        <v>9</v>
      </c>
      <c r="K106" s="10">
        <v>16</v>
      </c>
      <c r="L106" s="3">
        <v>49.450018506623742</v>
      </c>
    </row>
    <row r="107" spans="2:12" x14ac:dyDescent="0.2">
      <c r="B107" s="9"/>
      <c r="G107" s="8">
        <v>103</v>
      </c>
      <c r="H107" s="8" t="s">
        <v>3</v>
      </c>
      <c r="I107" s="9">
        <v>38485</v>
      </c>
      <c r="J107" s="8" t="s">
        <v>9</v>
      </c>
      <c r="K107" s="10">
        <v>90</v>
      </c>
      <c r="L107" s="3">
        <v>272.33991590998778</v>
      </c>
    </row>
    <row r="108" spans="2:12" x14ac:dyDescent="0.2">
      <c r="B108" s="9"/>
      <c r="G108" s="8">
        <v>104</v>
      </c>
      <c r="H108" s="8" t="s">
        <v>0</v>
      </c>
      <c r="I108" s="9">
        <v>38793</v>
      </c>
      <c r="J108" s="8" t="s">
        <v>13</v>
      </c>
      <c r="K108" s="10">
        <v>-8</v>
      </c>
      <c r="L108" s="3">
        <v>-22.10755433572842</v>
      </c>
    </row>
    <row r="109" spans="2:12" x14ac:dyDescent="0.2">
      <c r="B109" s="9"/>
      <c r="G109" s="8">
        <v>105</v>
      </c>
      <c r="H109" s="8" t="s">
        <v>1</v>
      </c>
      <c r="I109" s="9">
        <v>38243</v>
      </c>
      <c r="J109" s="8" t="s">
        <v>13</v>
      </c>
      <c r="K109" s="10">
        <v>51</v>
      </c>
      <c r="L109" s="3">
        <v>155.29818889700317</v>
      </c>
    </row>
    <row r="110" spans="2:12" x14ac:dyDescent="0.2">
      <c r="B110" s="9"/>
      <c r="G110" s="8">
        <v>106</v>
      </c>
      <c r="H110" s="8" t="s">
        <v>0</v>
      </c>
      <c r="I110" s="9">
        <v>38441</v>
      </c>
      <c r="J110" s="8" t="s">
        <v>9</v>
      </c>
      <c r="K110" s="10">
        <v>-7</v>
      </c>
      <c r="L110" s="3">
        <v>-19.532896832828285</v>
      </c>
    </row>
    <row r="111" spans="2:12" x14ac:dyDescent="0.2">
      <c r="B111" s="9"/>
      <c r="G111" s="8">
        <v>107</v>
      </c>
      <c r="H111" s="8" t="s">
        <v>5</v>
      </c>
      <c r="I111" s="9">
        <v>38067</v>
      </c>
      <c r="J111" s="8" t="s">
        <v>10</v>
      </c>
      <c r="K111" s="10">
        <v>9</v>
      </c>
      <c r="L111" s="3">
        <v>29.277821643264524</v>
      </c>
    </row>
    <row r="112" spans="2:12" x14ac:dyDescent="0.2">
      <c r="B112" s="9"/>
      <c r="G112" s="8">
        <v>108</v>
      </c>
      <c r="H112" s="8" t="s">
        <v>7</v>
      </c>
      <c r="I112" s="9">
        <v>38595</v>
      </c>
      <c r="J112" s="8" t="s">
        <v>10</v>
      </c>
      <c r="K112" s="10">
        <v>-10</v>
      </c>
      <c r="L112" s="3">
        <v>-28.406748282006184</v>
      </c>
    </row>
    <row r="113" spans="2:12" x14ac:dyDescent="0.2">
      <c r="B113" s="9"/>
      <c r="G113" s="8">
        <v>109</v>
      </c>
      <c r="H113" s="8" t="s">
        <v>6</v>
      </c>
      <c r="I113" s="9">
        <v>38914</v>
      </c>
      <c r="J113" s="8" t="s">
        <v>9</v>
      </c>
      <c r="K113" s="10">
        <v>10</v>
      </c>
      <c r="L113" s="3">
        <v>32.113204788074981</v>
      </c>
    </row>
    <row r="114" spans="2:12" x14ac:dyDescent="0.2">
      <c r="G114" s="8">
        <v>110</v>
      </c>
      <c r="H114" s="8" t="s">
        <v>6</v>
      </c>
      <c r="I114" s="9">
        <v>38419</v>
      </c>
      <c r="J114" s="8" t="s">
        <v>12</v>
      </c>
      <c r="K114" s="10">
        <v>35</v>
      </c>
      <c r="L114" s="3">
        <v>107.58710427119863</v>
      </c>
    </row>
    <row r="115" spans="2:12" x14ac:dyDescent="0.2">
      <c r="G115" s="8">
        <v>111</v>
      </c>
      <c r="H115" s="8" t="s">
        <v>7</v>
      </c>
      <c r="I115" s="9">
        <v>38265</v>
      </c>
      <c r="J115" s="8" t="s">
        <v>12</v>
      </c>
      <c r="K115" s="10">
        <v>81</v>
      </c>
      <c r="L115" s="3">
        <v>244.46099351680689</v>
      </c>
    </row>
    <row r="116" spans="2:12" x14ac:dyDescent="0.2">
      <c r="G116" s="8">
        <v>112</v>
      </c>
      <c r="H116" s="8" t="s">
        <v>7</v>
      </c>
      <c r="I116" s="9">
        <v>38309</v>
      </c>
      <c r="J116" s="8" t="s">
        <v>12</v>
      </c>
      <c r="K116" s="10">
        <v>38</v>
      </c>
      <c r="L116" s="3">
        <v>115.86487308982943</v>
      </c>
    </row>
    <row r="117" spans="2:12" x14ac:dyDescent="0.2">
      <c r="G117" s="8">
        <v>113</v>
      </c>
      <c r="H117" s="8" t="s">
        <v>5</v>
      </c>
      <c r="I117" s="9">
        <v>39057</v>
      </c>
      <c r="J117" s="8" t="s">
        <v>12</v>
      </c>
      <c r="K117" s="10">
        <v>26</v>
      </c>
      <c r="L117" s="3">
        <v>80.488645084091601</v>
      </c>
    </row>
    <row r="118" spans="2:12" x14ac:dyDescent="0.2">
      <c r="G118" s="8">
        <v>114</v>
      </c>
      <c r="H118" s="8" t="s">
        <v>8</v>
      </c>
      <c r="I118" s="9">
        <v>38617</v>
      </c>
      <c r="J118" s="8" t="s">
        <v>13</v>
      </c>
      <c r="K118" s="10">
        <v>77</v>
      </c>
      <c r="L118" s="3">
        <v>233.33103169462888</v>
      </c>
    </row>
    <row r="119" spans="2:12" x14ac:dyDescent="0.2">
      <c r="G119" s="8">
        <v>115</v>
      </c>
      <c r="H119" s="8" t="s">
        <v>5</v>
      </c>
      <c r="I119" s="9">
        <v>38738</v>
      </c>
      <c r="J119" s="8" t="s">
        <v>9</v>
      </c>
      <c r="K119" s="10">
        <v>39</v>
      </c>
      <c r="L119" s="3">
        <v>118.62706142640471</v>
      </c>
    </row>
    <row r="120" spans="2:12" x14ac:dyDescent="0.2">
      <c r="G120" s="8">
        <v>116</v>
      </c>
      <c r="H120" s="8" t="s">
        <v>4</v>
      </c>
      <c r="I120" s="9">
        <v>38892</v>
      </c>
      <c r="J120" s="8" t="s">
        <v>11</v>
      </c>
      <c r="K120" s="10">
        <v>22</v>
      </c>
      <c r="L120" s="3">
        <v>68.07066358826728</v>
      </c>
    </row>
    <row r="121" spans="2:12" x14ac:dyDescent="0.2">
      <c r="G121" s="8">
        <v>117</v>
      </c>
      <c r="H121" s="8" t="s">
        <v>4</v>
      </c>
      <c r="I121" s="9">
        <v>38870</v>
      </c>
      <c r="J121" s="8" t="s">
        <v>9</v>
      </c>
      <c r="K121" s="10">
        <v>68</v>
      </c>
      <c r="L121" s="3">
        <v>205.76676002797973</v>
      </c>
    </row>
    <row r="122" spans="2:12" x14ac:dyDescent="0.2">
      <c r="G122" s="8">
        <v>118</v>
      </c>
      <c r="H122" s="8" t="s">
        <v>7</v>
      </c>
      <c r="I122" s="9">
        <v>38496</v>
      </c>
      <c r="J122" s="8" t="s">
        <v>9</v>
      </c>
      <c r="K122" s="10">
        <v>59</v>
      </c>
      <c r="L122" s="3">
        <v>178.71308198822226</v>
      </c>
    </row>
    <row r="123" spans="2:12" x14ac:dyDescent="0.2">
      <c r="G123" s="8">
        <v>119</v>
      </c>
      <c r="H123" s="8" t="s">
        <v>2</v>
      </c>
      <c r="I123" s="9">
        <v>38859</v>
      </c>
      <c r="J123" s="8" t="s">
        <v>11</v>
      </c>
      <c r="K123" s="10">
        <v>20</v>
      </c>
      <c r="L123" s="3">
        <v>62.366566165716954</v>
      </c>
    </row>
    <row r="124" spans="2:12" x14ac:dyDescent="0.2">
      <c r="G124" s="8">
        <v>120</v>
      </c>
      <c r="H124" s="8" t="s">
        <v>3</v>
      </c>
      <c r="I124" s="9">
        <v>38650</v>
      </c>
      <c r="J124" s="8" t="s">
        <v>12</v>
      </c>
      <c r="K124" s="10">
        <v>61</v>
      </c>
      <c r="L124" s="3">
        <v>184.56247310465258</v>
      </c>
    </row>
    <row r="125" spans="2:12" x14ac:dyDescent="0.2">
      <c r="G125" s="8">
        <v>121</v>
      </c>
      <c r="H125" s="8" t="s">
        <v>4</v>
      </c>
      <c r="I125" s="9">
        <v>38782</v>
      </c>
      <c r="J125" s="8" t="s">
        <v>9</v>
      </c>
      <c r="K125" s="10">
        <v>30</v>
      </c>
      <c r="L125" s="3">
        <v>92.434422469644105</v>
      </c>
    </row>
    <row r="126" spans="2:12" x14ac:dyDescent="0.2">
      <c r="G126" s="8">
        <v>122</v>
      </c>
      <c r="H126" s="8" t="s">
        <v>0</v>
      </c>
      <c r="I126" s="9">
        <v>38925</v>
      </c>
      <c r="J126" s="8" t="s">
        <v>12</v>
      </c>
      <c r="K126" s="10">
        <v>10</v>
      </c>
      <c r="L126" s="3">
        <v>32.298727574185413</v>
      </c>
    </row>
    <row r="127" spans="2:12" x14ac:dyDescent="0.2">
      <c r="G127" s="8">
        <v>123</v>
      </c>
      <c r="H127" s="8" t="s">
        <v>4</v>
      </c>
      <c r="I127" s="9">
        <v>38837</v>
      </c>
      <c r="J127" s="8" t="s">
        <v>11</v>
      </c>
      <c r="K127" s="10">
        <v>72</v>
      </c>
      <c r="L127" s="3">
        <v>217.45289850686984</v>
      </c>
    </row>
    <row r="128" spans="2:12" x14ac:dyDescent="0.2">
      <c r="G128" s="8">
        <v>124</v>
      </c>
      <c r="H128" s="8" t="s">
        <v>6</v>
      </c>
      <c r="I128" s="9">
        <v>38727</v>
      </c>
      <c r="J128" s="8" t="s">
        <v>11</v>
      </c>
      <c r="K128" s="10">
        <v>57</v>
      </c>
      <c r="L128" s="3">
        <v>173.36376703616165</v>
      </c>
    </row>
    <row r="129" spans="7:12" x14ac:dyDescent="0.2">
      <c r="G129" s="8">
        <v>125</v>
      </c>
      <c r="H129" s="8" t="s">
        <v>3</v>
      </c>
      <c r="I129" s="9">
        <v>38672</v>
      </c>
      <c r="J129" s="8" t="s">
        <v>10</v>
      </c>
      <c r="K129" s="10">
        <v>41</v>
      </c>
      <c r="L129" s="3">
        <v>124.3880808412182</v>
      </c>
    </row>
    <row r="130" spans="7:12" x14ac:dyDescent="0.2">
      <c r="G130" s="8">
        <v>126</v>
      </c>
      <c r="H130" s="8" t="s">
        <v>4</v>
      </c>
      <c r="I130" s="9">
        <v>38100</v>
      </c>
      <c r="J130" s="8" t="s">
        <v>11</v>
      </c>
      <c r="K130" s="10">
        <v>54</v>
      </c>
      <c r="L130" s="3">
        <v>163.7455521062605</v>
      </c>
    </row>
    <row r="131" spans="7:12" x14ac:dyDescent="0.2">
      <c r="G131" s="8">
        <v>127</v>
      </c>
      <c r="H131" s="8" t="s">
        <v>5</v>
      </c>
      <c r="I131" s="9">
        <v>38540</v>
      </c>
      <c r="J131" s="8" t="s">
        <v>13</v>
      </c>
      <c r="K131" s="10">
        <v>9</v>
      </c>
      <c r="L131" s="3">
        <v>29.259949674062039</v>
      </c>
    </row>
    <row r="132" spans="7:12" x14ac:dyDescent="0.2">
      <c r="G132" s="8">
        <v>128</v>
      </c>
      <c r="H132" s="8" t="s">
        <v>7</v>
      </c>
      <c r="I132" s="9">
        <v>38485</v>
      </c>
      <c r="J132" s="8" t="s">
        <v>10</v>
      </c>
      <c r="K132" s="10">
        <v>1</v>
      </c>
      <c r="L132" s="3">
        <v>5.0062586848309145</v>
      </c>
    </row>
    <row r="133" spans="7:12" x14ac:dyDescent="0.2">
      <c r="G133" s="8">
        <v>129</v>
      </c>
      <c r="H133" s="8" t="s">
        <v>4</v>
      </c>
      <c r="I133" s="9">
        <v>38760</v>
      </c>
      <c r="J133" s="8" t="s">
        <v>12</v>
      </c>
      <c r="K133" s="10">
        <v>-10</v>
      </c>
      <c r="L133" s="3">
        <v>-28.888600496770302</v>
      </c>
    </row>
    <row r="134" spans="7:12" x14ac:dyDescent="0.2">
      <c r="G134" s="8">
        <v>130</v>
      </c>
      <c r="H134" s="8" t="s">
        <v>6</v>
      </c>
      <c r="I134" s="9">
        <v>39035</v>
      </c>
      <c r="J134" s="8" t="s">
        <v>9</v>
      </c>
      <c r="K134" s="10">
        <v>-9</v>
      </c>
      <c r="L134" s="3">
        <v>-25.059711277411697</v>
      </c>
    </row>
    <row r="135" spans="7:12" x14ac:dyDescent="0.2">
      <c r="G135" s="8">
        <v>131</v>
      </c>
      <c r="H135" s="8" t="s">
        <v>0</v>
      </c>
      <c r="I135" s="9">
        <v>38320</v>
      </c>
      <c r="J135" s="8" t="s">
        <v>12</v>
      </c>
      <c r="K135" s="10">
        <v>56</v>
      </c>
      <c r="L135" s="3">
        <v>168.8685012955201</v>
      </c>
    </row>
    <row r="136" spans="7:12" x14ac:dyDescent="0.2">
      <c r="G136" s="8">
        <v>132</v>
      </c>
      <c r="H136" s="8" t="s">
        <v>7</v>
      </c>
      <c r="I136" s="9">
        <v>38067</v>
      </c>
      <c r="J136" s="8" t="s">
        <v>13</v>
      </c>
      <c r="K136" s="10">
        <v>28</v>
      </c>
      <c r="L136" s="3">
        <v>85.600623651403808</v>
      </c>
    </row>
    <row r="137" spans="7:12" x14ac:dyDescent="0.2">
      <c r="G137" s="8">
        <v>133</v>
      </c>
      <c r="H137" s="8" t="s">
        <v>8</v>
      </c>
      <c r="I137" s="9">
        <v>38177</v>
      </c>
      <c r="J137" s="8" t="s">
        <v>12</v>
      </c>
      <c r="K137" s="10">
        <v>11</v>
      </c>
      <c r="L137" s="3">
        <v>34.417378586902672</v>
      </c>
    </row>
    <row r="138" spans="7:12" x14ac:dyDescent="0.2">
      <c r="G138" s="8">
        <v>134</v>
      </c>
      <c r="H138" s="8" t="s">
        <v>1</v>
      </c>
      <c r="I138" s="9">
        <v>39068</v>
      </c>
      <c r="J138" s="8" t="s">
        <v>10</v>
      </c>
      <c r="K138" s="10">
        <v>11</v>
      </c>
      <c r="L138" s="3">
        <v>34.910086692815099</v>
      </c>
    </row>
    <row r="139" spans="7:12" x14ac:dyDescent="0.2">
      <c r="G139" s="8">
        <v>135</v>
      </c>
      <c r="H139" s="8" t="s">
        <v>1</v>
      </c>
      <c r="I139" s="9">
        <v>38397</v>
      </c>
      <c r="J139" s="8" t="s">
        <v>11</v>
      </c>
      <c r="K139" s="10">
        <v>67</v>
      </c>
      <c r="L139" s="3">
        <v>202.86608183653496</v>
      </c>
    </row>
    <row r="140" spans="7:12" x14ac:dyDescent="0.2">
      <c r="G140" s="8">
        <v>136</v>
      </c>
      <c r="H140" s="8" t="s">
        <v>2</v>
      </c>
      <c r="I140" s="9">
        <v>38441</v>
      </c>
      <c r="J140" s="8" t="s">
        <v>10</v>
      </c>
      <c r="K140" s="10">
        <v>10</v>
      </c>
      <c r="L140" s="3">
        <v>31.43203475838104</v>
      </c>
    </row>
    <row r="141" spans="7:12" x14ac:dyDescent="0.2">
      <c r="G141" s="8">
        <v>137</v>
      </c>
      <c r="H141" s="8" t="s">
        <v>5</v>
      </c>
      <c r="I141" s="9">
        <v>38287</v>
      </c>
      <c r="J141" s="8" t="s">
        <v>9</v>
      </c>
      <c r="K141" s="10">
        <v>40</v>
      </c>
      <c r="L141" s="3">
        <v>121.94725640981379</v>
      </c>
    </row>
    <row r="142" spans="7:12" x14ac:dyDescent="0.2">
      <c r="G142" s="8">
        <v>138</v>
      </c>
      <c r="H142" s="8" t="s">
        <v>2</v>
      </c>
      <c r="I142" s="9">
        <v>38540</v>
      </c>
      <c r="J142" s="8" t="s">
        <v>12</v>
      </c>
      <c r="K142" s="10">
        <v>77</v>
      </c>
      <c r="L142" s="3">
        <v>233.07983567827679</v>
      </c>
    </row>
    <row r="143" spans="7:12" x14ac:dyDescent="0.2">
      <c r="G143" s="8">
        <v>139</v>
      </c>
      <c r="H143" s="8" t="s">
        <v>8</v>
      </c>
      <c r="I143" s="9">
        <v>38496</v>
      </c>
      <c r="J143" s="8" t="s">
        <v>13</v>
      </c>
      <c r="K143" s="10">
        <v>50</v>
      </c>
      <c r="L143" s="3">
        <v>152.04318524136269</v>
      </c>
    </row>
    <row r="144" spans="7:12" x14ac:dyDescent="0.2">
      <c r="G144" s="8">
        <v>140</v>
      </c>
      <c r="H144" s="8" t="s">
        <v>0</v>
      </c>
      <c r="I144" s="9">
        <v>38166</v>
      </c>
      <c r="J144" s="8" t="s">
        <v>11</v>
      </c>
      <c r="K144" s="10">
        <v>80</v>
      </c>
      <c r="L144" s="3">
        <v>242.49550041476004</v>
      </c>
    </row>
    <row r="145" spans="7:12" x14ac:dyDescent="0.2">
      <c r="G145" s="8">
        <v>141</v>
      </c>
      <c r="H145" s="8" t="s">
        <v>0</v>
      </c>
      <c r="I145" s="9">
        <v>39079</v>
      </c>
      <c r="J145" s="8" t="s">
        <v>11</v>
      </c>
      <c r="K145" s="10">
        <v>83</v>
      </c>
      <c r="L145" s="3">
        <v>250.79460647762514</v>
      </c>
    </row>
    <row r="146" spans="7:12" x14ac:dyDescent="0.2">
      <c r="G146" s="8">
        <v>142</v>
      </c>
      <c r="H146" s="8" t="s">
        <v>8</v>
      </c>
      <c r="I146" s="9">
        <v>38749</v>
      </c>
      <c r="J146" s="8" t="s">
        <v>10</v>
      </c>
      <c r="K146" s="10">
        <v>-4</v>
      </c>
      <c r="L146" s="3">
        <v>-9.4996327629453567</v>
      </c>
    </row>
    <row r="147" spans="7:12" x14ac:dyDescent="0.2">
      <c r="G147" s="8">
        <v>143</v>
      </c>
      <c r="H147" s="8" t="s">
        <v>2</v>
      </c>
      <c r="I147" s="9">
        <v>38386</v>
      </c>
      <c r="J147" s="8" t="s">
        <v>9</v>
      </c>
      <c r="K147" s="10">
        <v>46</v>
      </c>
      <c r="L147" s="3">
        <v>139.75509706516939</v>
      </c>
    </row>
    <row r="148" spans="7:12" x14ac:dyDescent="0.2">
      <c r="G148" s="8">
        <v>144</v>
      </c>
      <c r="H148" s="8" t="s">
        <v>6</v>
      </c>
      <c r="I148" s="9">
        <v>39013</v>
      </c>
      <c r="J148" s="8" t="s">
        <v>12</v>
      </c>
      <c r="K148" s="10">
        <v>55</v>
      </c>
      <c r="L148" s="3">
        <v>167.19317791229159</v>
      </c>
    </row>
    <row r="149" spans="7:12" x14ac:dyDescent="0.2">
      <c r="G149" s="8">
        <v>145</v>
      </c>
      <c r="H149" s="8" t="s">
        <v>7</v>
      </c>
      <c r="I149" s="9">
        <v>38254</v>
      </c>
      <c r="J149" s="8" t="s">
        <v>12</v>
      </c>
      <c r="K149" s="10">
        <v>89</v>
      </c>
      <c r="L149" s="3">
        <v>269.40466549843933</v>
      </c>
    </row>
    <row r="150" spans="7:12" x14ac:dyDescent="0.2">
      <c r="G150" s="8">
        <v>146</v>
      </c>
      <c r="H150" s="8" t="s">
        <v>5</v>
      </c>
      <c r="I150" s="9">
        <v>38540</v>
      </c>
      <c r="J150" s="8" t="s">
        <v>11</v>
      </c>
      <c r="K150" s="10">
        <v>59</v>
      </c>
      <c r="L150" s="3">
        <v>179.11590007622482</v>
      </c>
    </row>
    <row r="151" spans="7:12" x14ac:dyDescent="0.2">
      <c r="G151" s="8">
        <v>147</v>
      </c>
      <c r="H151" s="8" t="s">
        <v>5</v>
      </c>
      <c r="I151" s="9">
        <v>38419</v>
      </c>
      <c r="J151" s="8" t="s">
        <v>13</v>
      </c>
      <c r="K151" s="10">
        <v>90</v>
      </c>
      <c r="L151" s="3">
        <v>271.75315679180818</v>
      </c>
    </row>
    <row r="152" spans="7:12" x14ac:dyDescent="0.2">
      <c r="G152" s="8">
        <v>148</v>
      </c>
      <c r="H152" s="8" t="s">
        <v>6</v>
      </c>
      <c r="I152" s="9">
        <v>39024</v>
      </c>
      <c r="J152" s="8" t="s">
        <v>13</v>
      </c>
      <c r="K152" s="10">
        <v>17</v>
      </c>
      <c r="L152" s="3">
        <v>53.665884026524566</v>
      </c>
    </row>
    <row r="153" spans="7:12" x14ac:dyDescent="0.2">
      <c r="G153" s="8">
        <v>149</v>
      </c>
      <c r="H153" s="8" t="s">
        <v>7</v>
      </c>
      <c r="I153" s="9">
        <v>38419</v>
      </c>
      <c r="J153" s="8" t="s">
        <v>13</v>
      </c>
      <c r="K153" s="10">
        <v>37</v>
      </c>
      <c r="L153" s="3">
        <v>113.6496958349757</v>
      </c>
    </row>
    <row r="154" spans="7:12" x14ac:dyDescent="0.2">
      <c r="G154" s="8">
        <v>150</v>
      </c>
      <c r="H154" s="8" t="s">
        <v>1</v>
      </c>
      <c r="I154" s="9">
        <v>38793</v>
      </c>
      <c r="J154" s="8" t="s">
        <v>9</v>
      </c>
      <c r="K154" s="10">
        <v>-4</v>
      </c>
      <c r="L154" s="3">
        <v>-9.4240327280666669</v>
      </c>
    </row>
    <row r="155" spans="7:12" x14ac:dyDescent="0.2">
      <c r="G155" s="8">
        <v>151</v>
      </c>
      <c r="H155" s="8" t="s">
        <v>5</v>
      </c>
      <c r="I155" s="9">
        <v>38540</v>
      </c>
      <c r="J155" s="8" t="s">
        <v>10</v>
      </c>
      <c r="K155" s="10">
        <v>-8</v>
      </c>
      <c r="L155" s="3">
        <v>-22.376386657781136</v>
      </c>
    </row>
    <row r="156" spans="7:12" x14ac:dyDescent="0.2">
      <c r="G156" s="8">
        <v>152</v>
      </c>
      <c r="H156" s="8" t="s">
        <v>4</v>
      </c>
      <c r="I156" s="9">
        <v>38232</v>
      </c>
      <c r="J156" s="8" t="s">
        <v>13</v>
      </c>
      <c r="K156" s="10">
        <v>6</v>
      </c>
      <c r="L156" s="3">
        <v>20.32160187847996</v>
      </c>
    </row>
    <row r="157" spans="7:12" x14ac:dyDescent="0.2">
      <c r="G157" s="8">
        <v>153</v>
      </c>
      <c r="H157" s="8" t="s">
        <v>7</v>
      </c>
      <c r="I157" s="9">
        <v>38276</v>
      </c>
      <c r="J157" s="8" t="s">
        <v>13</v>
      </c>
      <c r="K157" s="10">
        <v>63</v>
      </c>
      <c r="L157" s="3">
        <v>191.67996095772898</v>
      </c>
    </row>
    <row r="158" spans="7:12" x14ac:dyDescent="0.2">
      <c r="G158" s="8">
        <v>154</v>
      </c>
      <c r="H158" s="8" t="s">
        <v>0</v>
      </c>
      <c r="I158" s="9">
        <v>38210</v>
      </c>
      <c r="J158" s="8" t="s">
        <v>13</v>
      </c>
      <c r="K158" s="10">
        <v>16</v>
      </c>
      <c r="L158" s="3">
        <v>49.943726296074821</v>
      </c>
    </row>
    <row r="159" spans="7:12" x14ac:dyDescent="0.2">
      <c r="G159" s="8">
        <v>155</v>
      </c>
      <c r="H159" s="8" t="s">
        <v>8</v>
      </c>
      <c r="I159" s="9">
        <v>38386</v>
      </c>
      <c r="J159" s="8" t="s">
        <v>12</v>
      </c>
      <c r="K159" s="10">
        <v>22</v>
      </c>
      <c r="L159" s="3">
        <v>67.814347194557499</v>
      </c>
    </row>
    <row r="160" spans="7:12" x14ac:dyDescent="0.2">
      <c r="G160" s="8">
        <v>156</v>
      </c>
      <c r="H160" s="8" t="s">
        <v>5</v>
      </c>
      <c r="I160" s="9">
        <v>38716</v>
      </c>
      <c r="J160" s="8" t="s">
        <v>9</v>
      </c>
      <c r="K160" s="10">
        <v>81</v>
      </c>
      <c r="L160" s="3">
        <v>244.96866878935498</v>
      </c>
    </row>
    <row r="161" spans="7:12" x14ac:dyDescent="0.2">
      <c r="G161" s="8">
        <v>157</v>
      </c>
      <c r="H161" s="8" t="s">
        <v>5</v>
      </c>
      <c r="I161" s="9">
        <v>38606</v>
      </c>
      <c r="J161" s="8" t="s">
        <v>10</v>
      </c>
      <c r="K161" s="10">
        <v>85</v>
      </c>
      <c r="L161" s="3">
        <v>256.55696414737832</v>
      </c>
    </row>
    <row r="162" spans="7:12" x14ac:dyDescent="0.2">
      <c r="G162" s="8">
        <v>158</v>
      </c>
      <c r="H162" s="8" t="s">
        <v>0</v>
      </c>
      <c r="I162" s="9">
        <v>38122</v>
      </c>
      <c r="J162" s="8" t="s">
        <v>9</v>
      </c>
      <c r="K162" s="10">
        <v>-3</v>
      </c>
      <c r="L162" s="3">
        <v>-7.083148189481113</v>
      </c>
    </row>
    <row r="163" spans="7:12" x14ac:dyDescent="0.2">
      <c r="G163" s="8">
        <v>159</v>
      </c>
      <c r="H163" s="8" t="s">
        <v>5</v>
      </c>
      <c r="I163" s="9">
        <v>38375</v>
      </c>
      <c r="J163" s="8" t="s">
        <v>10</v>
      </c>
      <c r="K163" s="10">
        <v>51</v>
      </c>
      <c r="L163" s="3">
        <v>154.48755641985605</v>
      </c>
    </row>
    <row r="164" spans="7:12" x14ac:dyDescent="0.2">
      <c r="G164" s="8">
        <v>160</v>
      </c>
      <c r="H164" s="8" t="s">
        <v>7</v>
      </c>
      <c r="I164" s="9">
        <v>38353</v>
      </c>
      <c r="J164" s="8" t="s">
        <v>10</v>
      </c>
      <c r="K164" s="10">
        <v>72</v>
      </c>
      <c r="L164" s="3">
        <v>217.42437258205749</v>
      </c>
    </row>
    <row r="165" spans="7:12" x14ac:dyDescent="0.2">
      <c r="G165" s="8">
        <v>161</v>
      </c>
      <c r="H165" s="8" t="s">
        <v>1</v>
      </c>
      <c r="I165" s="9">
        <v>38034</v>
      </c>
      <c r="J165" s="8" t="s">
        <v>10</v>
      </c>
      <c r="K165" s="10">
        <v>46</v>
      </c>
      <c r="L165" s="3">
        <v>139.92999594688814</v>
      </c>
    </row>
    <row r="166" spans="7:12" x14ac:dyDescent="0.2">
      <c r="G166" s="8">
        <v>162</v>
      </c>
      <c r="H166" s="8" t="s">
        <v>3</v>
      </c>
      <c r="I166" s="9">
        <v>38408</v>
      </c>
      <c r="J166" s="8" t="s">
        <v>12</v>
      </c>
      <c r="K166" s="10">
        <v>-10</v>
      </c>
      <c r="L166" s="3">
        <v>-27.996195351956981</v>
      </c>
    </row>
    <row r="167" spans="7:12" x14ac:dyDescent="0.2">
      <c r="G167" s="8">
        <v>163</v>
      </c>
      <c r="H167" s="8" t="s">
        <v>7</v>
      </c>
      <c r="I167" s="9">
        <v>38573</v>
      </c>
      <c r="J167" s="8" t="s">
        <v>9</v>
      </c>
      <c r="K167" s="10">
        <v>-5</v>
      </c>
      <c r="L167" s="3">
        <v>-12.197238533968166</v>
      </c>
    </row>
    <row r="168" spans="7:12" x14ac:dyDescent="0.2">
      <c r="G168" s="8">
        <v>164</v>
      </c>
      <c r="H168" s="8" t="s">
        <v>3</v>
      </c>
      <c r="I168" s="9">
        <v>39002</v>
      </c>
      <c r="J168" s="8" t="s">
        <v>11</v>
      </c>
      <c r="K168" s="10">
        <v>16</v>
      </c>
      <c r="L168" s="3">
        <v>49.917622272183785</v>
      </c>
    </row>
    <row r="169" spans="7:12" x14ac:dyDescent="0.2">
      <c r="G169" s="8">
        <v>165</v>
      </c>
      <c r="H169" s="8" t="s">
        <v>3</v>
      </c>
      <c r="I169" s="9">
        <v>38705</v>
      </c>
      <c r="J169" s="8" t="s">
        <v>9</v>
      </c>
      <c r="K169" s="10">
        <v>25</v>
      </c>
      <c r="L169" s="3">
        <v>76.986898914774684</v>
      </c>
    </row>
    <row r="170" spans="7:12" x14ac:dyDescent="0.2">
      <c r="G170" s="8">
        <v>166</v>
      </c>
      <c r="H170" s="8" t="s">
        <v>5</v>
      </c>
      <c r="I170" s="9">
        <v>38441</v>
      </c>
      <c r="J170" s="8" t="s">
        <v>11</v>
      </c>
      <c r="K170" s="10">
        <v>49</v>
      </c>
      <c r="L170" s="3">
        <v>148.90711866414762</v>
      </c>
    </row>
    <row r="171" spans="7:12" x14ac:dyDescent="0.2">
      <c r="G171" s="8">
        <v>167</v>
      </c>
      <c r="H171" s="8" t="s">
        <v>8</v>
      </c>
      <c r="I171" s="9">
        <v>38067</v>
      </c>
      <c r="J171" s="8" t="s">
        <v>10</v>
      </c>
      <c r="K171" s="10">
        <v>21</v>
      </c>
      <c r="L171" s="3">
        <v>64.326659101878747</v>
      </c>
    </row>
    <row r="172" spans="7:12" x14ac:dyDescent="0.2">
      <c r="G172" s="8">
        <v>168</v>
      </c>
      <c r="H172" s="8" t="s">
        <v>1</v>
      </c>
      <c r="I172" s="9">
        <v>38859</v>
      </c>
      <c r="J172" s="8" t="s">
        <v>10</v>
      </c>
      <c r="K172" s="10">
        <v>29</v>
      </c>
      <c r="L172" s="3">
        <v>88.984161458299795</v>
      </c>
    </row>
    <row r="173" spans="7:12" x14ac:dyDescent="0.2">
      <c r="G173" s="8">
        <v>169</v>
      </c>
      <c r="H173" s="8" t="s">
        <v>6</v>
      </c>
      <c r="I173" s="9">
        <v>38034</v>
      </c>
      <c r="J173" s="8" t="s">
        <v>10</v>
      </c>
      <c r="K173" s="10">
        <v>63</v>
      </c>
      <c r="L173" s="3">
        <v>191.11407977738014</v>
      </c>
    </row>
    <row r="174" spans="7:12" x14ac:dyDescent="0.2">
      <c r="G174" s="8">
        <v>170</v>
      </c>
      <c r="H174" s="8" t="s">
        <v>0</v>
      </c>
      <c r="I174" s="9">
        <v>38881</v>
      </c>
      <c r="J174" s="8" t="s">
        <v>10</v>
      </c>
      <c r="K174" s="10">
        <v>21</v>
      </c>
      <c r="L174" s="3">
        <v>64.602960723055489</v>
      </c>
    </row>
    <row r="175" spans="7:12" x14ac:dyDescent="0.2">
      <c r="G175" s="8">
        <v>171</v>
      </c>
      <c r="H175" s="8" t="s">
        <v>8</v>
      </c>
      <c r="I175" s="9">
        <v>38639</v>
      </c>
      <c r="J175" s="8" t="s">
        <v>9</v>
      </c>
      <c r="K175" s="10">
        <v>93</v>
      </c>
      <c r="L175" s="3">
        <v>280.17276926587908</v>
      </c>
    </row>
    <row r="176" spans="7:12" x14ac:dyDescent="0.2">
      <c r="G176" s="8">
        <v>172</v>
      </c>
      <c r="H176" s="8" t="s">
        <v>2</v>
      </c>
      <c r="I176" s="9">
        <v>38045</v>
      </c>
      <c r="J176" s="8" t="s">
        <v>9</v>
      </c>
      <c r="K176" s="10">
        <v>55</v>
      </c>
      <c r="L176" s="3">
        <v>167.55415680156585</v>
      </c>
    </row>
    <row r="177" spans="7:12" x14ac:dyDescent="0.2">
      <c r="G177" s="8">
        <v>173</v>
      </c>
      <c r="H177" s="8" t="s">
        <v>5</v>
      </c>
      <c r="I177" s="9">
        <v>38914</v>
      </c>
      <c r="J177" s="8" t="s">
        <v>9</v>
      </c>
      <c r="K177" s="10">
        <v>14</v>
      </c>
      <c r="L177" s="3">
        <v>43.897196992459193</v>
      </c>
    </row>
    <row r="178" spans="7:12" x14ac:dyDescent="0.2">
      <c r="G178" s="8">
        <v>174</v>
      </c>
      <c r="H178" s="8" t="s">
        <v>0</v>
      </c>
      <c r="I178" s="9">
        <v>38056</v>
      </c>
      <c r="J178" s="8" t="s">
        <v>13</v>
      </c>
      <c r="K178" s="10">
        <v>91</v>
      </c>
      <c r="L178" s="3">
        <v>275.24479602731037</v>
      </c>
    </row>
    <row r="179" spans="7:12" x14ac:dyDescent="0.2">
      <c r="G179" s="8">
        <v>175</v>
      </c>
      <c r="H179" s="8" t="s">
        <v>5</v>
      </c>
      <c r="I179" s="9">
        <v>38100</v>
      </c>
      <c r="J179" s="8" t="s">
        <v>11</v>
      </c>
      <c r="K179" s="10">
        <v>80</v>
      </c>
      <c r="L179" s="3">
        <v>242.44859600981886</v>
      </c>
    </row>
    <row r="180" spans="7:12" x14ac:dyDescent="0.2">
      <c r="G180" s="8">
        <v>176</v>
      </c>
      <c r="H180" s="8" t="s">
        <v>8</v>
      </c>
      <c r="I180" s="9">
        <v>38683</v>
      </c>
      <c r="J180" s="8" t="s">
        <v>11</v>
      </c>
      <c r="K180" s="10">
        <v>70</v>
      </c>
      <c r="L180" s="3">
        <v>211.755231476809</v>
      </c>
    </row>
    <row r="181" spans="7:12" x14ac:dyDescent="0.2">
      <c r="G181" s="8">
        <v>177</v>
      </c>
      <c r="H181" s="8" t="s">
        <v>7</v>
      </c>
      <c r="I181" s="9">
        <v>38188</v>
      </c>
      <c r="J181" s="8" t="s">
        <v>12</v>
      </c>
      <c r="K181" s="10">
        <v>54</v>
      </c>
      <c r="L181" s="3">
        <v>164.30496670412208</v>
      </c>
    </row>
    <row r="182" spans="7:12" x14ac:dyDescent="0.2">
      <c r="G182" s="8">
        <v>178</v>
      </c>
      <c r="H182" s="8" t="s">
        <v>6</v>
      </c>
      <c r="I182" s="9">
        <v>38705</v>
      </c>
      <c r="J182" s="8" t="s">
        <v>12</v>
      </c>
      <c r="K182" s="10">
        <v>19</v>
      </c>
      <c r="L182" s="3">
        <v>58.362898336492826</v>
      </c>
    </row>
    <row r="183" spans="7:12" x14ac:dyDescent="0.2">
      <c r="G183" s="8">
        <v>179</v>
      </c>
      <c r="H183" s="8" t="s">
        <v>3</v>
      </c>
      <c r="I183" s="9">
        <v>38617</v>
      </c>
      <c r="J183" s="8" t="s">
        <v>9</v>
      </c>
      <c r="K183" s="10">
        <v>38</v>
      </c>
      <c r="L183" s="3">
        <v>115.82878872794043</v>
      </c>
    </row>
    <row r="184" spans="7:12" x14ac:dyDescent="0.2">
      <c r="G184" s="8">
        <v>180</v>
      </c>
      <c r="H184" s="8" t="s">
        <v>2</v>
      </c>
      <c r="I184" s="9">
        <v>38133</v>
      </c>
      <c r="J184" s="8" t="s">
        <v>13</v>
      </c>
      <c r="K184" s="10">
        <v>60</v>
      </c>
      <c r="L184" s="3">
        <v>182.02229380076153</v>
      </c>
    </row>
    <row r="185" spans="7:12" x14ac:dyDescent="0.2">
      <c r="G185" s="8">
        <v>181</v>
      </c>
      <c r="H185" s="8" t="s">
        <v>3</v>
      </c>
      <c r="I185" s="9">
        <v>38639</v>
      </c>
      <c r="J185" s="8" t="s">
        <v>13</v>
      </c>
      <c r="K185" s="10">
        <v>51</v>
      </c>
      <c r="L185" s="3">
        <v>155.73788458275871</v>
      </c>
    </row>
    <row r="186" spans="7:12" x14ac:dyDescent="0.2">
      <c r="G186" s="8">
        <v>182</v>
      </c>
      <c r="H186" s="8" t="s">
        <v>6</v>
      </c>
      <c r="I186" s="9">
        <v>38111</v>
      </c>
      <c r="J186" s="8" t="s">
        <v>10</v>
      </c>
      <c r="K186" s="10">
        <v>78</v>
      </c>
      <c r="L186" s="3">
        <v>236.14223463826744</v>
      </c>
    </row>
    <row r="187" spans="7:12" x14ac:dyDescent="0.2">
      <c r="G187" s="8">
        <v>183</v>
      </c>
      <c r="H187" s="8" t="s">
        <v>3</v>
      </c>
      <c r="I187" s="9">
        <v>38320</v>
      </c>
      <c r="J187" s="8" t="s">
        <v>9</v>
      </c>
      <c r="K187" s="10">
        <v>17</v>
      </c>
      <c r="L187" s="3">
        <v>52.469218210599529</v>
      </c>
    </row>
    <row r="188" spans="7:12" x14ac:dyDescent="0.2">
      <c r="G188" s="8">
        <v>184</v>
      </c>
      <c r="H188" s="8" t="s">
        <v>0</v>
      </c>
      <c r="I188" s="9">
        <v>38221</v>
      </c>
      <c r="J188" s="8" t="s">
        <v>11</v>
      </c>
      <c r="K188" s="10">
        <v>13</v>
      </c>
      <c r="L188" s="3">
        <v>40.808192712139302</v>
      </c>
    </row>
    <row r="189" spans="7:12" x14ac:dyDescent="0.2">
      <c r="G189" s="8">
        <v>185</v>
      </c>
      <c r="H189" s="8" t="s">
        <v>5</v>
      </c>
      <c r="I189" s="9">
        <v>38540</v>
      </c>
      <c r="J189" s="8" t="s">
        <v>12</v>
      </c>
      <c r="K189" s="10">
        <v>2</v>
      </c>
      <c r="L189" s="3">
        <v>8.0360535540736908</v>
      </c>
    </row>
    <row r="190" spans="7:12" x14ac:dyDescent="0.2">
      <c r="G190" s="8">
        <v>186</v>
      </c>
      <c r="H190" s="8" t="s">
        <v>8</v>
      </c>
      <c r="I190" s="9">
        <v>39046</v>
      </c>
      <c r="J190" s="8" t="s">
        <v>12</v>
      </c>
      <c r="K190" s="10">
        <v>74</v>
      </c>
      <c r="L190" s="3">
        <v>223.87783259743091</v>
      </c>
    </row>
    <row r="191" spans="7:12" x14ac:dyDescent="0.2">
      <c r="G191" s="8">
        <v>187</v>
      </c>
      <c r="H191" s="8" t="s">
        <v>2</v>
      </c>
      <c r="I191" s="9">
        <v>38793</v>
      </c>
      <c r="J191" s="8" t="s">
        <v>9</v>
      </c>
      <c r="K191" s="10">
        <v>57</v>
      </c>
      <c r="L191" s="3">
        <v>172.92421427081234</v>
      </c>
    </row>
    <row r="192" spans="7:12" x14ac:dyDescent="0.2">
      <c r="G192" s="8">
        <v>188</v>
      </c>
      <c r="H192" s="8" t="s">
        <v>0</v>
      </c>
      <c r="I192" s="9">
        <v>38111</v>
      </c>
      <c r="J192" s="8" t="s">
        <v>12</v>
      </c>
      <c r="K192" s="10">
        <v>79</v>
      </c>
      <c r="L192" s="3">
        <v>239.34428625432886</v>
      </c>
    </row>
    <row r="193" spans="7:12" x14ac:dyDescent="0.2">
      <c r="G193" s="8">
        <v>189</v>
      </c>
      <c r="H193" s="8" t="s">
        <v>2</v>
      </c>
      <c r="I193" s="9">
        <v>38518</v>
      </c>
      <c r="J193" s="8" t="s">
        <v>9</v>
      </c>
      <c r="K193" s="10">
        <v>82</v>
      </c>
      <c r="L193" s="3">
        <v>247.46177448016923</v>
      </c>
    </row>
    <row r="194" spans="7:12" x14ac:dyDescent="0.2">
      <c r="G194" s="8">
        <v>190</v>
      </c>
      <c r="H194" s="8" t="s">
        <v>7</v>
      </c>
      <c r="I194" s="9">
        <v>38991</v>
      </c>
      <c r="J194" s="8" t="s">
        <v>10</v>
      </c>
      <c r="K194" s="10">
        <v>28</v>
      </c>
      <c r="L194" s="3">
        <v>85.957225474601458</v>
      </c>
    </row>
    <row r="195" spans="7:12" x14ac:dyDescent="0.2">
      <c r="G195" s="8">
        <v>191</v>
      </c>
      <c r="H195" s="8" t="s">
        <v>0</v>
      </c>
      <c r="I195" s="9">
        <v>38023</v>
      </c>
      <c r="J195" s="8" t="s">
        <v>12</v>
      </c>
      <c r="K195" s="10">
        <v>63</v>
      </c>
      <c r="L195" s="3">
        <v>191.0302935038041</v>
      </c>
    </row>
    <row r="196" spans="7:12" x14ac:dyDescent="0.2">
      <c r="G196" s="8">
        <v>192</v>
      </c>
      <c r="H196" s="8" t="s">
        <v>1</v>
      </c>
      <c r="I196" s="9">
        <v>38628</v>
      </c>
      <c r="J196" s="8" t="s">
        <v>9</v>
      </c>
      <c r="K196" s="10">
        <v>72</v>
      </c>
      <c r="L196" s="3">
        <v>217.59287860664901</v>
      </c>
    </row>
    <row r="197" spans="7:12" x14ac:dyDescent="0.2">
      <c r="G197" s="8">
        <v>193</v>
      </c>
      <c r="H197" s="8" t="s">
        <v>1</v>
      </c>
      <c r="I197" s="9">
        <v>38727</v>
      </c>
      <c r="J197" s="8" t="s">
        <v>13</v>
      </c>
      <c r="K197" s="10">
        <v>68</v>
      </c>
      <c r="L197" s="3">
        <v>205.93270340856287</v>
      </c>
    </row>
    <row r="198" spans="7:12" x14ac:dyDescent="0.2">
      <c r="G198" s="8">
        <v>194</v>
      </c>
      <c r="H198" s="8" t="s">
        <v>5</v>
      </c>
      <c r="I198" s="9">
        <v>38738</v>
      </c>
      <c r="J198" s="8" t="s">
        <v>11</v>
      </c>
      <c r="K198" s="10">
        <v>8</v>
      </c>
      <c r="L198" s="3">
        <v>26.138739127477177</v>
      </c>
    </row>
    <row r="199" spans="7:12" x14ac:dyDescent="0.2">
      <c r="G199" s="8">
        <v>195</v>
      </c>
      <c r="H199" s="8" t="s">
        <v>3</v>
      </c>
      <c r="I199" s="9">
        <v>38331</v>
      </c>
      <c r="J199" s="8" t="s">
        <v>13</v>
      </c>
      <c r="K199" s="10">
        <v>62</v>
      </c>
      <c r="L199" s="3">
        <v>188.51634230729906</v>
      </c>
    </row>
    <row r="200" spans="7:12" x14ac:dyDescent="0.2">
      <c r="G200" s="8">
        <v>196</v>
      </c>
      <c r="H200" s="8" t="s">
        <v>0</v>
      </c>
      <c r="I200" s="9">
        <v>38430</v>
      </c>
      <c r="J200" s="8" t="s">
        <v>11</v>
      </c>
      <c r="K200" s="10">
        <v>5</v>
      </c>
      <c r="L200" s="3">
        <v>16.348427234046856</v>
      </c>
    </row>
    <row r="201" spans="7:12" x14ac:dyDescent="0.2">
      <c r="G201" s="8">
        <v>197</v>
      </c>
      <c r="H201" s="8" t="s">
        <v>2</v>
      </c>
      <c r="I201" s="9">
        <v>38023</v>
      </c>
      <c r="J201" s="8" t="s">
        <v>12</v>
      </c>
      <c r="K201" s="10">
        <v>-5</v>
      </c>
      <c r="L201" s="3">
        <v>-12.898061088841523</v>
      </c>
    </row>
    <row r="202" spans="7:12" x14ac:dyDescent="0.2">
      <c r="G202" s="8">
        <v>198</v>
      </c>
      <c r="H202" s="8" t="s">
        <v>2</v>
      </c>
      <c r="I202" s="9">
        <v>38859</v>
      </c>
      <c r="J202" s="8" t="s">
        <v>12</v>
      </c>
      <c r="K202" s="10">
        <v>-4</v>
      </c>
      <c r="L202" s="3">
        <v>-9.998213253386103</v>
      </c>
    </row>
    <row r="203" spans="7:12" x14ac:dyDescent="0.2">
      <c r="G203" s="8">
        <v>199</v>
      </c>
      <c r="H203" s="8" t="s">
        <v>1</v>
      </c>
      <c r="I203" s="9">
        <v>39046</v>
      </c>
      <c r="J203" s="8" t="s">
        <v>12</v>
      </c>
      <c r="K203" s="10">
        <v>81</v>
      </c>
      <c r="L203" s="3">
        <v>244.68104192003952</v>
      </c>
    </row>
    <row r="204" spans="7:12" x14ac:dyDescent="0.2">
      <c r="G204" s="8">
        <v>200</v>
      </c>
      <c r="H204" s="8" t="s">
        <v>1</v>
      </c>
      <c r="I204" s="9">
        <v>38793</v>
      </c>
      <c r="J204" s="8" t="s">
        <v>11</v>
      </c>
      <c r="K204" s="10">
        <v>21</v>
      </c>
      <c r="L204" s="3">
        <v>64.744003374094902</v>
      </c>
    </row>
    <row r="205" spans="7:12" x14ac:dyDescent="0.2">
      <c r="G205" s="8">
        <v>201</v>
      </c>
      <c r="H205" s="8" t="s">
        <v>7</v>
      </c>
      <c r="I205" s="9">
        <v>38529</v>
      </c>
      <c r="J205" s="8" t="s">
        <v>11</v>
      </c>
      <c r="K205" s="10">
        <v>21</v>
      </c>
      <c r="L205" s="3">
        <v>64.863192319117914</v>
      </c>
    </row>
    <row r="206" spans="7:12" x14ac:dyDescent="0.2">
      <c r="G206" s="8">
        <v>202</v>
      </c>
      <c r="H206" s="8" t="s">
        <v>3</v>
      </c>
      <c r="I206" s="9">
        <v>38716</v>
      </c>
      <c r="J206" s="8" t="s">
        <v>9</v>
      </c>
      <c r="K206" s="10">
        <v>-3</v>
      </c>
      <c r="L206" s="3">
        <v>-7.154085897104931</v>
      </c>
    </row>
    <row r="207" spans="7:12" x14ac:dyDescent="0.2">
      <c r="G207" s="8">
        <v>203</v>
      </c>
      <c r="H207" s="8" t="s">
        <v>7</v>
      </c>
      <c r="I207" s="9">
        <v>39079</v>
      </c>
      <c r="J207" s="8" t="s">
        <v>10</v>
      </c>
      <c r="K207" s="10">
        <v>57</v>
      </c>
      <c r="L207" s="3">
        <v>173.64445114790863</v>
      </c>
    </row>
    <row r="208" spans="7:12" x14ac:dyDescent="0.2">
      <c r="G208" s="8">
        <v>204</v>
      </c>
      <c r="H208" s="8" t="s">
        <v>7</v>
      </c>
      <c r="I208" s="9">
        <v>38947</v>
      </c>
      <c r="J208" s="8" t="s">
        <v>10</v>
      </c>
      <c r="K208" s="10">
        <v>86</v>
      </c>
      <c r="L208" s="3">
        <v>259.30970727563493</v>
      </c>
    </row>
    <row r="209" spans="7:12" x14ac:dyDescent="0.2">
      <c r="G209" s="8">
        <v>205</v>
      </c>
      <c r="H209" s="8" t="s">
        <v>0</v>
      </c>
      <c r="I209" s="9">
        <v>38826</v>
      </c>
      <c r="J209" s="8" t="s">
        <v>9</v>
      </c>
      <c r="K209" s="10">
        <v>14</v>
      </c>
      <c r="L209" s="3">
        <v>44.139016120906668</v>
      </c>
    </row>
    <row r="210" spans="7:12" x14ac:dyDescent="0.2">
      <c r="G210" s="8">
        <v>206</v>
      </c>
      <c r="H210" s="8" t="s">
        <v>3</v>
      </c>
      <c r="I210" s="9">
        <v>39057</v>
      </c>
      <c r="J210" s="8" t="s">
        <v>13</v>
      </c>
      <c r="K210" s="10">
        <v>20</v>
      </c>
      <c r="L210" s="3">
        <v>61.955881135465603</v>
      </c>
    </row>
    <row r="211" spans="7:12" x14ac:dyDescent="0.2">
      <c r="G211" s="8">
        <v>207</v>
      </c>
      <c r="H211" s="8" t="s">
        <v>2</v>
      </c>
      <c r="I211" s="9">
        <v>38023</v>
      </c>
      <c r="J211" s="8" t="s">
        <v>12</v>
      </c>
      <c r="K211" s="10">
        <v>60</v>
      </c>
      <c r="L211" s="3">
        <v>181.93942640636905</v>
      </c>
    </row>
    <row r="212" spans="7:12" x14ac:dyDescent="0.2">
      <c r="G212" s="8">
        <v>208</v>
      </c>
      <c r="H212" s="8" t="s">
        <v>0</v>
      </c>
      <c r="I212" s="9">
        <v>38903</v>
      </c>
      <c r="J212" s="8" t="s">
        <v>11</v>
      </c>
      <c r="K212" s="10">
        <v>45</v>
      </c>
      <c r="L212" s="3">
        <v>137.15507832075065</v>
      </c>
    </row>
    <row r="213" spans="7:12" x14ac:dyDescent="0.2">
      <c r="G213" s="8">
        <v>209</v>
      </c>
      <c r="H213" s="8" t="s">
        <v>0</v>
      </c>
      <c r="I213" s="9">
        <v>38078</v>
      </c>
      <c r="J213" s="8" t="s">
        <v>11</v>
      </c>
      <c r="K213" s="10">
        <v>7</v>
      </c>
      <c r="L213" s="3">
        <v>22.99759982335349</v>
      </c>
    </row>
    <row r="214" spans="7:12" x14ac:dyDescent="0.2">
      <c r="G214" s="8">
        <v>210</v>
      </c>
      <c r="H214" s="8" t="s">
        <v>8</v>
      </c>
      <c r="I214" s="9">
        <v>38782</v>
      </c>
      <c r="J214" s="8" t="s">
        <v>10</v>
      </c>
      <c r="K214" s="10">
        <v>-6</v>
      </c>
      <c r="L214" s="3">
        <v>-16.334472666280842</v>
      </c>
    </row>
    <row r="215" spans="7:12" x14ac:dyDescent="0.2">
      <c r="G215" s="8">
        <v>211</v>
      </c>
      <c r="H215" s="8" t="s">
        <v>0</v>
      </c>
      <c r="I215" s="9">
        <v>38837</v>
      </c>
      <c r="J215" s="8" t="s">
        <v>10</v>
      </c>
      <c r="K215" s="10">
        <v>35</v>
      </c>
      <c r="L215" s="3">
        <v>106.89982221762149</v>
      </c>
    </row>
    <row r="216" spans="7:12" x14ac:dyDescent="0.2">
      <c r="G216" s="8">
        <v>212</v>
      </c>
      <c r="H216" s="8" t="s">
        <v>2</v>
      </c>
      <c r="I216" s="9">
        <v>38848</v>
      </c>
      <c r="J216" s="8" t="s">
        <v>9</v>
      </c>
      <c r="K216" s="10">
        <v>31</v>
      </c>
      <c r="L216" s="3">
        <v>95.13200096066403</v>
      </c>
    </row>
    <row r="217" spans="7:12" x14ac:dyDescent="0.2">
      <c r="G217" s="8">
        <v>213</v>
      </c>
      <c r="H217" s="8" t="s">
        <v>0</v>
      </c>
      <c r="I217" s="9">
        <v>38672</v>
      </c>
      <c r="J217" s="8" t="s">
        <v>10</v>
      </c>
      <c r="K217" s="10">
        <v>19</v>
      </c>
      <c r="L217" s="3">
        <v>59.075740928551383</v>
      </c>
    </row>
    <row r="218" spans="7:12" x14ac:dyDescent="0.2">
      <c r="G218" s="8">
        <v>214</v>
      </c>
      <c r="H218" s="8" t="s">
        <v>4</v>
      </c>
      <c r="I218" s="9">
        <v>38760</v>
      </c>
      <c r="J218" s="8" t="s">
        <v>11</v>
      </c>
      <c r="K218" s="10">
        <v>35</v>
      </c>
      <c r="L218" s="3">
        <v>106.64339916643026</v>
      </c>
    </row>
    <row r="219" spans="7:12" x14ac:dyDescent="0.2">
      <c r="G219" s="8">
        <v>215</v>
      </c>
      <c r="H219" s="8" t="s">
        <v>8</v>
      </c>
      <c r="I219" s="9">
        <v>38353</v>
      </c>
      <c r="J219" s="8" t="s">
        <v>13</v>
      </c>
      <c r="K219" s="10">
        <v>51</v>
      </c>
      <c r="L219" s="3">
        <v>154.59771582934854</v>
      </c>
    </row>
    <row r="220" spans="7:12" x14ac:dyDescent="0.2">
      <c r="G220" s="8">
        <v>216</v>
      </c>
      <c r="H220" s="8" t="s">
        <v>3</v>
      </c>
      <c r="I220" s="9">
        <v>38771</v>
      </c>
      <c r="J220" s="8" t="s">
        <v>12</v>
      </c>
      <c r="K220" s="10">
        <v>1</v>
      </c>
      <c r="L220" s="3">
        <v>5.3867139626812968</v>
      </c>
    </row>
    <row r="221" spans="7:12" x14ac:dyDescent="0.2">
      <c r="G221" s="8">
        <v>217</v>
      </c>
      <c r="H221" s="8" t="s">
        <v>7</v>
      </c>
      <c r="I221" s="9">
        <v>38254</v>
      </c>
      <c r="J221" s="8" t="s">
        <v>9</v>
      </c>
      <c r="K221" s="10">
        <v>67</v>
      </c>
      <c r="L221" s="3">
        <v>203.35912709646638</v>
      </c>
    </row>
    <row r="222" spans="7:12" x14ac:dyDescent="0.2">
      <c r="G222" s="8">
        <v>218</v>
      </c>
      <c r="H222" s="8" t="s">
        <v>7</v>
      </c>
      <c r="I222" s="9">
        <v>38441</v>
      </c>
      <c r="J222" s="8" t="s">
        <v>12</v>
      </c>
      <c r="K222" s="10">
        <v>23</v>
      </c>
      <c r="L222" s="3">
        <v>71.412597536524615</v>
      </c>
    </row>
    <row r="223" spans="7:12" x14ac:dyDescent="0.2">
      <c r="G223" s="8">
        <v>219</v>
      </c>
      <c r="H223" s="8" t="s">
        <v>2</v>
      </c>
      <c r="I223" s="9">
        <v>38386</v>
      </c>
      <c r="J223" s="8" t="s">
        <v>9</v>
      </c>
      <c r="K223" s="10">
        <v>41</v>
      </c>
      <c r="L223" s="3">
        <v>125.23475441561757</v>
      </c>
    </row>
    <row r="224" spans="7:12" x14ac:dyDescent="0.2">
      <c r="G224" s="8">
        <v>220</v>
      </c>
      <c r="H224" s="8" t="s">
        <v>6</v>
      </c>
      <c r="I224" s="9">
        <v>38001</v>
      </c>
      <c r="J224" s="8" t="s">
        <v>12</v>
      </c>
      <c r="K224" s="10">
        <v>27</v>
      </c>
      <c r="L224" s="3">
        <v>83.195110350521588</v>
      </c>
    </row>
    <row r="225" spans="7:12" x14ac:dyDescent="0.2">
      <c r="G225" s="8">
        <v>221</v>
      </c>
      <c r="H225" s="8" t="s">
        <v>1</v>
      </c>
      <c r="I225" s="9">
        <v>38980</v>
      </c>
      <c r="J225" s="8" t="s">
        <v>9</v>
      </c>
      <c r="K225" s="10">
        <v>56</v>
      </c>
      <c r="L225" s="3">
        <v>170.17512557022724</v>
      </c>
    </row>
    <row r="226" spans="7:12" x14ac:dyDescent="0.2">
      <c r="G226" s="8">
        <v>222</v>
      </c>
      <c r="H226" s="8" t="s">
        <v>6</v>
      </c>
      <c r="I226" s="9">
        <v>38188</v>
      </c>
      <c r="J226" s="8" t="s">
        <v>12</v>
      </c>
      <c r="K226" s="10">
        <v>67</v>
      </c>
      <c r="L226" s="3">
        <v>203.35311949602652</v>
      </c>
    </row>
    <row r="227" spans="7:12" x14ac:dyDescent="0.2">
      <c r="G227" s="8">
        <v>223</v>
      </c>
      <c r="H227" s="8" t="s">
        <v>8</v>
      </c>
      <c r="I227" s="9">
        <v>38243</v>
      </c>
      <c r="J227" s="8" t="s">
        <v>9</v>
      </c>
      <c r="K227" s="10">
        <v>94</v>
      </c>
      <c r="L227" s="3">
        <v>283.74141758000144</v>
      </c>
    </row>
    <row r="228" spans="7:12" x14ac:dyDescent="0.2">
      <c r="G228" s="8">
        <v>224</v>
      </c>
      <c r="H228" s="8" t="s">
        <v>1</v>
      </c>
      <c r="I228" s="9">
        <v>38265</v>
      </c>
      <c r="J228" s="8" t="s">
        <v>11</v>
      </c>
      <c r="K228" s="10">
        <v>52</v>
      </c>
      <c r="L228" s="3">
        <v>158.2973319694853</v>
      </c>
    </row>
    <row r="229" spans="7:12" x14ac:dyDescent="0.2">
      <c r="G229" s="8">
        <v>225</v>
      </c>
      <c r="H229" s="8" t="s">
        <v>4</v>
      </c>
      <c r="I229" s="9">
        <v>38023</v>
      </c>
      <c r="J229" s="8" t="s">
        <v>13</v>
      </c>
      <c r="K229" s="10">
        <v>24</v>
      </c>
      <c r="L229" s="3">
        <v>74.243899422562194</v>
      </c>
    </row>
    <row r="230" spans="7:12" x14ac:dyDescent="0.2">
      <c r="G230" s="8">
        <v>226</v>
      </c>
      <c r="H230" s="8" t="s">
        <v>0</v>
      </c>
      <c r="I230" s="9">
        <v>38144</v>
      </c>
      <c r="J230" s="8" t="s">
        <v>10</v>
      </c>
      <c r="K230" s="10">
        <v>-1</v>
      </c>
      <c r="L230" s="3">
        <v>-0.91770776800017373</v>
      </c>
    </row>
    <row r="231" spans="7:12" x14ac:dyDescent="0.2">
      <c r="G231" s="8">
        <v>227</v>
      </c>
      <c r="H231" s="8" t="s">
        <v>3</v>
      </c>
      <c r="I231" s="9">
        <v>38738</v>
      </c>
      <c r="J231" s="8" t="s">
        <v>11</v>
      </c>
      <c r="K231" s="10">
        <v>37</v>
      </c>
      <c r="L231" s="3">
        <v>112.52158206006119</v>
      </c>
    </row>
    <row r="232" spans="7:12" x14ac:dyDescent="0.2">
      <c r="G232" s="8">
        <v>228</v>
      </c>
      <c r="H232" s="8" t="s">
        <v>8</v>
      </c>
      <c r="I232" s="9">
        <v>38771</v>
      </c>
      <c r="J232" s="8" t="s">
        <v>9</v>
      </c>
      <c r="K232" s="10">
        <v>63</v>
      </c>
      <c r="L232" s="3">
        <v>191.4542393048981</v>
      </c>
    </row>
    <row r="233" spans="7:12" x14ac:dyDescent="0.2">
      <c r="G233" s="8">
        <v>229</v>
      </c>
      <c r="H233" s="8" t="s">
        <v>7</v>
      </c>
      <c r="I233" s="9">
        <v>38089</v>
      </c>
      <c r="J233" s="8" t="s">
        <v>10</v>
      </c>
      <c r="K233" s="10">
        <v>13</v>
      </c>
      <c r="L233" s="3">
        <v>41.010346846521706</v>
      </c>
    </row>
    <row r="234" spans="7:12" x14ac:dyDescent="0.2">
      <c r="G234" s="8">
        <v>230</v>
      </c>
      <c r="H234" s="8" t="s">
        <v>3</v>
      </c>
      <c r="I234" s="9">
        <v>39046</v>
      </c>
      <c r="J234" s="8" t="s">
        <v>10</v>
      </c>
      <c r="K234" s="10">
        <v>7</v>
      </c>
      <c r="L234" s="3">
        <v>22.334877359058812</v>
      </c>
    </row>
    <row r="235" spans="7:12" x14ac:dyDescent="0.2">
      <c r="G235" s="8">
        <v>231</v>
      </c>
      <c r="H235" s="8" t="s">
        <v>4</v>
      </c>
      <c r="I235" s="9">
        <v>38067</v>
      </c>
      <c r="J235" s="8" t="s">
        <v>10</v>
      </c>
      <c r="K235" s="10">
        <v>64</v>
      </c>
      <c r="L235" s="3">
        <v>193.83879299726061</v>
      </c>
    </row>
    <row r="236" spans="7:12" x14ac:dyDescent="0.2">
      <c r="G236" s="8">
        <v>232</v>
      </c>
      <c r="H236" s="8" t="s">
        <v>6</v>
      </c>
      <c r="I236" s="9">
        <v>38144</v>
      </c>
      <c r="J236" s="8" t="s">
        <v>10</v>
      </c>
      <c r="K236" s="10">
        <v>63</v>
      </c>
      <c r="L236" s="3">
        <v>190.90668689411601</v>
      </c>
    </row>
    <row r="237" spans="7:12" x14ac:dyDescent="0.2">
      <c r="G237" s="8">
        <v>233</v>
      </c>
      <c r="H237" s="8" t="s">
        <v>5</v>
      </c>
      <c r="I237" s="9">
        <v>38210</v>
      </c>
      <c r="J237" s="8" t="s">
        <v>12</v>
      </c>
      <c r="K237" s="10">
        <v>57</v>
      </c>
      <c r="L237" s="3">
        <v>173.59022125804509</v>
      </c>
    </row>
    <row r="238" spans="7:12" x14ac:dyDescent="0.2">
      <c r="G238" s="8">
        <v>234</v>
      </c>
      <c r="H238" s="8" t="s">
        <v>5</v>
      </c>
      <c r="I238" s="9">
        <v>38298</v>
      </c>
      <c r="J238" s="8" t="s">
        <v>12</v>
      </c>
      <c r="K238" s="10">
        <v>59</v>
      </c>
      <c r="L238" s="3">
        <v>178.9266502635322</v>
      </c>
    </row>
    <row r="239" spans="7:12" x14ac:dyDescent="0.2">
      <c r="G239" s="8">
        <v>235</v>
      </c>
      <c r="H239" s="8" t="s">
        <v>0</v>
      </c>
      <c r="I239" s="9">
        <v>38342</v>
      </c>
      <c r="J239" s="8" t="s">
        <v>9</v>
      </c>
      <c r="K239" s="10">
        <v>-3</v>
      </c>
      <c r="L239" s="3">
        <v>-7.2637597489178187</v>
      </c>
    </row>
    <row r="240" spans="7:12" x14ac:dyDescent="0.2">
      <c r="G240" s="8">
        <v>236</v>
      </c>
      <c r="H240" s="8" t="s">
        <v>7</v>
      </c>
      <c r="I240" s="9">
        <v>38991</v>
      </c>
      <c r="J240" s="8" t="s">
        <v>10</v>
      </c>
      <c r="K240" s="10">
        <v>86</v>
      </c>
      <c r="L240" s="3">
        <v>260.32907018535167</v>
      </c>
    </row>
    <row r="241" spans="7:12" x14ac:dyDescent="0.2">
      <c r="G241" s="8">
        <v>237</v>
      </c>
      <c r="H241" s="8" t="s">
        <v>1</v>
      </c>
      <c r="I241" s="9">
        <v>38254</v>
      </c>
      <c r="J241" s="8" t="s">
        <v>11</v>
      </c>
      <c r="K241" s="10">
        <v>-4</v>
      </c>
      <c r="L241" s="3">
        <v>-9.9939520680829617</v>
      </c>
    </row>
    <row r="242" spans="7:12" x14ac:dyDescent="0.2">
      <c r="G242" s="8">
        <v>238</v>
      </c>
      <c r="H242" s="8" t="s">
        <v>6</v>
      </c>
      <c r="I242" s="9">
        <v>38353</v>
      </c>
      <c r="J242" s="8" t="s">
        <v>10</v>
      </c>
      <c r="K242" s="10">
        <v>7</v>
      </c>
      <c r="L242" s="3">
        <v>23.654332569914828</v>
      </c>
    </row>
    <row r="243" spans="7:12" x14ac:dyDescent="0.2">
      <c r="G243" s="8">
        <v>239</v>
      </c>
      <c r="H243" s="8" t="s">
        <v>7</v>
      </c>
      <c r="I243" s="9">
        <v>38991</v>
      </c>
      <c r="J243" s="8" t="s">
        <v>10</v>
      </c>
      <c r="K243" s="10">
        <v>43</v>
      </c>
      <c r="L243" s="3">
        <v>131.67769291502447</v>
      </c>
    </row>
    <row r="244" spans="7:12" x14ac:dyDescent="0.2">
      <c r="G244" s="8">
        <v>240</v>
      </c>
      <c r="H244" s="8" t="s">
        <v>5</v>
      </c>
      <c r="I244" s="9">
        <v>38661</v>
      </c>
      <c r="J244" s="8" t="s">
        <v>10</v>
      </c>
      <c r="K244" s="10">
        <v>2</v>
      </c>
      <c r="L244" s="3">
        <v>7.6348447793459382</v>
      </c>
    </row>
    <row r="245" spans="7:12" x14ac:dyDescent="0.2">
      <c r="G245" s="8">
        <v>241</v>
      </c>
      <c r="H245" s="8" t="s">
        <v>5</v>
      </c>
      <c r="I245" s="9">
        <v>38474</v>
      </c>
      <c r="J245" s="8" t="s">
        <v>12</v>
      </c>
      <c r="K245" s="10">
        <v>85</v>
      </c>
      <c r="L245" s="3">
        <v>256.87957020946436</v>
      </c>
    </row>
    <row r="246" spans="7:12" x14ac:dyDescent="0.2">
      <c r="G246" s="8">
        <v>242</v>
      </c>
      <c r="H246" s="8" t="s">
        <v>5</v>
      </c>
      <c r="I246" s="9">
        <v>38463</v>
      </c>
      <c r="J246" s="8" t="s">
        <v>11</v>
      </c>
      <c r="K246" s="10">
        <v>52</v>
      </c>
      <c r="L246" s="3">
        <v>158.18704198984506</v>
      </c>
    </row>
    <row r="247" spans="7:12" x14ac:dyDescent="0.2">
      <c r="G247" s="8">
        <v>243</v>
      </c>
      <c r="H247" s="8" t="s">
        <v>2</v>
      </c>
      <c r="I247" s="9">
        <v>38177</v>
      </c>
      <c r="J247" s="8" t="s">
        <v>13</v>
      </c>
      <c r="K247" s="10">
        <v>-3</v>
      </c>
      <c r="L247" s="3">
        <v>-7.3950210500886264</v>
      </c>
    </row>
    <row r="248" spans="7:12" x14ac:dyDescent="0.2">
      <c r="G248" s="8">
        <v>244</v>
      </c>
      <c r="H248" s="8" t="s">
        <v>1</v>
      </c>
      <c r="I248" s="9">
        <v>38408</v>
      </c>
      <c r="J248" s="8" t="s">
        <v>11</v>
      </c>
      <c r="K248" s="10">
        <v>8</v>
      </c>
      <c r="L248" s="3">
        <v>25.546689047987762</v>
      </c>
    </row>
    <row r="249" spans="7:12" x14ac:dyDescent="0.2">
      <c r="G249" s="8">
        <v>245</v>
      </c>
      <c r="H249" s="8" t="s">
        <v>7</v>
      </c>
      <c r="I249" s="9">
        <v>38177</v>
      </c>
      <c r="J249" s="8" t="s">
        <v>12</v>
      </c>
      <c r="K249" s="10">
        <v>5</v>
      </c>
      <c r="L249" s="3">
        <v>17.198905576452098</v>
      </c>
    </row>
    <row r="250" spans="7:12" x14ac:dyDescent="0.2">
      <c r="G250" s="8">
        <v>246</v>
      </c>
      <c r="H250" s="8" t="s">
        <v>3</v>
      </c>
      <c r="I250" s="9">
        <v>38958</v>
      </c>
      <c r="J250" s="8" t="s">
        <v>12</v>
      </c>
      <c r="K250" s="10">
        <v>90</v>
      </c>
      <c r="L250" s="3">
        <v>272.09870438545738</v>
      </c>
    </row>
    <row r="251" spans="7:12" x14ac:dyDescent="0.2">
      <c r="G251" s="8">
        <v>247</v>
      </c>
      <c r="H251" s="8" t="s">
        <v>8</v>
      </c>
      <c r="I251" s="9">
        <v>39035</v>
      </c>
      <c r="J251" s="8" t="s">
        <v>12</v>
      </c>
      <c r="K251" s="10">
        <v>36</v>
      </c>
      <c r="L251" s="3">
        <v>110.33744975059108</v>
      </c>
    </row>
    <row r="252" spans="7:12" x14ac:dyDescent="0.2">
      <c r="G252" s="8">
        <v>248</v>
      </c>
      <c r="H252" s="8" t="s">
        <v>4</v>
      </c>
      <c r="I252" s="9">
        <v>38584</v>
      </c>
      <c r="J252" s="8" t="s">
        <v>12</v>
      </c>
      <c r="K252" s="10">
        <v>25</v>
      </c>
      <c r="L252" s="3">
        <v>77.014900645073141</v>
      </c>
    </row>
    <row r="253" spans="7:12" x14ac:dyDescent="0.2">
      <c r="G253" s="8">
        <v>249</v>
      </c>
      <c r="H253" s="8" t="s">
        <v>8</v>
      </c>
      <c r="I253" s="9">
        <v>38430</v>
      </c>
      <c r="J253" s="8" t="s">
        <v>12</v>
      </c>
      <c r="K253" s="10">
        <v>7</v>
      </c>
      <c r="L253" s="3">
        <v>23.133204884254319</v>
      </c>
    </row>
    <row r="254" spans="7:12" x14ac:dyDescent="0.2">
      <c r="G254" s="8">
        <v>250</v>
      </c>
      <c r="H254" s="8" t="s">
        <v>2</v>
      </c>
      <c r="I254" s="9">
        <v>39024</v>
      </c>
      <c r="J254" s="8" t="s">
        <v>12</v>
      </c>
      <c r="K254" s="10">
        <v>64</v>
      </c>
      <c r="L254" s="3">
        <v>194.25372471684716</v>
      </c>
    </row>
    <row r="255" spans="7:12" x14ac:dyDescent="0.2">
      <c r="G255" s="8">
        <v>251</v>
      </c>
      <c r="H255" s="8" t="s">
        <v>2</v>
      </c>
      <c r="I255" s="9">
        <v>38111</v>
      </c>
      <c r="J255" s="8" t="s">
        <v>12</v>
      </c>
      <c r="K255" s="10">
        <v>71</v>
      </c>
      <c r="L255" s="3">
        <v>215.49309366005642</v>
      </c>
    </row>
    <row r="256" spans="7:12" x14ac:dyDescent="0.2">
      <c r="G256" s="8">
        <v>252</v>
      </c>
      <c r="H256" s="8" t="s">
        <v>6</v>
      </c>
      <c r="I256" s="9">
        <v>38452</v>
      </c>
      <c r="J256" s="8" t="s">
        <v>11</v>
      </c>
      <c r="K256" s="10">
        <v>41</v>
      </c>
      <c r="L256" s="3">
        <v>124.81042324173134</v>
      </c>
    </row>
    <row r="257" spans="7:12" x14ac:dyDescent="0.2">
      <c r="G257" s="8">
        <v>253</v>
      </c>
      <c r="H257" s="8" t="s">
        <v>6</v>
      </c>
      <c r="I257" s="9">
        <v>38254</v>
      </c>
      <c r="J257" s="8" t="s">
        <v>9</v>
      </c>
      <c r="K257" s="10">
        <v>84</v>
      </c>
      <c r="L257" s="3">
        <v>253.28617965312779</v>
      </c>
    </row>
    <row r="258" spans="7:12" x14ac:dyDescent="0.2">
      <c r="G258" s="8">
        <v>254</v>
      </c>
      <c r="H258" s="8" t="s">
        <v>5</v>
      </c>
      <c r="I258" s="9">
        <v>38441</v>
      </c>
      <c r="J258" s="8" t="s">
        <v>11</v>
      </c>
      <c r="K258" s="10">
        <v>3</v>
      </c>
      <c r="L258" s="3">
        <v>10.703015398687583</v>
      </c>
    </row>
    <row r="259" spans="7:12" x14ac:dyDescent="0.2">
      <c r="G259" s="8">
        <v>255</v>
      </c>
      <c r="H259" s="8" t="s">
        <v>6</v>
      </c>
      <c r="I259" s="9">
        <v>38078</v>
      </c>
      <c r="J259" s="8" t="s">
        <v>9</v>
      </c>
      <c r="K259" s="10">
        <v>15</v>
      </c>
      <c r="L259" s="3">
        <v>46.761676481443232</v>
      </c>
    </row>
    <row r="260" spans="7:12" x14ac:dyDescent="0.2">
      <c r="G260" s="8">
        <v>256</v>
      </c>
      <c r="H260" s="8" t="s">
        <v>3</v>
      </c>
      <c r="I260" s="9">
        <v>38023</v>
      </c>
      <c r="J260" s="8" t="s">
        <v>11</v>
      </c>
      <c r="K260" s="10">
        <v>1</v>
      </c>
      <c r="L260" s="3">
        <v>4.8820462029427096</v>
      </c>
    </row>
    <row r="261" spans="7:12" x14ac:dyDescent="0.2">
      <c r="G261" s="8">
        <v>257</v>
      </c>
      <c r="H261" s="8" t="s">
        <v>3</v>
      </c>
      <c r="I261" s="9">
        <v>38540</v>
      </c>
      <c r="J261" s="8" t="s">
        <v>12</v>
      </c>
      <c r="K261" s="10">
        <v>10</v>
      </c>
      <c r="L261" s="3">
        <v>32.468400196905996</v>
      </c>
    </row>
    <row r="262" spans="7:12" x14ac:dyDescent="0.2">
      <c r="G262" s="8">
        <v>258</v>
      </c>
      <c r="H262" s="8" t="s">
        <v>5</v>
      </c>
      <c r="I262" s="9">
        <v>38364</v>
      </c>
      <c r="J262" s="8" t="s">
        <v>11</v>
      </c>
      <c r="K262" s="10">
        <v>77</v>
      </c>
      <c r="L262" s="3">
        <v>233.3993347830984</v>
      </c>
    </row>
    <row r="263" spans="7:12" x14ac:dyDescent="0.2">
      <c r="G263" s="8">
        <v>259</v>
      </c>
      <c r="H263" s="8" t="s">
        <v>2</v>
      </c>
      <c r="I263" s="9">
        <v>38397</v>
      </c>
      <c r="J263" s="8" t="s">
        <v>13</v>
      </c>
      <c r="K263" s="10">
        <v>65</v>
      </c>
      <c r="L263" s="3">
        <v>196.49346597044766</v>
      </c>
    </row>
    <row r="264" spans="7:12" x14ac:dyDescent="0.2">
      <c r="G264" s="8">
        <v>260</v>
      </c>
      <c r="H264" s="8" t="s">
        <v>4</v>
      </c>
      <c r="I264" s="9">
        <v>38001</v>
      </c>
      <c r="J264" s="8" t="s">
        <v>11</v>
      </c>
      <c r="K264" s="10">
        <v>25</v>
      </c>
      <c r="L264" s="3">
        <v>77.329572231774151</v>
      </c>
    </row>
    <row r="265" spans="7:12" x14ac:dyDescent="0.2">
      <c r="G265" s="8">
        <v>261</v>
      </c>
      <c r="H265" s="8" t="s">
        <v>7</v>
      </c>
      <c r="I265" s="9">
        <v>38914</v>
      </c>
      <c r="J265" s="8" t="s">
        <v>12</v>
      </c>
      <c r="K265" s="10">
        <v>-1</v>
      </c>
      <c r="L265" s="3">
        <v>-1.930462865623249</v>
      </c>
    </row>
    <row r="266" spans="7:12" x14ac:dyDescent="0.2">
      <c r="G266" s="8">
        <v>262</v>
      </c>
      <c r="H266" s="8" t="s">
        <v>0</v>
      </c>
      <c r="I266" s="9">
        <v>38958</v>
      </c>
      <c r="J266" s="8" t="s">
        <v>9</v>
      </c>
      <c r="K266" s="10">
        <v>2</v>
      </c>
      <c r="L266" s="3">
        <v>7.9709250117717731</v>
      </c>
    </row>
    <row r="267" spans="7:12" x14ac:dyDescent="0.2">
      <c r="G267" s="8">
        <v>263</v>
      </c>
      <c r="H267" s="8" t="s">
        <v>4</v>
      </c>
      <c r="I267" s="9">
        <v>39024</v>
      </c>
      <c r="J267" s="8" t="s">
        <v>10</v>
      </c>
      <c r="K267" s="10">
        <v>62</v>
      </c>
      <c r="L267" s="3">
        <v>187.61965072290988</v>
      </c>
    </row>
    <row r="268" spans="7:12" x14ac:dyDescent="0.2">
      <c r="G268" s="8">
        <v>264</v>
      </c>
      <c r="H268" s="8" t="s">
        <v>2</v>
      </c>
      <c r="I268" s="9">
        <v>38485</v>
      </c>
      <c r="J268" s="8" t="s">
        <v>9</v>
      </c>
      <c r="K268" s="10">
        <v>28</v>
      </c>
      <c r="L268" s="3">
        <v>86.788113277044275</v>
      </c>
    </row>
    <row r="269" spans="7:12" x14ac:dyDescent="0.2">
      <c r="G269" s="8">
        <v>265</v>
      </c>
      <c r="H269" s="8" t="s">
        <v>3</v>
      </c>
      <c r="I269" s="9">
        <v>38551</v>
      </c>
      <c r="J269" s="8" t="s">
        <v>11</v>
      </c>
      <c r="K269" s="10">
        <v>55</v>
      </c>
      <c r="L269" s="3">
        <v>167.05079786120268</v>
      </c>
    </row>
    <row r="270" spans="7:12" x14ac:dyDescent="0.2">
      <c r="G270" s="8">
        <v>266</v>
      </c>
      <c r="H270" s="8" t="s">
        <v>2</v>
      </c>
      <c r="I270" s="9">
        <v>38518</v>
      </c>
      <c r="J270" s="8" t="s">
        <v>10</v>
      </c>
      <c r="K270" s="10">
        <v>28</v>
      </c>
      <c r="L270" s="3">
        <v>86.636057383669893</v>
      </c>
    </row>
    <row r="271" spans="7:12" x14ac:dyDescent="0.2">
      <c r="G271" s="8">
        <v>267</v>
      </c>
      <c r="H271" s="8" t="s">
        <v>1</v>
      </c>
      <c r="I271" s="9">
        <v>38562</v>
      </c>
      <c r="J271" s="8" t="s">
        <v>9</v>
      </c>
      <c r="K271" s="10">
        <v>5</v>
      </c>
      <c r="L271" s="3">
        <v>16.670839286326668</v>
      </c>
    </row>
    <row r="272" spans="7:12" x14ac:dyDescent="0.2">
      <c r="G272" s="8">
        <v>268</v>
      </c>
      <c r="H272" s="8" t="s">
        <v>1</v>
      </c>
      <c r="I272" s="9">
        <v>38298</v>
      </c>
      <c r="J272" s="8" t="s">
        <v>11</v>
      </c>
      <c r="K272" s="10">
        <v>1</v>
      </c>
      <c r="L272" s="3">
        <v>4.7722172541512009</v>
      </c>
    </row>
    <row r="273" spans="7:12" x14ac:dyDescent="0.2">
      <c r="G273" s="8">
        <v>269</v>
      </c>
      <c r="H273" s="8" t="s">
        <v>1</v>
      </c>
      <c r="I273" s="9">
        <v>38518</v>
      </c>
      <c r="J273" s="8" t="s">
        <v>9</v>
      </c>
      <c r="K273" s="10">
        <v>26</v>
      </c>
      <c r="L273" s="3">
        <v>80.012011803068276</v>
      </c>
    </row>
    <row r="274" spans="7:12" x14ac:dyDescent="0.2">
      <c r="G274" s="8">
        <v>270</v>
      </c>
      <c r="H274" s="8" t="s">
        <v>4</v>
      </c>
      <c r="I274" s="9">
        <v>38144</v>
      </c>
      <c r="J274" s="8" t="s">
        <v>9</v>
      </c>
      <c r="K274" s="10">
        <v>47</v>
      </c>
      <c r="L274" s="3">
        <v>142.84602668228962</v>
      </c>
    </row>
    <row r="275" spans="7:12" x14ac:dyDescent="0.2">
      <c r="G275" s="8">
        <v>271</v>
      </c>
      <c r="H275" s="8" t="s">
        <v>3</v>
      </c>
      <c r="I275" s="9">
        <v>38474</v>
      </c>
      <c r="J275" s="8" t="s">
        <v>11</v>
      </c>
      <c r="K275" s="10">
        <v>74</v>
      </c>
      <c r="L275" s="3">
        <v>224.75435048565893</v>
      </c>
    </row>
    <row r="276" spans="7:12" x14ac:dyDescent="0.2">
      <c r="G276" s="8">
        <v>272</v>
      </c>
      <c r="H276" s="8" t="s">
        <v>7</v>
      </c>
      <c r="I276" s="9">
        <v>38848</v>
      </c>
      <c r="J276" s="8" t="s">
        <v>10</v>
      </c>
      <c r="K276" s="10">
        <v>22</v>
      </c>
      <c r="L276" s="3">
        <v>68.710607050620922</v>
      </c>
    </row>
    <row r="277" spans="7:12" x14ac:dyDescent="0.2">
      <c r="G277" s="8">
        <v>273</v>
      </c>
      <c r="H277" s="8" t="s">
        <v>6</v>
      </c>
      <c r="I277" s="9">
        <v>38892</v>
      </c>
      <c r="J277" s="8" t="s">
        <v>13</v>
      </c>
      <c r="K277" s="10">
        <v>70</v>
      </c>
      <c r="L277" s="3">
        <v>212.26238499892682</v>
      </c>
    </row>
    <row r="278" spans="7:12" x14ac:dyDescent="0.2">
      <c r="G278" s="8">
        <v>274</v>
      </c>
      <c r="H278" s="8" t="s">
        <v>7</v>
      </c>
      <c r="I278" s="9">
        <v>38683</v>
      </c>
      <c r="J278" s="8" t="s">
        <v>9</v>
      </c>
      <c r="K278" s="10">
        <v>83</v>
      </c>
      <c r="L278" s="3">
        <v>251.31042576912338</v>
      </c>
    </row>
    <row r="279" spans="7:12" x14ac:dyDescent="0.2">
      <c r="G279" s="8">
        <v>275</v>
      </c>
      <c r="H279" s="8" t="s">
        <v>3</v>
      </c>
      <c r="I279" s="9">
        <v>38694</v>
      </c>
      <c r="J279" s="8" t="s">
        <v>11</v>
      </c>
      <c r="K279" s="10">
        <v>59</v>
      </c>
      <c r="L279" s="3">
        <v>179.38546683395009</v>
      </c>
    </row>
    <row r="280" spans="7:12" x14ac:dyDescent="0.2">
      <c r="G280" s="8">
        <v>276</v>
      </c>
      <c r="H280" s="8" t="s">
        <v>7</v>
      </c>
      <c r="I280" s="9">
        <v>38573</v>
      </c>
      <c r="J280" s="8" t="s">
        <v>12</v>
      </c>
      <c r="K280" s="10">
        <v>0</v>
      </c>
      <c r="L280" s="3">
        <v>1.5831115612014064</v>
      </c>
    </row>
    <row r="281" spans="7:12" x14ac:dyDescent="0.2">
      <c r="G281" s="8">
        <v>277</v>
      </c>
      <c r="H281" s="8" t="s">
        <v>3</v>
      </c>
      <c r="I281" s="9">
        <v>38364</v>
      </c>
      <c r="J281" s="8" t="s">
        <v>11</v>
      </c>
      <c r="K281" s="10">
        <v>82</v>
      </c>
      <c r="L281" s="3">
        <v>247.58247918220624</v>
      </c>
    </row>
    <row r="282" spans="7:12" x14ac:dyDescent="0.2">
      <c r="G282" s="8">
        <v>278</v>
      </c>
      <c r="H282" s="8" t="s">
        <v>8</v>
      </c>
      <c r="I282" s="9">
        <v>38419</v>
      </c>
      <c r="J282" s="8" t="s">
        <v>11</v>
      </c>
      <c r="K282" s="10">
        <v>29</v>
      </c>
      <c r="L282" s="3">
        <v>89.053128978062901</v>
      </c>
    </row>
    <row r="283" spans="7:12" x14ac:dyDescent="0.2">
      <c r="G283" s="8">
        <v>279</v>
      </c>
      <c r="H283" s="8" t="s">
        <v>7</v>
      </c>
      <c r="I283" s="9">
        <v>38122</v>
      </c>
      <c r="J283" s="8" t="s">
        <v>9</v>
      </c>
      <c r="K283" s="10">
        <v>63</v>
      </c>
      <c r="L283" s="3">
        <v>191.08641465198994</v>
      </c>
    </row>
    <row r="284" spans="7:12" x14ac:dyDescent="0.2">
      <c r="G284" s="8">
        <v>280</v>
      </c>
      <c r="H284" s="8" t="s">
        <v>0</v>
      </c>
      <c r="I284" s="9">
        <v>38991</v>
      </c>
      <c r="J284" s="8" t="s">
        <v>10</v>
      </c>
      <c r="K284" s="10">
        <v>67</v>
      </c>
      <c r="L284" s="3">
        <v>203.10846928946893</v>
      </c>
    </row>
    <row r="285" spans="7:12" x14ac:dyDescent="0.2">
      <c r="G285" s="8">
        <v>281</v>
      </c>
      <c r="H285" s="8" t="s">
        <v>1</v>
      </c>
      <c r="I285" s="9">
        <v>38562</v>
      </c>
      <c r="J285" s="8" t="s">
        <v>11</v>
      </c>
      <c r="K285" s="10">
        <v>3</v>
      </c>
      <c r="L285" s="3">
        <v>10.780730703026945</v>
      </c>
    </row>
    <row r="286" spans="7:12" x14ac:dyDescent="0.2">
      <c r="G286" s="8">
        <v>282</v>
      </c>
      <c r="H286" s="8" t="s">
        <v>3</v>
      </c>
      <c r="I286" s="9">
        <v>38331</v>
      </c>
      <c r="J286" s="8" t="s">
        <v>11</v>
      </c>
      <c r="K286" s="10">
        <v>65</v>
      </c>
      <c r="L286" s="3">
        <v>197.40778751122588</v>
      </c>
    </row>
    <row r="287" spans="7:12" x14ac:dyDescent="0.2">
      <c r="G287" s="8">
        <v>283</v>
      </c>
      <c r="H287" s="8" t="s">
        <v>5</v>
      </c>
      <c r="I287" s="9">
        <v>38133</v>
      </c>
      <c r="J287" s="8" t="s">
        <v>13</v>
      </c>
      <c r="K287" s="10">
        <v>75</v>
      </c>
      <c r="L287" s="3">
        <v>227.4564792557687</v>
      </c>
    </row>
    <row r="288" spans="7:12" x14ac:dyDescent="0.2">
      <c r="G288" s="8">
        <v>284</v>
      </c>
      <c r="H288" s="8" t="s">
        <v>5</v>
      </c>
      <c r="I288" s="9">
        <v>38221</v>
      </c>
      <c r="J288" s="8" t="s">
        <v>10</v>
      </c>
      <c r="K288" s="10">
        <v>79</v>
      </c>
      <c r="L288" s="3">
        <v>239.89546823670116</v>
      </c>
    </row>
    <row r="289" spans="7:12" x14ac:dyDescent="0.2">
      <c r="G289" s="8">
        <v>285</v>
      </c>
      <c r="H289" s="8" t="s">
        <v>0</v>
      </c>
      <c r="I289" s="9">
        <v>38947</v>
      </c>
      <c r="J289" s="8" t="s">
        <v>12</v>
      </c>
      <c r="K289" s="10">
        <v>-5</v>
      </c>
      <c r="L289" s="3">
        <v>-12.920960169584891</v>
      </c>
    </row>
    <row r="290" spans="7:12" x14ac:dyDescent="0.2">
      <c r="G290" s="8">
        <v>286</v>
      </c>
      <c r="H290" s="8" t="s">
        <v>0</v>
      </c>
      <c r="I290" s="9">
        <v>38441</v>
      </c>
      <c r="J290" s="8" t="s">
        <v>9</v>
      </c>
      <c r="K290" s="10">
        <v>31</v>
      </c>
      <c r="L290" s="3">
        <v>95.512317695132197</v>
      </c>
    </row>
    <row r="291" spans="7:12" x14ac:dyDescent="0.2">
      <c r="G291" s="8">
        <v>287</v>
      </c>
      <c r="H291" s="8" t="s">
        <v>6</v>
      </c>
      <c r="I291" s="9">
        <v>39068</v>
      </c>
      <c r="J291" s="8" t="s">
        <v>12</v>
      </c>
      <c r="K291" s="10">
        <v>21</v>
      </c>
      <c r="L291" s="3">
        <v>65.343473312315112</v>
      </c>
    </row>
    <row r="292" spans="7:12" x14ac:dyDescent="0.2">
      <c r="G292" s="8">
        <v>288</v>
      </c>
      <c r="H292" s="8" t="s">
        <v>6</v>
      </c>
      <c r="I292" s="9">
        <v>38606</v>
      </c>
      <c r="J292" s="8" t="s">
        <v>13</v>
      </c>
      <c r="K292" s="10">
        <v>-8</v>
      </c>
      <c r="L292" s="3">
        <v>-21.912545800386049</v>
      </c>
    </row>
    <row r="293" spans="7:12" x14ac:dyDescent="0.2">
      <c r="G293" s="8">
        <v>289</v>
      </c>
      <c r="H293" s="8" t="s">
        <v>0</v>
      </c>
      <c r="I293" s="9">
        <v>38540</v>
      </c>
      <c r="J293" s="8" t="s">
        <v>13</v>
      </c>
      <c r="K293" s="10">
        <v>88</v>
      </c>
      <c r="L293" s="3">
        <v>266.0518691009172</v>
      </c>
    </row>
    <row r="294" spans="7:12" x14ac:dyDescent="0.2">
      <c r="G294" s="8">
        <v>290</v>
      </c>
      <c r="H294" s="8" t="s">
        <v>5</v>
      </c>
      <c r="I294" s="9">
        <v>38672</v>
      </c>
      <c r="J294" s="8" t="s">
        <v>9</v>
      </c>
      <c r="K294" s="10">
        <v>94</v>
      </c>
      <c r="L294" s="3">
        <v>283.84678757282279</v>
      </c>
    </row>
    <row r="295" spans="7:12" x14ac:dyDescent="0.2">
      <c r="G295" s="8">
        <v>291</v>
      </c>
      <c r="H295" s="8" t="s">
        <v>4</v>
      </c>
      <c r="I295" s="9">
        <v>38991</v>
      </c>
      <c r="J295" s="8" t="s">
        <v>12</v>
      </c>
      <c r="K295" s="10">
        <v>83</v>
      </c>
      <c r="L295" s="3">
        <v>251.49840546378712</v>
      </c>
    </row>
    <row r="296" spans="7:12" x14ac:dyDescent="0.2">
      <c r="G296" s="8">
        <v>292</v>
      </c>
      <c r="H296" s="8" t="s">
        <v>6</v>
      </c>
      <c r="I296" s="9">
        <v>38210</v>
      </c>
      <c r="J296" s="8" t="s">
        <v>12</v>
      </c>
      <c r="K296" s="10">
        <v>16</v>
      </c>
      <c r="L296" s="3">
        <v>49.955539493154028</v>
      </c>
    </row>
    <row r="297" spans="7:12" x14ac:dyDescent="0.2">
      <c r="G297" s="8">
        <v>293</v>
      </c>
      <c r="H297" s="8" t="s">
        <v>8</v>
      </c>
      <c r="I297" s="9">
        <v>38936</v>
      </c>
      <c r="J297" s="8" t="s">
        <v>12</v>
      </c>
      <c r="K297" s="10">
        <v>33</v>
      </c>
      <c r="L297" s="3">
        <v>100.51753262027832</v>
      </c>
    </row>
    <row r="298" spans="7:12" x14ac:dyDescent="0.2">
      <c r="G298" s="8">
        <v>294</v>
      </c>
      <c r="H298" s="8" t="s">
        <v>8</v>
      </c>
      <c r="I298" s="9">
        <v>38045</v>
      </c>
      <c r="J298" s="8" t="s">
        <v>11</v>
      </c>
      <c r="K298" s="10">
        <v>-1</v>
      </c>
      <c r="L298" s="3">
        <v>-0.90814028681463199</v>
      </c>
    </row>
    <row r="299" spans="7:12" x14ac:dyDescent="0.2">
      <c r="G299" s="8">
        <v>295</v>
      </c>
      <c r="H299" s="8" t="s">
        <v>8</v>
      </c>
      <c r="I299" s="9">
        <v>38925</v>
      </c>
      <c r="J299" s="8" t="s">
        <v>12</v>
      </c>
      <c r="K299" s="10">
        <v>94</v>
      </c>
      <c r="L299" s="3">
        <v>284.13590593464426</v>
      </c>
    </row>
    <row r="300" spans="7:12" x14ac:dyDescent="0.2">
      <c r="G300" s="8">
        <v>296</v>
      </c>
      <c r="H300" s="8" t="s">
        <v>0</v>
      </c>
      <c r="I300" s="9">
        <v>38463</v>
      </c>
      <c r="J300" s="8" t="s">
        <v>9</v>
      </c>
      <c r="K300" s="10">
        <v>76</v>
      </c>
      <c r="L300" s="3">
        <v>230.25557022435729</v>
      </c>
    </row>
    <row r="301" spans="7:12" x14ac:dyDescent="0.2">
      <c r="G301" s="8">
        <v>297</v>
      </c>
      <c r="H301" s="8" t="s">
        <v>8</v>
      </c>
      <c r="I301" s="9">
        <v>38782</v>
      </c>
      <c r="J301" s="8" t="s">
        <v>9</v>
      </c>
      <c r="K301" s="10">
        <v>71</v>
      </c>
      <c r="L301" s="3">
        <v>215.15645769752564</v>
      </c>
    </row>
    <row r="302" spans="7:12" x14ac:dyDescent="0.2">
      <c r="G302" s="8">
        <v>298</v>
      </c>
      <c r="H302" s="8" t="s">
        <v>4</v>
      </c>
      <c r="I302" s="9">
        <v>38133</v>
      </c>
      <c r="J302" s="8" t="s">
        <v>13</v>
      </c>
      <c r="K302" s="10">
        <v>56</v>
      </c>
      <c r="L302" s="3">
        <v>169.19487194523822</v>
      </c>
    </row>
    <row r="303" spans="7:12" x14ac:dyDescent="0.2">
      <c r="G303" s="8">
        <v>299</v>
      </c>
      <c r="H303" s="8" t="s">
        <v>3</v>
      </c>
      <c r="I303" s="9">
        <v>38595</v>
      </c>
      <c r="J303" s="8" t="s">
        <v>10</v>
      </c>
      <c r="K303" s="10">
        <v>81</v>
      </c>
      <c r="L303" s="3">
        <v>245.58577912839797</v>
      </c>
    </row>
    <row r="304" spans="7:12" x14ac:dyDescent="0.2">
      <c r="G304" s="8">
        <v>300</v>
      </c>
      <c r="H304" s="8" t="s">
        <v>4</v>
      </c>
      <c r="I304" s="9">
        <v>38166</v>
      </c>
      <c r="J304" s="8" t="s">
        <v>11</v>
      </c>
      <c r="K304" s="10">
        <v>3</v>
      </c>
      <c r="L304" s="3">
        <v>11.162502018809288</v>
      </c>
    </row>
    <row r="305" spans="7:12" x14ac:dyDescent="0.2">
      <c r="G305" s="8">
        <v>301</v>
      </c>
      <c r="H305" s="8" t="s">
        <v>4</v>
      </c>
      <c r="I305" s="9">
        <v>38463</v>
      </c>
      <c r="J305" s="8" t="s">
        <v>10</v>
      </c>
      <c r="K305" s="10">
        <v>60</v>
      </c>
      <c r="L305" s="3">
        <v>182.21269449394873</v>
      </c>
    </row>
    <row r="306" spans="7:12" x14ac:dyDescent="0.2">
      <c r="G306" s="8">
        <v>302</v>
      </c>
      <c r="H306" s="8" t="s">
        <v>0</v>
      </c>
      <c r="I306" s="9">
        <v>39013</v>
      </c>
      <c r="J306" s="8" t="s">
        <v>9</v>
      </c>
      <c r="K306" s="10">
        <v>81</v>
      </c>
      <c r="L306" s="3">
        <v>245.54232115102224</v>
      </c>
    </row>
    <row r="307" spans="7:12" x14ac:dyDescent="0.2">
      <c r="G307" s="8">
        <v>303</v>
      </c>
      <c r="H307" s="8" t="s">
        <v>2</v>
      </c>
      <c r="I307" s="9">
        <v>38111</v>
      </c>
      <c r="J307" s="8" t="s">
        <v>9</v>
      </c>
      <c r="K307" s="10">
        <v>70</v>
      </c>
      <c r="L307" s="3">
        <v>211.43323649343893</v>
      </c>
    </row>
    <row r="308" spans="7:12" x14ac:dyDescent="0.2">
      <c r="G308" s="8">
        <v>304</v>
      </c>
      <c r="H308" s="8" t="s">
        <v>7</v>
      </c>
      <c r="I308" s="9">
        <v>38859</v>
      </c>
      <c r="J308" s="8" t="s">
        <v>12</v>
      </c>
      <c r="K308" s="10">
        <v>18</v>
      </c>
      <c r="L308" s="3">
        <v>56.272584064658759</v>
      </c>
    </row>
    <row r="309" spans="7:12" x14ac:dyDescent="0.2">
      <c r="G309" s="8">
        <v>305</v>
      </c>
      <c r="H309" s="8" t="s">
        <v>3</v>
      </c>
      <c r="I309" s="9">
        <v>38397</v>
      </c>
      <c r="J309" s="8" t="s">
        <v>13</v>
      </c>
      <c r="K309" s="10">
        <v>73</v>
      </c>
      <c r="L309" s="3">
        <v>221.17007144401961</v>
      </c>
    </row>
    <row r="310" spans="7:12" x14ac:dyDescent="0.2">
      <c r="G310" s="8">
        <v>306</v>
      </c>
      <c r="H310" s="8" t="s">
        <v>4</v>
      </c>
      <c r="I310" s="9">
        <v>38408</v>
      </c>
      <c r="J310" s="8" t="s">
        <v>9</v>
      </c>
      <c r="K310" s="10">
        <v>-7</v>
      </c>
      <c r="L310" s="3">
        <v>-18.782320494671733</v>
      </c>
    </row>
    <row r="311" spans="7:12" x14ac:dyDescent="0.2">
      <c r="G311" s="8">
        <v>307</v>
      </c>
      <c r="H311" s="8" t="s">
        <v>4</v>
      </c>
      <c r="I311" s="9">
        <v>38584</v>
      </c>
      <c r="J311" s="8" t="s">
        <v>9</v>
      </c>
      <c r="K311" s="10">
        <v>55</v>
      </c>
      <c r="L311" s="3">
        <v>166.60609215413587</v>
      </c>
    </row>
    <row r="312" spans="7:12" x14ac:dyDescent="0.2">
      <c r="G312" s="8">
        <v>308</v>
      </c>
      <c r="H312" s="8" t="s">
        <v>7</v>
      </c>
      <c r="I312" s="9">
        <v>38122</v>
      </c>
      <c r="J312" s="8" t="s">
        <v>10</v>
      </c>
      <c r="K312" s="10">
        <v>7</v>
      </c>
      <c r="L312" s="3">
        <v>23.387374937264937</v>
      </c>
    </row>
    <row r="313" spans="7:12" x14ac:dyDescent="0.2">
      <c r="G313" s="8">
        <v>309</v>
      </c>
      <c r="H313" s="8" t="s">
        <v>7</v>
      </c>
      <c r="I313" s="9">
        <v>38309</v>
      </c>
      <c r="J313" s="8" t="s">
        <v>11</v>
      </c>
      <c r="K313" s="10">
        <v>63</v>
      </c>
      <c r="L313" s="3">
        <v>191.44929977621479</v>
      </c>
    </row>
    <row r="314" spans="7:12" x14ac:dyDescent="0.2">
      <c r="G314" s="8">
        <v>310</v>
      </c>
      <c r="H314" s="8" t="s">
        <v>4</v>
      </c>
      <c r="I314" s="9">
        <v>38540</v>
      </c>
      <c r="J314" s="8" t="s">
        <v>10</v>
      </c>
      <c r="K314" s="10">
        <v>83</v>
      </c>
      <c r="L314" s="3">
        <v>251.62937525083981</v>
      </c>
    </row>
    <row r="315" spans="7:12" x14ac:dyDescent="0.2">
      <c r="G315" s="8">
        <v>311</v>
      </c>
      <c r="H315" s="8" t="s">
        <v>8</v>
      </c>
      <c r="I315" s="9">
        <v>38045</v>
      </c>
      <c r="J315" s="8" t="s">
        <v>10</v>
      </c>
      <c r="K315" s="10">
        <v>43</v>
      </c>
      <c r="L315" s="3">
        <v>130.971908096161</v>
      </c>
    </row>
    <row r="316" spans="7:12" x14ac:dyDescent="0.2">
      <c r="G316" s="8">
        <v>312</v>
      </c>
      <c r="H316" s="8" t="s">
        <v>4</v>
      </c>
      <c r="I316" s="9">
        <v>38199</v>
      </c>
      <c r="J316" s="8" t="s">
        <v>11</v>
      </c>
      <c r="K316" s="10">
        <v>67</v>
      </c>
      <c r="L316" s="3">
        <v>203.30298779689218</v>
      </c>
    </row>
    <row r="317" spans="7:12" x14ac:dyDescent="0.2">
      <c r="G317" s="8">
        <v>313</v>
      </c>
      <c r="H317" s="8" t="s">
        <v>2</v>
      </c>
      <c r="I317" s="9">
        <v>38716</v>
      </c>
      <c r="J317" s="8" t="s">
        <v>11</v>
      </c>
      <c r="K317" s="10">
        <v>-9</v>
      </c>
      <c r="L317" s="3">
        <v>-24.966227969201331</v>
      </c>
    </row>
    <row r="318" spans="7:12" x14ac:dyDescent="0.2">
      <c r="G318" s="8">
        <v>314</v>
      </c>
      <c r="H318" s="8" t="s">
        <v>7</v>
      </c>
      <c r="I318" s="9">
        <v>38166</v>
      </c>
      <c r="J318" s="8" t="s">
        <v>9</v>
      </c>
      <c r="K318" s="10">
        <v>-1</v>
      </c>
      <c r="L318" s="3">
        <v>-1.475132378251053</v>
      </c>
    </row>
    <row r="319" spans="7:12" x14ac:dyDescent="0.2">
      <c r="G319" s="8">
        <v>315</v>
      </c>
      <c r="H319" s="8" t="s">
        <v>8</v>
      </c>
      <c r="I319" s="9">
        <v>38364</v>
      </c>
      <c r="J319" s="8" t="s">
        <v>9</v>
      </c>
      <c r="K319" s="10">
        <v>21</v>
      </c>
      <c r="L319" s="3">
        <v>65.196598797725159</v>
      </c>
    </row>
    <row r="320" spans="7:12" x14ac:dyDescent="0.2">
      <c r="G320" s="8">
        <v>316</v>
      </c>
      <c r="H320" s="8" t="s">
        <v>1</v>
      </c>
      <c r="I320" s="9">
        <v>38661</v>
      </c>
      <c r="J320" s="8" t="s">
        <v>12</v>
      </c>
      <c r="K320" s="10">
        <v>6</v>
      </c>
      <c r="L320" s="3">
        <v>20.103063549411871</v>
      </c>
    </row>
    <row r="321" spans="7:12" x14ac:dyDescent="0.2">
      <c r="G321" s="8">
        <v>317</v>
      </c>
      <c r="H321" s="8" t="s">
        <v>1</v>
      </c>
      <c r="I321" s="9">
        <v>38001</v>
      </c>
      <c r="J321" s="8" t="s">
        <v>11</v>
      </c>
      <c r="K321" s="10">
        <v>0</v>
      </c>
      <c r="L321" s="3">
        <v>1.6052060341349688</v>
      </c>
    </row>
    <row r="322" spans="7:12" x14ac:dyDescent="0.2">
      <c r="G322" s="8">
        <v>318</v>
      </c>
      <c r="H322" s="8" t="s">
        <v>0</v>
      </c>
      <c r="I322" s="9">
        <v>38276</v>
      </c>
      <c r="J322" s="8" t="s">
        <v>11</v>
      </c>
      <c r="K322" s="10">
        <v>20</v>
      </c>
      <c r="L322" s="3">
        <v>61.994811968474004</v>
      </c>
    </row>
    <row r="323" spans="7:12" x14ac:dyDescent="0.2">
      <c r="G323" s="8">
        <v>319</v>
      </c>
      <c r="H323" s="8" t="s">
        <v>6</v>
      </c>
      <c r="I323" s="9">
        <v>38298</v>
      </c>
      <c r="J323" s="8" t="s">
        <v>9</v>
      </c>
      <c r="K323" s="10">
        <v>70</v>
      </c>
      <c r="L323" s="3">
        <v>212.50263306463722</v>
      </c>
    </row>
    <row r="324" spans="7:12" x14ac:dyDescent="0.2">
      <c r="G324" s="8">
        <v>320</v>
      </c>
      <c r="H324" s="8" t="s">
        <v>0</v>
      </c>
      <c r="I324" s="9">
        <v>38122</v>
      </c>
      <c r="J324" s="8" t="s">
        <v>11</v>
      </c>
      <c r="K324" s="10">
        <v>94</v>
      </c>
      <c r="L324" s="3">
        <v>283.88166832886924</v>
      </c>
    </row>
    <row r="325" spans="7:12" x14ac:dyDescent="0.2">
      <c r="G325" s="8">
        <v>321</v>
      </c>
      <c r="H325" s="8" t="s">
        <v>3</v>
      </c>
      <c r="I325" s="9">
        <v>38276</v>
      </c>
      <c r="J325" s="8" t="s">
        <v>10</v>
      </c>
      <c r="K325" s="10">
        <v>9</v>
      </c>
      <c r="L325" s="3">
        <v>28.830512766101304</v>
      </c>
    </row>
    <row r="326" spans="7:12" x14ac:dyDescent="0.2">
      <c r="G326" s="8">
        <v>322</v>
      </c>
      <c r="H326" s="8" t="s">
        <v>0</v>
      </c>
      <c r="I326" s="9">
        <v>38529</v>
      </c>
      <c r="J326" s="8" t="s">
        <v>12</v>
      </c>
      <c r="K326" s="10">
        <v>27</v>
      </c>
      <c r="L326" s="3">
        <v>83.64015403043436</v>
      </c>
    </row>
    <row r="327" spans="7:12" x14ac:dyDescent="0.2">
      <c r="G327" s="8">
        <v>323</v>
      </c>
      <c r="H327" s="8" t="s">
        <v>2</v>
      </c>
      <c r="I327" s="9">
        <v>38793</v>
      </c>
      <c r="J327" s="8" t="s">
        <v>13</v>
      </c>
      <c r="K327" s="10">
        <v>43</v>
      </c>
      <c r="L327" s="3">
        <v>130.94656180680516</v>
      </c>
    </row>
    <row r="328" spans="7:12" x14ac:dyDescent="0.2">
      <c r="G328" s="8">
        <v>324</v>
      </c>
      <c r="H328" s="8" t="s">
        <v>5</v>
      </c>
      <c r="I328" s="9">
        <v>38980</v>
      </c>
      <c r="J328" s="8" t="s">
        <v>9</v>
      </c>
      <c r="K328" s="10">
        <v>84</v>
      </c>
      <c r="L328" s="3">
        <v>254.38984191598573</v>
      </c>
    </row>
    <row r="329" spans="7:12" x14ac:dyDescent="0.2">
      <c r="G329" s="8">
        <v>325</v>
      </c>
      <c r="H329" s="8" t="s">
        <v>3</v>
      </c>
      <c r="I329" s="9">
        <v>38144</v>
      </c>
      <c r="J329" s="8" t="s">
        <v>11</v>
      </c>
      <c r="K329" s="10">
        <v>83</v>
      </c>
      <c r="L329" s="3">
        <v>251.63175698562648</v>
      </c>
    </row>
    <row r="330" spans="7:12" x14ac:dyDescent="0.2">
      <c r="G330" s="8">
        <v>326</v>
      </c>
      <c r="H330" s="8" t="s">
        <v>3</v>
      </c>
      <c r="I330" s="9">
        <v>38210</v>
      </c>
      <c r="J330" s="8" t="s">
        <v>13</v>
      </c>
      <c r="K330" s="10">
        <v>89</v>
      </c>
      <c r="L330" s="3">
        <v>268.67182931807514</v>
      </c>
    </row>
    <row r="331" spans="7:12" x14ac:dyDescent="0.2">
      <c r="G331" s="8">
        <v>327</v>
      </c>
      <c r="H331" s="8" t="s">
        <v>5</v>
      </c>
      <c r="I331" s="9">
        <v>39002</v>
      </c>
      <c r="J331" s="8" t="s">
        <v>10</v>
      </c>
      <c r="K331" s="10">
        <v>7</v>
      </c>
      <c r="L331" s="3">
        <v>22.668540241379059</v>
      </c>
    </row>
    <row r="332" spans="7:12" x14ac:dyDescent="0.2">
      <c r="G332" s="8">
        <v>328</v>
      </c>
      <c r="H332" s="8" t="s">
        <v>3</v>
      </c>
      <c r="I332" s="9">
        <v>38177</v>
      </c>
      <c r="J332" s="8" t="s">
        <v>9</v>
      </c>
      <c r="K332" s="10">
        <v>68</v>
      </c>
      <c r="L332" s="3">
        <v>205.75644454699685</v>
      </c>
    </row>
    <row r="333" spans="7:12" x14ac:dyDescent="0.2">
      <c r="G333" s="8">
        <v>329</v>
      </c>
      <c r="H333" s="8" t="s">
        <v>5</v>
      </c>
      <c r="I333" s="9">
        <v>38639</v>
      </c>
      <c r="J333" s="8" t="s">
        <v>11</v>
      </c>
      <c r="K333" s="10">
        <v>38</v>
      </c>
      <c r="L333" s="3">
        <v>116.14288251700734</v>
      </c>
    </row>
    <row r="334" spans="7:12" x14ac:dyDescent="0.2">
      <c r="G334" s="8">
        <v>330</v>
      </c>
      <c r="H334" s="8" t="s">
        <v>7</v>
      </c>
      <c r="I334" s="9">
        <v>38012</v>
      </c>
      <c r="J334" s="8" t="s">
        <v>11</v>
      </c>
      <c r="K334" s="10">
        <v>90</v>
      </c>
      <c r="L334" s="3">
        <v>271.3332095451583</v>
      </c>
    </row>
    <row r="335" spans="7:12" x14ac:dyDescent="0.2">
      <c r="G335" s="8">
        <v>331</v>
      </c>
      <c r="H335" s="8" t="s">
        <v>7</v>
      </c>
      <c r="I335" s="9">
        <v>38210</v>
      </c>
      <c r="J335" s="8" t="s">
        <v>11</v>
      </c>
      <c r="K335" s="10">
        <v>10</v>
      </c>
      <c r="L335" s="3">
        <v>31.740063454597557</v>
      </c>
    </row>
    <row r="336" spans="7:12" x14ac:dyDescent="0.2">
      <c r="G336" s="8">
        <v>332</v>
      </c>
      <c r="H336" s="8" t="s">
        <v>1</v>
      </c>
      <c r="I336" s="9">
        <v>39024</v>
      </c>
      <c r="J336" s="8" t="s">
        <v>9</v>
      </c>
      <c r="K336" s="10">
        <v>13</v>
      </c>
      <c r="L336" s="3">
        <v>40.182824201163783</v>
      </c>
    </row>
    <row r="337" spans="7:12" x14ac:dyDescent="0.2">
      <c r="G337" s="8">
        <v>333</v>
      </c>
      <c r="H337" s="8" t="s">
        <v>0</v>
      </c>
      <c r="I337" s="9">
        <v>38155</v>
      </c>
      <c r="J337" s="8" t="s">
        <v>10</v>
      </c>
      <c r="K337" s="10">
        <v>68</v>
      </c>
      <c r="L337" s="3">
        <v>206.37862292228638</v>
      </c>
    </row>
    <row r="338" spans="7:12" x14ac:dyDescent="0.2">
      <c r="G338" s="8">
        <v>334</v>
      </c>
      <c r="H338" s="8" t="s">
        <v>4</v>
      </c>
      <c r="I338" s="9">
        <v>38144</v>
      </c>
      <c r="J338" s="8" t="s">
        <v>9</v>
      </c>
      <c r="K338" s="10">
        <v>40</v>
      </c>
      <c r="L338" s="3">
        <v>122.17079112578179</v>
      </c>
    </row>
    <row r="339" spans="7:12" x14ac:dyDescent="0.2">
      <c r="G339" s="8">
        <v>335</v>
      </c>
      <c r="H339" s="8" t="s">
        <v>0</v>
      </c>
      <c r="I339" s="9">
        <v>38507</v>
      </c>
      <c r="J339" s="8" t="s">
        <v>9</v>
      </c>
      <c r="K339" s="10">
        <v>17</v>
      </c>
      <c r="L339" s="3">
        <v>52.575815801836917</v>
      </c>
    </row>
    <row r="340" spans="7:12" x14ac:dyDescent="0.2">
      <c r="G340" s="8">
        <v>336</v>
      </c>
      <c r="H340" s="8" t="s">
        <v>1</v>
      </c>
      <c r="I340" s="9">
        <v>38320</v>
      </c>
      <c r="J340" s="8" t="s">
        <v>9</v>
      </c>
      <c r="K340" s="10">
        <v>6</v>
      </c>
      <c r="L340" s="3">
        <v>19.233532374060513</v>
      </c>
    </row>
    <row r="341" spans="7:12" x14ac:dyDescent="0.2">
      <c r="G341" s="8">
        <v>337</v>
      </c>
      <c r="H341" s="8" t="s">
        <v>1</v>
      </c>
      <c r="I341" s="9">
        <v>38848</v>
      </c>
      <c r="J341" s="8" t="s">
        <v>9</v>
      </c>
      <c r="K341" s="10">
        <v>27</v>
      </c>
      <c r="L341" s="3">
        <v>83.786086457485794</v>
      </c>
    </row>
    <row r="342" spans="7:12" x14ac:dyDescent="0.2">
      <c r="G342" s="8">
        <v>338</v>
      </c>
      <c r="H342" s="8" t="s">
        <v>4</v>
      </c>
      <c r="I342" s="9">
        <v>38925</v>
      </c>
      <c r="J342" s="8" t="s">
        <v>9</v>
      </c>
      <c r="K342" s="10">
        <v>80</v>
      </c>
      <c r="L342" s="3">
        <v>242.1940649977725</v>
      </c>
    </row>
    <row r="343" spans="7:12" x14ac:dyDescent="0.2">
      <c r="G343" s="8">
        <v>339</v>
      </c>
      <c r="H343" s="8" t="s">
        <v>2</v>
      </c>
      <c r="I343" s="9">
        <v>38210</v>
      </c>
      <c r="J343" s="8" t="s">
        <v>12</v>
      </c>
      <c r="K343" s="10">
        <v>-1</v>
      </c>
      <c r="L343" s="3">
        <v>-0.92679798413568193</v>
      </c>
    </row>
    <row r="344" spans="7:12" x14ac:dyDescent="0.2">
      <c r="G344" s="8">
        <v>340</v>
      </c>
      <c r="H344" s="8" t="s">
        <v>3</v>
      </c>
      <c r="I344" s="9">
        <v>38804</v>
      </c>
      <c r="J344" s="8" t="s">
        <v>12</v>
      </c>
      <c r="K344" s="10">
        <v>89</v>
      </c>
      <c r="L344" s="3">
        <v>269.26351673512869</v>
      </c>
    </row>
    <row r="345" spans="7:12" x14ac:dyDescent="0.2">
      <c r="G345" s="8">
        <v>341</v>
      </c>
      <c r="H345" s="8" t="s">
        <v>3</v>
      </c>
      <c r="I345" s="9">
        <v>38441</v>
      </c>
      <c r="J345" s="8" t="s">
        <v>11</v>
      </c>
      <c r="K345" s="10">
        <v>21</v>
      </c>
      <c r="L345" s="3">
        <v>65.224154633884041</v>
      </c>
    </row>
    <row r="346" spans="7:12" x14ac:dyDescent="0.2">
      <c r="G346" s="8">
        <v>342</v>
      </c>
      <c r="H346" s="8" t="s">
        <v>1</v>
      </c>
      <c r="I346" s="9">
        <v>39068</v>
      </c>
      <c r="J346" s="8" t="s">
        <v>10</v>
      </c>
      <c r="K346" s="10">
        <v>37</v>
      </c>
      <c r="L346" s="3">
        <v>113.11652988941213</v>
      </c>
    </row>
    <row r="347" spans="7:12" x14ac:dyDescent="0.2">
      <c r="G347" s="8">
        <v>343</v>
      </c>
      <c r="H347" s="8" t="s">
        <v>2</v>
      </c>
      <c r="I347" s="9">
        <v>38397</v>
      </c>
      <c r="J347" s="8" t="s">
        <v>13</v>
      </c>
      <c r="K347" s="10">
        <v>15</v>
      </c>
      <c r="L347" s="3">
        <v>46.637898863261832</v>
      </c>
    </row>
    <row r="348" spans="7:12" x14ac:dyDescent="0.2">
      <c r="G348" s="8">
        <v>344</v>
      </c>
      <c r="H348" s="8" t="s">
        <v>6</v>
      </c>
      <c r="I348" s="9">
        <v>38133</v>
      </c>
      <c r="J348" s="8" t="s">
        <v>12</v>
      </c>
      <c r="K348" s="10">
        <v>94</v>
      </c>
      <c r="L348" s="3">
        <v>283.62009758002927</v>
      </c>
    </row>
    <row r="349" spans="7:12" x14ac:dyDescent="0.2">
      <c r="G349" s="8">
        <v>345</v>
      </c>
      <c r="H349" s="8" t="s">
        <v>7</v>
      </c>
      <c r="I349" s="9">
        <v>38551</v>
      </c>
      <c r="J349" s="8" t="s">
        <v>12</v>
      </c>
      <c r="K349" s="10">
        <v>85</v>
      </c>
      <c r="L349" s="3">
        <v>257.28530472715238</v>
      </c>
    </row>
    <row r="350" spans="7:12" x14ac:dyDescent="0.2">
      <c r="G350" s="8">
        <v>346</v>
      </c>
      <c r="H350" s="8" t="s">
        <v>2</v>
      </c>
      <c r="I350" s="9">
        <v>38309</v>
      </c>
      <c r="J350" s="8" t="s">
        <v>10</v>
      </c>
      <c r="K350" s="10">
        <v>95</v>
      </c>
      <c r="L350" s="3">
        <v>286.86402627293558</v>
      </c>
    </row>
    <row r="351" spans="7:12" x14ac:dyDescent="0.2">
      <c r="G351" s="8">
        <v>347</v>
      </c>
      <c r="H351" s="8" t="s">
        <v>5</v>
      </c>
      <c r="I351" s="9">
        <v>38496</v>
      </c>
      <c r="J351" s="8" t="s">
        <v>13</v>
      </c>
      <c r="K351" s="10">
        <v>25</v>
      </c>
      <c r="L351" s="3">
        <v>76.368933708358369</v>
      </c>
    </row>
    <row r="352" spans="7:12" x14ac:dyDescent="0.2">
      <c r="G352" s="8">
        <v>348</v>
      </c>
      <c r="H352" s="8" t="s">
        <v>3</v>
      </c>
      <c r="I352" s="9">
        <v>38826</v>
      </c>
      <c r="J352" s="8" t="s">
        <v>12</v>
      </c>
      <c r="K352" s="10">
        <v>69</v>
      </c>
      <c r="L352" s="3">
        <v>208.60710544458851</v>
      </c>
    </row>
    <row r="353" spans="7:12" x14ac:dyDescent="0.2">
      <c r="G353" s="8">
        <v>349</v>
      </c>
      <c r="H353" s="8" t="s">
        <v>0</v>
      </c>
      <c r="I353" s="9">
        <v>38595</v>
      </c>
      <c r="J353" s="8" t="s">
        <v>9</v>
      </c>
      <c r="K353" s="10">
        <v>72</v>
      </c>
      <c r="L353" s="3">
        <v>218.66914833137886</v>
      </c>
    </row>
    <row r="354" spans="7:12" x14ac:dyDescent="0.2">
      <c r="G354" s="8">
        <v>350</v>
      </c>
      <c r="H354" s="8" t="s">
        <v>4</v>
      </c>
      <c r="I354" s="9">
        <v>38760</v>
      </c>
      <c r="J354" s="8" t="s">
        <v>13</v>
      </c>
      <c r="K354" s="10">
        <v>-4</v>
      </c>
      <c r="L354" s="3">
        <v>-9.5040489301123898</v>
      </c>
    </row>
    <row r="355" spans="7:12" x14ac:dyDescent="0.2">
      <c r="G355" s="8">
        <v>351</v>
      </c>
      <c r="H355" s="8" t="s">
        <v>2</v>
      </c>
      <c r="I355" s="9">
        <v>38529</v>
      </c>
      <c r="J355" s="8" t="s">
        <v>13</v>
      </c>
      <c r="K355" s="10">
        <v>21</v>
      </c>
      <c r="L355" s="3">
        <v>64.847838929147329</v>
      </c>
    </row>
    <row r="356" spans="7:12" x14ac:dyDescent="0.2">
      <c r="G356" s="8">
        <v>352</v>
      </c>
      <c r="H356" s="8" t="s">
        <v>2</v>
      </c>
      <c r="I356" s="9">
        <v>38364</v>
      </c>
      <c r="J356" s="8" t="s">
        <v>11</v>
      </c>
      <c r="K356" s="10">
        <v>85</v>
      </c>
      <c r="L356" s="3">
        <v>256.96799909003533</v>
      </c>
    </row>
    <row r="357" spans="7:12" x14ac:dyDescent="0.2">
      <c r="G357" s="8">
        <v>353</v>
      </c>
      <c r="H357" s="8" t="s">
        <v>5</v>
      </c>
      <c r="I357" s="9">
        <v>38606</v>
      </c>
      <c r="J357" s="8" t="s">
        <v>11</v>
      </c>
      <c r="K357" s="10">
        <v>85</v>
      </c>
      <c r="L357" s="3">
        <v>257.09598807037378</v>
      </c>
    </row>
    <row r="358" spans="7:12" x14ac:dyDescent="0.2">
      <c r="G358" s="8">
        <v>354</v>
      </c>
      <c r="H358" s="8" t="s">
        <v>6</v>
      </c>
      <c r="I358" s="9">
        <v>38639</v>
      </c>
      <c r="J358" s="8" t="s">
        <v>10</v>
      </c>
      <c r="K358" s="10">
        <v>79</v>
      </c>
      <c r="L358" s="3">
        <v>239.75589662492749</v>
      </c>
    </row>
    <row r="359" spans="7:12" x14ac:dyDescent="0.2">
      <c r="G359" s="8">
        <v>355</v>
      </c>
      <c r="H359" s="8" t="s">
        <v>0</v>
      </c>
      <c r="I359" s="9">
        <v>38969</v>
      </c>
      <c r="J359" s="8" t="s">
        <v>10</v>
      </c>
      <c r="K359" s="10">
        <v>81</v>
      </c>
      <c r="L359" s="3">
        <v>245.01127594931819</v>
      </c>
    </row>
    <row r="360" spans="7:12" x14ac:dyDescent="0.2">
      <c r="G360" s="8">
        <v>356</v>
      </c>
      <c r="H360" s="8" t="s">
        <v>6</v>
      </c>
      <c r="I360" s="9">
        <v>38958</v>
      </c>
      <c r="J360" s="8" t="s">
        <v>11</v>
      </c>
      <c r="K360" s="10">
        <v>76</v>
      </c>
      <c r="L360" s="3">
        <v>229.57757100656295</v>
      </c>
    </row>
    <row r="361" spans="7:12" x14ac:dyDescent="0.2">
      <c r="G361" s="8">
        <v>357</v>
      </c>
      <c r="H361" s="8" t="s">
        <v>6</v>
      </c>
      <c r="I361" s="9">
        <v>38518</v>
      </c>
      <c r="J361" s="8" t="s">
        <v>10</v>
      </c>
      <c r="K361" s="10">
        <v>31</v>
      </c>
      <c r="L361" s="3">
        <v>95.411837871052697</v>
      </c>
    </row>
    <row r="362" spans="7:12" x14ac:dyDescent="0.2">
      <c r="G362" s="8">
        <v>358</v>
      </c>
      <c r="H362" s="8" t="s">
        <v>4</v>
      </c>
      <c r="I362" s="9">
        <v>38617</v>
      </c>
      <c r="J362" s="8" t="s">
        <v>11</v>
      </c>
      <c r="K362" s="10">
        <v>44</v>
      </c>
      <c r="L362" s="3">
        <v>133.84155746359221</v>
      </c>
    </row>
    <row r="363" spans="7:12" x14ac:dyDescent="0.2">
      <c r="G363" s="8">
        <v>359</v>
      </c>
      <c r="H363" s="8" t="s">
        <v>8</v>
      </c>
      <c r="I363" s="9">
        <v>39068</v>
      </c>
      <c r="J363" s="8" t="s">
        <v>13</v>
      </c>
      <c r="K363" s="10">
        <v>44</v>
      </c>
      <c r="L363" s="3">
        <v>133.90724137081764</v>
      </c>
    </row>
    <row r="364" spans="7:12" x14ac:dyDescent="0.2">
      <c r="G364" s="8">
        <v>360</v>
      </c>
      <c r="H364" s="8" t="s">
        <v>1</v>
      </c>
      <c r="I364" s="9">
        <v>38133</v>
      </c>
      <c r="J364" s="8" t="s">
        <v>12</v>
      </c>
      <c r="K364" s="10">
        <v>70</v>
      </c>
      <c r="L364" s="3">
        <v>211.68588054687572</v>
      </c>
    </row>
    <row r="365" spans="7:12" x14ac:dyDescent="0.2">
      <c r="G365" s="8">
        <v>361</v>
      </c>
      <c r="H365" s="8" t="s">
        <v>1</v>
      </c>
      <c r="I365" s="9">
        <v>38320</v>
      </c>
      <c r="J365" s="8" t="s">
        <v>9</v>
      </c>
      <c r="K365" s="10">
        <v>-4</v>
      </c>
      <c r="L365" s="3">
        <v>-9.4531080152815825</v>
      </c>
    </row>
    <row r="366" spans="7:12" x14ac:dyDescent="0.2">
      <c r="G366" s="8">
        <v>362</v>
      </c>
      <c r="H366" s="8" t="s">
        <v>0</v>
      </c>
      <c r="I366" s="9">
        <v>38672</v>
      </c>
      <c r="J366" s="8" t="s">
        <v>10</v>
      </c>
      <c r="K366" s="10">
        <v>28</v>
      </c>
      <c r="L366" s="3">
        <v>86.334638190049276</v>
      </c>
    </row>
    <row r="367" spans="7:12" x14ac:dyDescent="0.2">
      <c r="G367" s="8">
        <v>363</v>
      </c>
      <c r="H367" s="8" t="s">
        <v>6</v>
      </c>
      <c r="I367" s="9">
        <v>39002</v>
      </c>
      <c r="J367" s="8" t="s">
        <v>12</v>
      </c>
      <c r="K367" s="10">
        <v>83</v>
      </c>
      <c r="L367" s="3">
        <v>250.60923862889706</v>
      </c>
    </row>
    <row r="368" spans="7:12" x14ac:dyDescent="0.2">
      <c r="G368" s="8">
        <v>364</v>
      </c>
      <c r="H368" s="8" t="s">
        <v>7</v>
      </c>
      <c r="I368" s="9">
        <v>38903</v>
      </c>
      <c r="J368" s="8" t="s">
        <v>10</v>
      </c>
      <c r="K368" s="10">
        <v>46</v>
      </c>
      <c r="L368" s="3">
        <v>140.47993678432567</v>
      </c>
    </row>
    <row r="369" spans="7:12" x14ac:dyDescent="0.2">
      <c r="G369" s="8">
        <v>365</v>
      </c>
      <c r="H369" s="8" t="s">
        <v>0</v>
      </c>
      <c r="I369" s="9">
        <v>38859</v>
      </c>
      <c r="J369" s="8" t="s">
        <v>10</v>
      </c>
      <c r="K369" s="10">
        <v>88</v>
      </c>
      <c r="L369" s="3">
        <v>266.35125676130951</v>
      </c>
    </row>
    <row r="370" spans="7:12" x14ac:dyDescent="0.2">
      <c r="G370" s="8">
        <v>366</v>
      </c>
      <c r="H370" s="8" t="s">
        <v>5</v>
      </c>
      <c r="I370" s="9">
        <v>38639</v>
      </c>
      <c r="J370" s="8" t="s">
        <v>10</v>
      </c>
      <c r="K370" s="10">
        <v>-9</v>
      </c>
      <c r="L370" s="3">
        <v>-24.537461299444743</v>
      </c>
    </row>
    <row r="371" spans="7:12" x14ac:dyDescent="0.2">
      <c r="G371" s="8">
        <v>367</v>
      </c>
      <c r="H371" s="8" t="s">
        <v>3</v>
      </c>
      <c r="I371" s="9">
        <v>38573</v>
      </c>
      <c r="J371" s="8" t="s">
        <v>9</v>
      </c>
      <c r="K371" s="10">
        <v>-8</v>
      </c>
      <c r="L371" s="3">
        <v>-21.825357589950652</v>
      </c>
    </row>
    <row r="372" spans="7:12" x14ac:dyDescent="0.2">
      <c r="G372" s="8">
        <v>368</v>
      </c>
      <c r="H372" s="8" t="s">
        <v>2</v>
      </c>
      <c r="I372" s="9">
        <v>38903</v>
      </c>
      <c r="J372" s="8" t="s">
        <v>9</v>
      </c>
      <c r="K372" s="10">
        <v>37</v>
      </c>
      <c r="L372" s="3">
        <v>113.0101592216552</v>
      </c>
    </row>
    <row r="373" spans="7:12" x14ac:dyDescent="0.2">
      <c r="G373" s="8">
        <v>369</v>
      </c>
      <c r="H373" s="8" t="s">
        <v>3</v>
      </c>
      <c r="I373" s="9">
        <v>38045</v>
      </c>
      <c r="J373" s="8" t="s">
        <v>9</v>
      </c>
      <c r="K373" s="10">
        <v>20</v>
      </c>
      <c r="L373" s="3">
        <v>61.67879282842005</v>
      </c>
    </row>
    <row r="374" spans="7:12" x14ac:dyDescent="0.2">
      <c r="G374" s="8">
        <v>370</v>
      </c>
      <c r="H374" s="8" t="s">
        <v>1</v>
      </c>
      <c r="I374" s="9">
        <v>38606</v>
      </c>
      <c r="J374" s="8" t="s">
        <v>10</v>
      </c>
      <c r="K374" s="10">
        <v>2</v>
      </c>
      <c r="L374" s="3">
        <v>7.7509272810830456</v>
      </c>
    </row>
    <row r="375" spans="7:12" x14ac:dyDescent="0.2">
      <c r="G375" s="8">
        <v>371</v>
      </c>
      <c r="H375" s="8" t="s">
        <v>6</v>
      </c>
      <c r="I375" s="9">
        <v>38584</v>
      </c>
      <c r="J375" s="8" t="s">
        <v>11</v>
      </c>
      <c r="K375" s="10">
        <v>36</v>
      </c>
      <c r="L375" s="3">
        <v>110.59418125988078</v>
      </c>
    </row>
    <row r="376" spans="7:12" x14ac:dyDescent="0.2">
      <c r="G376" s="8">
        <v>372</v>
      </c>
      <c r="H376" s="8" t="s">
        <v>6</v>
      </c>
      <c r="I376" s="9">
        <v>38628</v>
      </c>
      <c r="J376" s="8" t="s">
        <v>12</v>
      </c>
      <c r="K376" s="10">
        <v>34</v>
      </c>
      <c r="L376" s="3">
        <v>103.88965096458593</v>
      </c>
    </row>
    <row r="377" spans="7:12" x14ac:dyDescent="0.2">
      <c r="G377" s="8">
        <v>373</v>
      </c>
      <c r="H377" s="8" t="s">
        <v>7</v>
      </c>
      <c r="I377" s="9">
        <v>38837</v>
      </c>
      <c r="J377" s="8" t="s">
        <v>11</v>
      </c>
      <c r="K377" s="10">
        <v>84</v>
      </c>
      <c r="L377" s="3">
        <v>253.89322061575038</v>
      </c>
    </row>
    <row r="378" spans="7:12" x14ac:dyDescent="0.2">
      <c r="G378" s="8">
        <v>374</v>
      </c>
      <c r="H378" s="8" t="s">
        <v>3</v>
      </c>
      <c r="I378" s="9">
        <v>38947</v>
      </c>
      <c r="J378" s="8" t="s">
        <v>12</v>
      </c>
      <c r="K378" s="10">
        <v>89</v>
      </c>
      <c r="L378" s="3">
        <v>268.47594870423103</v>
      </c>
    </row>
    <row r="379" spans="7:12" x14ac:dyDescent="0.2">
      <c r="G379" s="8">
        <v>375</v>
      </c>
      <c r="H379" s="8" t="s">
        <v>4</v>
      </c>
      <c r="I379" s="9">
        <v>38749</v>
      </c>
      <c r="J379" s="8" t="s">
        <v>10</v>
      </c>
      <c r="K379" s="10">
        <v>31</v>
      </c>
      <c r="L379" s="3">
        <v>95.680691267513808</v>
      </c>
    </row>
    <row r="380" spans="7:12" x14ac:dyDescent="0.2">
      <c r="G380" s="8">
        <v>376</v>
      </c>
      <c r="H380" s="8" t="s">
        <v>7</v>
      </c>
      <c r="I380" s="9">
        <v>38067</v>
      </c>
      <c r="J380" s="8" t="s">
        <v>10</v>
      </c>
      <c r="K380" s="10">
        <v>7</v>
      </c>
      <c r="L380" s="3">
        <v>22.545863255239365</v>
      </c>
    </row>
    <row r="381" spans="7:12" x14ac:dyDescent="0.2">
      <c r="G381" s="8">
        <v>377</v>
      </c>
      <c r="H381" s="8" t="s">
        <v>3</v>
      </c>
      <c r="I381" s="9">
        <v>38023</v>
      </c>
      <c r="J381" s="8" t="s">
        <v>10</v>
      </c>
      <c r="K381" s="10">
        <v>7</v>
      </c>
      <c r="L381" s="3">
        <v>22.939193343037168</v>
      </c>
    </row>
    <row r="382" spans="7:12" x14ac:dyDescent="0.2">
      <c r="G382" s="8">
        <v>378</v>
      </c>
      <c r="H382" s="8" t="s">
        <v>5</v>
      </c>
      <c r="I382" s="9">
        <v>38771</v>
      </c>
      <c r="J382" s="8" t="s">
        <v>11</v>
      </c>
      <c r="K382" s="10">
        <v>76</v>
      </c>
      <c r="L382" s="3">
        <v>229.89259006043184</v>
      </c>
    </row>
    <row r="383" spans="7:12" x14ac:dyDescent="0.2">
      <c r="G383" s="8">
        <v>379</v>
      </c>
      <c r="H383" s="8" t="s">
        <v>4</v>
      </c>
      <c r="I383" s="9">
        <v>38199</v>
      </c>
      <c r="J383" s="8" t="s">
        <v>9</v>
      </c>
      <c r="K383" s="10">
        <v>6</v>
      </c>
      <c r="L383" s="3">
        <v>19.561017308486775</v>
      </c>
    </row>
    <row r="384" spans="7:12" x14ac:dyDescent="0.2">
      <c r="G384" s="8">
        <v>380</v>
      </c>
      <c r="H384" s="8" t="s">
        <v>1</v>
      </c>
      <c r="I384" s="9">
        <v>39013</v>
      </c>
      <c r="J384" s="8" t="s">
        <v>10</v>
      </c>
      <c r="K384" s="10">
        <v>43</v>
      </c>
      <c r="L384" s="3">
        <v>130.28590210776713</v>
      </c>
    </row>
    <row r="385" spans="7:12" x14ac:dyDescent="0.2">
      <c r="G385" s="8">
        <v>381</v>
      </c>
      <c r="H385" s="8" t="s">
        <v>7</v>
      </c>
      <c r="I385" s="9">
        <v>38001</v>
      </c>
      <c r="J385" s="8" t="s">
        <v>12</v>
      </c>
      <c r="K385" s="10">
        <v>20</v>
      </c>
      <c r="L385" s="3">
        <v>62.18277208256027</v>
      </c>
    </row>
    <row r="386" spans="7:12" x14ac:dyDescent="0.2">
      <c r="G386" s="8">
        <v>382</v>
      </c>
      <c r="H386" s="8" t="s">
        <v>4</v>
      </c>
      <c r="I386" s="9">
        <v>38793</v>
      </c>
      <c r="J386" s="8" t="s">
        <v>13</v>
      </c>
      <c r="K386" s="10">
        <v>11</v>
      </c>
      <c r="L386" s="3">
        <v>35.076818705440886</v>
      </c>
    </row>
    <row r="387" spans="7:12" x14ac:dyDescent="0.2">
      <c r="G387" s="8">
        <v>383</v>
      </c>
      <c r="H387" s="8" t="s">
        <v>0</v>
      </c>
      <c r="I387" s="9">
        <v>38529</v>
      </c>
      <c r="J387" s="8" t="s">
        <v>11</v>
      </c>
      <c r="K387" s="10">
        <v>35</v>
      </c>
      <c r="L387" s="3">
        <v>107.05323824700537</v>
      </c>
    </row>
    <row r="388" spans="7:12" x14ac:dyDescent="0.2">
      <c r="G388" s="8">
        <v>384</v>
      </c>
      <c r="H388" s="8" t="s">
        <v>5</v>
      </c>
      <c r="I388" s="9">
        <v>38793</v>
      </c>
      <c r="J388" s="8" t="s">
        <v>9</v>
      </c>
      <c r="K388" s="10">
        <v>72</v>
      </c>
      <c r="L388" s="3">
        <v>218.15023917907857</v>
      </c>
    </row>
    <row r="389" spans="7:12" x14ac:dyDescent="0.2">
      <c r="G389" s="8">
        <v>385</v>
      </c>
      <c r="H389" s="8" t="s">
        <v>7</v>
      </c>
      <c r="I389" s="9">
        <v>38133</v>
      </c>
      <c r="J389" s="8" t="s">
        <v>9</v>
      </c>
      <c r="K389" s="10">
        <v>49</v>
      </c>
      <c r="L389" s="3">
        <v>148.92692975074797</v>
      </c>
    </row>
    <row r="390" spans="7:12" x14ac:dyDescent="0.2">
      <c r="G390" s="8">
        <v>386</v>
      </c>
      <c r="H390" s="8" t="s">
        <v>0</v>
      </c>
      <c r="I390" s="9">
        <v>38782</v>
      </c>
      <c r="J390" s="8" t="s">
        <v>9</v>
      </c>
      <c r="K390" s="10">
        <v>88</v>
      </c>
      <c r="L390" s="3">
        <v>266.64631383797939</v>
      </c>
    </row>
    <row r="391" spans="7:12" x14ac:dyDescent="0.2">
      <c r="G391" s="8">
        <v>387</v>
      </c>
      <c r="H391" s="8" t="s">
        <v>6</v>
      </c>
      <c r="I391" s="9">
        <v>38804</v>
      </c>
      <c r="J391" s="8" t="s">
        <v>9</v>
      </c>
      <c r="K391" s="10">
        <v>45</v>
      </c>
      <c r="L391" s="3">
        <v>136.00734165157533</v>
      </c>
    </row>
    <row r="392" spans="7:12" x14ac:dyDescent="0.2">
      <c r="G392" s="8">
        <v>388</v>
      </c>
      <c r="H392" s="8" t="s">
        <v>6</v>
      </c>
      <c r="I392" s="9">
        <v>38067</v>
      </c>
      <c r="J392" s="8" t="s">
        <v>10</v>
      </c>
      <c r="K392" s="10">
        <v>37</v>
      </c>
      <c r="L392" s="3">
        <v>112.92900415721101</v>
      </c>
    </row>
    <row r="393" spans="7:12" x14ac:dyDescent="0.2">
      <c r="G393" s="8">
        <v>389</v>
      </c>
      <c r="H393" s="8" t="s">
        <v>2</v>
      </c>
      <c r="I393" s="9">
        <v>38452</v>
      </c>
      <c r="J393" s="8" t="s">
        <v>10</v>
      </c>
      <c r="K393" s="10">
        <v>12</v>
      </c>
      <c r="L393" s="3">
        <v>38.618337900456311</v>
      </c>
    </row>
    <row r="394" spans="7:12" x14ac:dyDescent="0.2">
      <c r="G394" s="8">
        <v>390</v>
      </c>
      <c r="H394" s="8" t="s">
        <v>0</v>
      </c>
      <c r="I394" s="9">
        <v>38122</v>
      </c>
      <c r="J394" s="8" t="s">
        <v>12</v>
      </c>
      <c r="K394" s="10">
        <v>18</v>
      </c>
      <c r="L394" s="3">
        <v>55.932067779481031</v>
      </c>
    </row>
    <row r="395" spans="7:12" x14ac:dyDescent="0.2">
      <c r="G395" s="8">
        <v>391</v>
      </c>
      <c r="H395" s="8" t="s">
        <v>3</v>
      </c>
      <c r="I395" s="9">
        <v>38738</v>
      </c>
      <c r="J395" s="8" t="s">
        <v>10</v>
      </c>
      <c r="K395" s="10">
        <v>75</v>
      </c>
      <c r="L395" s="3">
        <v>226.99796556311475</v>
      </c>
    </row>
    <row r="396" spans="7:12" x14ac:dyDescent="0.2">
      <c r="G396" s="8">
        <v>392</v>
      </c>
      <c r="H396" s="8" t="s">
        <v>0</v>
      </c>
      <c r="I396" s="9">
        <v>38408</v>
      </c>
      <c r="J396" s="8" t="s">
        <v>9</v>
      </c>
      <c r="K396" s="10">
        <v>8</v>
      </c>
      <c r="L396" s="3">
        <v>26.314204821327241</v>
      </c>
    </row>
    <row r="397" spans="7:12" x14ac:dyDescent="0.2">
      <c r="G397" s="8">
        <v>393</v>
      </c>
      <c r="H397" s="8" t="s">
        <v>8</v>
      </c>
      <c r="I397" s="9">
        <v>38078</v>
      </c>
      <c r="J397" s="8" t="s">
        <v>10</v>
      </c>
      <c r="K397" s="10">
        <v>37</v>
      </c>
      <c r="L397" s="3">
        <v>112.53534248627696</v>
      </c>
    </row>
    <row r="398" spans="7:12" x14ac:dyDescent="0.2">
      <c r="G398" s="8">
        <v>394</v>
      </c>
      <c r="H398" s="8" t="s">
        <v>6</v>
      </c>
      <c r="I398" s="9">
        <v>38342</v>
      </c>
      <c r="J398" s="8" t="s">
        <v>10</v>
      </c>
      <c r="K398" s="10">
        <v>-6</v>
      </c>
      <c r="L398" s="3">
        <v>-16.412365818215765</v>
      </c>
    </row>
    <row r="399" spans="7:12" x14ac:dyDescent="0.2">
      <c r="G399" s="8">
        <v>395</v>
      </c>
      <c r="H399" s="8" t="s">
        <v>8</v>
      </c>
      <c r="I399" s="9">
        <v>38122</v>
      </c>
      <c r="J399" s="8" t="s">
        <v>13</v>
      </c>
      <c r="K399" s="10">
        <v>56</v>
      </c>
      <c r="L399" s="3">
        <v>169.27515470165261</v>
      </c>
    </row>
    <row r="400" spans="7:12" x14ac:dyDescent="0.2">
      <c r="G400" s="8">
        <v>396</v>
      </c>
      <c r="H400" s="8" t="s">
        <v>0</v>
      </c>
      <c r="I400" s="9">
        <v>38331</v>
      </c>
      <c r="J400" s="8" t="s">
        <v>11</v>
      </c>
      <c r="K400" s="10">
        <v>53</v>
      </c>
      <c r="L400" s="3">
        <v>161.32546557795675</v>
      </c>
    </row>
    <row r="401" spans="7:12" x14ac:dyDescent="0.2">
      <c r="G401" s="8">
        <v>397</v>
      </c>
      <c r="H401" s="8" t="s">
        <v>1</v>
      </c>
      <c r="I401" s="9">
        <v>38133</v>
      </c>
      <c r="J401" s="8" t="s">
        <v>10</v>
      </c>
      <c r="K401" s="10">
        <v>62</v>
      </c>
      <c r="L401" s="3">
        <v>187.71993550398903</v>
      </c>
    </row>
    <row r="402" spans="7:12" x14ac:dyDescent="0.2">
      <c r="G402" s="8">
        <v>398</v>
      </c>
      <c r="H402" s="8" t="s">
        <v>6</v>
      </c>
      <c r="I402" s="9">
        <v>38441</v>
      </c>
      <c r="J402" s="8" t="s">
        <v>12</v>
      </c>
      <c r="K402" s="10">
        <v>90</v>
      </c>
      <c r="L402" s="3">
        <v>271.30519777626336</v>
      </c>
    </row>
    <row r="403" spans="7:12" x14ac:dyDescent="0.2">
      <c r="G403" s="8">
        <v>399</v>
      </c>
      <c r="H403" s="8" t="s">
        <v>6</v>
      </c>
      <c r="I403" s="9">
        <v>38001</v>
      </c>
      <c r="J403" s="8" t="s">
        <v>11</v>
      </c>
      <c r="K403" s="10">
        <v>30</v>
      </c>
      <c r="L403" s="3">
        <v>92.293324121451917</v>
      </c>
    </row>
    <row r="404" spans="7:12" x14ac:dyDescent="0.2">
      <c r="G404" s="8">
        <v>400</v>
      </c>
      <c r="H404" s="8" t="s">
        <v>2</v>
      </c>
      <c r="I404" s="9">
        <v>38397</v>
      </c>
      <c r="J404" s="8" t="s">
        <v>9</v>
      </c>
      <c r="K404" s="10">
        <v>36</v>
      </c>
      <c r="L404" s="3">
        <v>110.39391248869612</v>
      </c>
    </row>
    <row r="405" spans="7:12" x14ac:dyDescent="0.2">
      <c r="G405" s="8">
        <v>401</v>
      </c>
      <c r="H405" s="8" t="s">
        <v>1</v>
      </c>
      <c r="I405" s="9">
        <v>38419</v>
      </c>
      <c r="J405" s="8" t="s">
        <v>11</v>
      </c>
      <c r="K405" s="10">
        <v>76</v>
      </c>
      <c r="L405" s="3">
        <v>230.11911772178482</v>
      </c>
    </row>
    <row r="406" spans="7:12" x14ac:dyDescent="0.2">
      <c r="G406" s="8">
        <v>402</v>
      </c>
      <c r="H406" s="8" t="s">
        <v>5</v>
      </c>
      <c r="I406" s="9">
        <v>38452</v>
      </c>
      <c r="J406" s="8" t="s">
        <v>10</v>
      </c>
      <c r="K406" s="10">
        <v>-4</v>
      </c>
      <c r="L406" s="3">
        <v>-10.045852408088738</v>
      </c>
    </row>
    <row r="407" spans="7:12" x14ac:dyDescent="0.2">
      <c r="G407" s="8">
        <v>403</v>
      </c>
      <c r="H407" s="8" t="s">
        <v>2</v>
      </c>
      <c r="I407" s="9">
        <v>38331</v>
      </c>
      <c r="J407" s="8" t="s">
        <v>13</v>
      </c>
      <c r="K407" s="10">
        <v>26</v>
      </c>
      <c r="L407" s="3">
        <v>80.067286712333498</v>
      </c>
    </row>
    <row r="408" spans="7:12" x14ac:dyDescent="0.2">
      <c r="G408" s="8">
        <v>404</v>
      </c>
      <c r="H408" s="8" t="s">
        <v>1</v>
      </c>
      <c r="I408" s="9">
        <v>38485</v>
      </c>
      <c r="J408" s="8" t="s">
        <v>10</v>
      </c>
      <c r="K408" s="10">
        <v>-5</v>
      </c>
      <c r="L408" s="3">
        <v>-12.799843018696107</v>
      </c>
    </row>
    <row r="409" spans="7:12" x14ac:dyDescent="0.2">
      <c r="G409" s="8">
        <v>405</v>
      </c>
      <c r="H409" s="8" t="s">
        <v>4</v>
      </c>
      <c r="I409" s="9">
        <v>38111</v>
      </c>
      <c r="J409" s="8" t="s">
        <v>9</v>
      </c>
      <c r="K409" s="10">
        <v>44</v>
      </c>
      <c r="L409" s="3">
        <v>133.92031416884828</v>
      </c>
    </row>
    <row r="410" spans="7:12" x14ac:dyDescent="0.2">
      <c r="G410" s="8">
        <v>406</v>
      </c>
      <c r="H410" s="8" t="s">
        <v>2</v>
      </c>
      <c r="I410" s="9">
        <v>38034</v>
      </c>
      <c r="J410" s="8" t="s">
        <v>12</v>
      </c>
      <c r="K410" s="10">
        <v>91</v>
      </c>
      <c r="L410" s="3">
        <v>274.81127367201924</v>
      </c>
    </row>
    <row r="411" spans="7:12" x14ac:dyDescent="0.2">
      <c r="G411" s="8">
        <v>407</v>
      </c>
      <c r="H411" s="8" t="s">
        <v>5</v>
      </c>
      <c r="I411" s="9">
        <v>38056</v>
      </c>
      <c r="J411" s="8" t="s">
        <v>10</v>
      </c>
      <c r="K411" s="10">
        <v>78</v>
      </c>
      <c r="L411" s="3">
        <v>235.98595343131922</v>
      </c>
    </row>
    <row r="412" spans="7:12" x14ac:dyDescent="0.2">
      <c r="G412" s="8">
        <v>408</v>
      </c>
      <c r="H412" s="8" t="s">
        <v>0</v>
      </c>
      <c r="I412" s="9">
        <v>38859</v>
      </c>
      <c r="J412" s="8" t="s">
        <v>10</v>
      </c>
      <c r="K412" s="10">
        <v>69</v>
      </c>
      <c r="L412" s="3">
        <v>208.58962786585158</v>
      </c>
    </row>
    <row r="413" spans="7:12" x14ac:dyDescent="0.2">
      <c r="G413" s="8">
        <v>409</v>
      </c>
      <c r="H413" s="8" t="s">
        <v>8</v>
      </c>
      <c r="I413" s="9">
        <v>38276</v>
      </c>
      <c r="J413" s="8" t="s">
        <v>12</v>
      </c>
      <c r="K413" s="10">
        <v>74</v>
      </c>
      <c r="L413" s="3">
        <v>224.0430547727791</v>
      </c>
    </row>
    <row r="414" spans="7:12" x14ac:dyDescent="0.2">
      <c r="G414" s="8">
        <v>410</v>
      </c>
      <c r="H414" s="8" t="s">
        <v>4</v>
      </c>
      <c r="I414" s="9">
        <v>38562</v>
      </c>
      <c r="J414" s="8" t="s">
        <v>9</v>
      </c>
      <c r="K414" s="10">
        <v>71</v>
      </c>
      <c r="L414" s="3">
        <v>215.12402518996404</v>
      </c>
    </row>
    <row r="415" spans="7:12" x14ac:dyDescent="0.2">
      <c r="G415" s="8">
        <v>411</v>
      </c>
      <c r="H415" s="8" t="s">
        <v>8</v>
      </c>
      <c r="I415" s="9">
        <v>38969</v>
      </c>
      <c r="J415" s="8" t="s">
        <v>13</v>
      </c>
      <c r="K415" s="10">
        <v>34</v>
      </c>
      <c r="L415" s="3">
        <v>103.84939593855748</v>
      </c>
    </row>
    <row r="416" spans="7:12" x14ac:dyDescent="0.2">
      <c r="G416" s="8">
        <v>412</v>
      </c>
      <c r="H416" s="8" t="s">
        <v>0</v>
      </c>
      <c r="I416" s="9">
        <v>38507</v>
      </c>
      <c r="J416" s="8" t="s">
        <v>12</v>
      </c>
      <c r="K416" s="10">
        <v>93</v>
      </c>
      <c r="L416" s="3">
        <v>281.17054419951137</v>
      </c>
    </row>
    <row r="417" spans="7:12" x14ac:dyDescent="0.2">
      <c r="G417" s="8">
        <v>413</v>
      </c>
      <c r="H417" s="8" t="s">
        <v>3</v>
      </c>
      <c r="I417" s="9">
        <v>38408</v>
      </c>
      <c r="J417" s="8" t="s">
        <v>9</v>
      </c>
      <c r="K417" s="10">
        <v>60</v>
      </c>
      <c r="L417" s="3">
        <v>182.60959965033061</v>
      </c>
    </row>
    <row r="418" spans="7:12" x14ac:dyDescent="0.2">
      <c r="G418" s="8">
        <v>414</v>
      </c>
      <c r="H418" s="8" t="s">
        <v>7</v>
      </c>
      <c r="I418" s="9">
        <v>38100</v>
      </c>
      <c r="J418" s="8" t="s">
        <v>9</v>
      </c>
      <c r="K418" s="10">
        <v>37</v>
      </c>
      <c r="L418" s="3">
        <v>112.43397722732024</v>
      </c>
    </row>
    <row r="419" spans="7:12" x14ac:dyDescent="0.2">
      <c r="G419" s="8">
        <v>415</v>
      </c>
      <c r="H419" s="8" t="s">
        <v>0</v>
      </c>
      <c r="I419" s="9">
        <v>38166</v>
      </c>
      <c r="J419" s="8" t="s">
        <v>11</v>
      </c>
      <c r="K419" s="10">
        <v>26</v>
      </c>
      <c r="L419" s="3">
        <v>79.913804333123736</v>
      </c>
    </row>
    <row r="420" spans="7:12" x14ac:dyDescent="0.2">
      <c r="G420" s="8">
        <v>416</v>
      </c>
      <c r="H420" s="8" t="s">
        <v>4</v>
      </c>
      <c r="I420" s="9">
        <v>38540</v>
      </c>
      <c r="J420" s="8" t="s">
        <v>11</v>
      </c>
      <c r="K420" s="10">
        <v>2</v>
      </c>
      <c r="L420" s="3">
        <v>8.5397555339606015</v>
      </c>
    </row>
    <row r="421" spans="7:12" x14ac:dyDescent="0.2">
      <c r="G421" s="8">
        <v>417</v>
      </c>
      <c r="H421" s="8" t="s">
        <v>1</v>
      </c>
      <c r="I421" s="9">
        <v>38628</v>
      </c>
      <c r="J421" s="8" t="s">
        <v>9</v>
      </c>
      <c r="K421" s="10">
        <v>-9</v>
      </c>
      <c r="L421" s="3">
        <v>-25.920453761182117</v>
      </c>
    </row>
    <row r="422" spans="7:12" x14ac:dyDescent="0.2">
      <c r="G422" s="8">
        <v>418</v>
      </c>
      <c r="H422" s="8" t="s">
        <v>8</v>
      </c>
      <c r="I422" s="9">
        <v>38771</v>
      </c>
      <c r="J422" s="8" t="s">
        <v>9</v>
      </c>
      <c r="K422" s="10">
        <v>46</v>
      </c>
      <c r="L422" s="3">
        <v>139.68753059266518</v>
      </c>
    </row>
    <row r="423" spans="7:12" x14ac:dyDescent="0.2">
      <c r="G423" s="8">
        <v>419</v>
      </c>
      <c r="H423" s="8" t="s">
        <v>1</v>
      </c>
      <c r="I423" s="9">
        <v>38056</v>
      </c>
      <c r="J423" s="8" t="s">
        <v>12</v>
      </c>
      <c r="K423" s="10">
        <v>0</v>
      </c>
      <c r="L423" s="3">
        <v>2.3470477551262947</v>
      </c>
    </row>
    <row r="424" spans="7:12" x14ac:dyDescent="0.2">
      <c r="G424" s="8">
        <v>420</v>
      </c>
      <c r="H424" s="8" t="s">
        <v>3</v>
      </c>
      <c r="I424" s="9">
        <v>38320</v>
      </c>
      <c r="J424" s="8" t="s">
        <v>9</v>
      </c>
      <c r="K424" s="10">
        <v>79</v>
      </c>
      <c r="L424" s="3">
        <v>239.2208514522392</v>
      </c>
    </row>
    <row r="425" spans="7:12" x14ac:dyDescent="0.2">
      <c r="G425" s="8">
        <v>421</v>
      </c>
      <c r="H425" s="8" t="s">
        <v>6</v>
      </c>
      <c r="I425" s="9">
        <v>38364</v>
      </c>
      <c r="J425" s="8" t="s">
        <v>9</v>
      </c>
      <c r="K425" s="10">
        <v>48</v>
      </c>
      <c r="L425" s="3">
        <v>146.50697859164157</v>
      </c>
    </row>
    <row r="426" spans="7:12" x14ac:dyDescent="0.2">
      <c r="G426" s="8">
        <v>422</v>
      </c>
      <c r="H426" s="8" t="s">
        <v>4</v>
      </c>
      <c r="I426" s="9">
        <v>38738</v>
      </c>
      <c r="J426" s="8" t="s">
        <v>11</v>
      </c>
      <c r="K426" s="10">
        <v>77</v>
      </c>
      <c r="L426" s="3">
        <v>233.0800910699262</v>
      </c>
    </row>
    <row r="427" spans="7:12" x14ac:dyDescent="0.2">
      <c r="G427" s="8">
        <v>423</v>
      </c>
      <c r="H427" s="8" t="s">
        <v>0</v>
      </c>
      <c r="I427" s="9">
        <v>38760</v>
      </c>
      <c r="J427" s="8" t="s">
        <v>9</v>
      </c>
      <c r="K427" s="10">
        <v>-10</v>
      </c>
      <c r="L427" s="3">
        <v>-26.967932789902449</v>
      </c>
    </row>
    <row r="428" spans="7:12" x14ac:dyDescent="0.2">
      <c r="G428" s="8">
        <v>424</v>
      </c>
      <c r="H428" s="8" t="s">
        <v>8</v>
      </c>
      <c r="I428" s="9">
        <v>38573</v>
      </c>
      <c r="J428" s="8" t="s">
        <v>13</v>
      </c>
      <c r="K428" s="10">
        <v>45</v>
      </c>
      <c r="L428" s="3">
        <v>137.23163667167327</v>
      </c>
    </row>
    <row r="429" spans="7:12" x14ac:dyDescent="0.2">
      <c r="G429" s="8">
        <v>425</v>
      </c>
      <c r="H429" s="8" t="s">
        <v>2</v>
      </c>
      <c r="I429" s="9">
        <v>38375</v>
      </c>
      <c r="J429" s="8" t="s">
        <v>9</v>
      </c>
      <c r="K429" s="10">
        <v>17</v>
      </c>
      <c r="L429" s="3">
        <v>53.565793196028118</v>
      </c>
    </row>
    <row r="430" spans="7:12" x14ac:dyDescent="0.2">
      <c r="G430" s="8">
        <v>426</v>
      </c>
      <c r="H430" s="8" t="s">
        <v>0</v>
      </c>
      <c r="I430" s="9">
        <v>38584</v>
      </c>
      <c r="J430" s="8" t="s">
        <v>11</v>
      </c>
      <c r="K430" s="10">
        <v>-4</v>
      </c>
      <c r="L430" s="3">
        <v>-10.36408331456853</v>
      </c>
    </row>
    <row r="431" spans="7:12" x14ac:dyDescent="0.2">
      <c r="G431" s="8">
        <v>427</v>
      </c>
      <c r="H431" s="8" t="s">
        <v>4</v>
      </c>
      <c r="I431" s="9">
        <v>39068</v>
      </c>
      <c r="J431" s="8" t="s">
        <v>12</v>
      </c>
      <c r="K431" s="10">
        <v>43</v>
      </c>
      <c r="L431" s="3">
        <v>130.80350038976189</v>
      </c>
    </row>
    <row r="432" spans="7:12" x14ac:dyDescent="0.2">
      <c r="G432" s="8">
        <v>428</v>
      </c>
      <c r="H432" s="8" t="s">
        <v>2</v>
      </c>
      <c r="I432" s="9">
        <v>38265</v>
      </c>
      <c r="J432" s="8" t="s">
        <v>11</v>
      </c>
      <c r="K432" s="10">
        <v>41</v>
      </c>
      <c r="L432" s="3">
        <v>125.18937528559893</v>
      </c>
    </row>
    <row r="433" spans="7:12" x14ac:dyDescent="0.2">
      <c r="G433" s="8">
        <v>429</v>
      </c>
      <c r="H433" s="8" t="s">
        <v>0</v>
      </c>
      <c r="I433" s="9">
        <v>38892</v>
      </c>
      <c r="J433" s="8" t="s">
        <v>13</v>
      </c>
      <c r="K433" s="10">
        <v>-4</v>
      </c>
      <c r="L433" s="3">
        <v>-9.8762446340450722</v>
      </c>
    </row>
    <row r="434" spans="7:12" x14ac:dyDescent="0.2">
      <c r="G434" s="8">
        <v>430</v>
      </c>
      <c r="H434" s="8" t="s">
        <v>5</v>
      </c>
      <c r="I434" s="9">
        <v>38243</v>
      </c>
      <c r="J434" s="8" t="s">
        <v>9</v>
      </c>
      <c r="K434" s="10">
        <v>6</v>
      </c>
      <c r="L434" s="3">
        <v>20.388215317654449</v>
      </c>
    </row>
    <row r="435" spans="7:12" x14ac:dyDescent="0.2">
      <c r="G435" s="8">
        <v>431</v>
      </c>
      <c r="H435" s="8" t="s">
        <v>6</v>
      </c>
      <c r="I435" s="9">
        <v>38848</v>
      </c>
      <c r="J435" s="8" t="s">
        <v>9</v>
      </c>
      <c r="K435" s="10">
        <v>8</v>
      </c>
      <c r="L435" s="3">
        <v>25.124465791488021</v>
      </c>
    </row>
    <row r="436" spans="7:12" x14ac:dyDescent="0.2">
      <c r="G436" s="8">
        <v>432</v>
      </c>
      <c r="H436" s="8" t="s">
        <v>3</v>
      </c>
      <c r="I436" s="9">
        <v>38177</v>
      </c>
      <c r="J436" s="8" t="s">
        <v>11</v>
      </c>
      <c r="K436" s="10">
        <v>43</v>
      </c>
      <c r="L436" s="3">
        <v>131.20326238549768</v>
      </c>
    </row>
    <row r="437" spans="7:12" x14ac:dyDescent="0.2">
      <c r="G437" s="8">
        <v>433</v>
      </c>
      <c r="H437" s="8" t="s">
        <v>8</v>
      </c>
      <c r="I437" s="9">
        <v>38144</v>
      </c>
      <c r="J437" s="8" t="s">
        <v>11</v>
      </c>
      <c r="K437" s="10">
        <v>47</v>
      </c>
      <c r="L437" s="3">
        <v>142.67305731753257</v>
      </c>
    </row>
    <row r="438" spans="7:12" x14ac:dyDescent="0.2">
      <c r="G438" s="8">
        <v>434</v>
      </c>
      <c r="H438" s="8" t="s">
        <v>3</v>
      </c>
      <c r="I438" s="9">
        <v>38947</v>
      </c>
      <c r="J438" s="8" t="s">
        <v>10</v>
      </c>
      <c r="K438" s="10">
        <v>13</v>
      </c>
      <c r="L438" s="3">
        <v>41.344467136527072</v>
      </c>
    </row>
    <row r="439" spans="7:12" x14ac:dyDescent="0.2">
      <c r="G439" s="8">
        <v>435</v>
      </c>
      <c r="H439" s="8" t="s">
        <v>0</v>
      </c>
      <c r="I439" s="9">
        <v>38749</v>
      </c>
      <c r="J439" s="8" t="s">
        <v>9</v>
      </c>
      <c r="K439" s="10">
        <v>9</v>
      </c>
      <c r="L439" s="3">
        <v>28.804240494297932</v>
      </c>
    </row>
    <row r="440" spans="7:12" x14ac:dyDescent="0.2">
      <c r="G440" s="8">
        <v>436</v>
      </c>
      <c r="H440" s="8" t="s">
        <v>8</v>
      </c>
      <c r="I440" s="9">
        <v>38045</v>
      </c>
      <c r="J440" s="8" t="s">
        <v>11</v>
      </c>
      <c r="K440" s="10">
        <v>22</v>
      </c>
      <c r="L440" s="3">
        <v>67.510047922862512</v>
      </c>
    </row>
    <row r="441" spans="7:12" x14ac:dyDescent="0.2">
      <c r="G441" s="8">
        <v>437</v>
      </c>
      <c r="H441" s="8" t="s">
        <v>4</v>
      </c>
      <c r="I441" s="9">
        <v>38793</v>
      </c>
      <c r="J441" s="8" t="s">
        <v>11</v>
      </c>
      <c r="K441" s="10">
        <v>87</v>
      </c>
      <c r="L441" s="3">
        <v>263.06877286650899</v>
      </c>
    </row>
    <row r="442" spans="7:12" x14ac:dyDescent="0.2">
      <c r="G442" s="8">
        <v>438</v>
      </c>
      <c r="H442" s="8" t="s">
        <v>1</v>
      </c>
      <c r="I442" s="9">
        <v>39013</v>
      </c>
      <c r="J442" s="8" t="s">
        <v>9</v>
      </c>
      <c r="K442" s="10">
        <v>15</v>
      </c>
      <c r="L442" s="3">
        <v>46.297252141958666</v>
      </c>
    </row>
    <row r="443" spans="7:12" x14ac:dyDescent="0.2">
      <c r="G443" s="8">
        <v>439</v>
      </c>
      <c r="H443" s="8" t="s">
        <v>7</v>
      </c>
      <c r="I443" s="9">
        <v>39013</v>
      </c>
      <c r="J443" s="8" t="s">
        <v>11</v>
      </c>
      <c r="K443" s="10">
        <v>27</v>
      </c>
      <c r="L443" s="3">
        <v>83.407614775333784</v>
      </c>
    </row>
    <row r="444" spans="7:12" x14ac:dyDescent="0.2">
      <c r="G444" s="8">
        <v>440</v>
      </c>
      <c r="H444" s="8" t="s">
        <v>2</v>
      </c>
      <c r="I444" s="9">
        <v>38837</v>
      </c>
      <c r="J444" s="8" t="s">
        <v>13</v>
      </c>
      <c r="K444" s="10">
        <v>78</v>
      </c>
      <c r="L444" s="3">
        <v>236.44426202228297</v>
      </c>
    </row>
    <row r="445" spans="7:12" x14ac:dyDescent="0.2">
      <c r="G445" s="8">
        <v>441</v>
      </c>
      <c r="H445" s="8" t="s">
        <v>7</v>
      </c>
      <c r="I445" s="9">
        <v>38430</v>
      </c>
      <c r="J445" s="8" t="s">
        <v>12</v>
      </c>
      <c r="K445" s="10">
        <v>27</v>
      </c>
      <c r="L445" s="3">
        <v>82.997777309268898</v>
      </c>
    </row>
    <row r="446" spans="7:12" x14ac:dyDescent="0.2">
      <c r="G446" s="8">
        <v>442</v>
      </c>
      <c r="H446" s="8" t="s">
        <v>7</v>
      </c>
      <c r="I446" s="9">
        <v>38012</v>
      </c>
      <c r="J446" s="8" t="s">
        <v>9</v>
      </c>
      <c r="K446" s="10">
        <v>19</v>
      </c>
      <c r="L446" s="3">
        <v>59.621865554565929</v>
      </c>
    </row>
    <row r="447" spans="7:12" x14ac:dyDescent="0.2">
      <c r="G447" s="8">
        <v>443</v>
      </c>
      <c r="H447" s="8" t="s">
        <v>6</v>
      </c>
      <c r="I447" s="9">
        <v>38034</v>
      </c>
      <c r="J447" s="8" t="s">
        <v>12</v>
      </c>
      <c r="K447" s="10">
        <v>0</v>
      </c>
      <c r="L447" s="3">
        <v>2.3705199513077329</v>
      </c>
    </row>
    <row r="448" spans="7:12" x14ac:dyDescent="0.2">
      <c r="G448" s="8">
        <v>444</v>
      </c>
      <c r="H448" s="8" t="s">
        <v>8</v>
      </c>
      <c r="I448" s="9">
        <v>38331</v>
      </c>
      <c r="J448" s="8" t="s">
        <v>11</v>
      </c>
      <c r="K448" s="10">
        <v>30</v>
      </c>
      <c r="L448" s="3">
        <v>91.969621588308584</v>
      </c>
    </row>
    <row r="449" spans="7:12" x14ac:dyDescent="0.2">
      <c r="G449" s="8">
        <v>445</v>
      </c>
      <c r="H449" s="8" t="s">
        <v>1</v>
      </c>
      <c r="I449" s="9">
        <v>38936</v>
      </c>
      <c r="J449" s="8" t="s">
        <v>13</v>
      </c>
      <c r="K449" s="10">
        <v>17</v>
      </c>
      <c r="L449" s="3">
        <v>52.938579538531904</v>
      </c>
    </row>
    <row r="450" spans="7:12" x14ac:dyDescent="0.2">
      <c r="G450" s="8">
        <v>446</v>
      </c>
      <c r="H450" s="8" t="s">
        <v>3</v>
      </c>
      <c r="I450" s="9">
        <v>38507</v>
      </c>
      <c r="J450" s="8" t="s">
        <v>10</v>
      </c>
      <c r="K450" s="10">
        <v>36</v>
      </c>
      <c r="L450" s="3">
        <v>109.95144430067725</v>
      </c>
    </row>
    <row r="451" spans="7:12" x14ac:dyDescent="0.2">
      <c r="G451" s="8">
        <v>447</v>
      </c>
      <c r="H451" s="8" t="s">
        <v>3</v>
      </c>
      <c r="I451" s="9">
        <v>38738</v>
      </c>
      <c r="J451" s="8" t="s">
        <v>9</v>
      </c>
      <c r="K451" s="10">
        <v>-4</v>
      </c>
      <c r="L451" s="3">
        <v>-10.242938195130456</v>
      </c>
    </row>
    <row r="452" spans="7:12" x14ac:dyDescent="0.2">
      <c r="G452" s="8">
        <v>448</v>
      </c>
      <c r="H452" s="8" t="s">
        <v>7</v>
      </c>
      <c r="I452" s="9">
        <v>38001</v>
      </c>
      <c r="J452" s="8" t="s">
        <v>12</v>
      </c>
      <c r="K452" s="10">
        <v>4</v>
      </c>
      <c r="L452" s="3">
        <v>14.170380845910964</v>
      </c>
    </row>
    <row r="453" spans="7:12" x14ac:dyDescent="0.2">
      <c r="G453" s="8">
        <v>449</v>
      </c>
      <c r="H453" s="8" t="s">
        <v>6</v>
      </c>
      <c r="I453" s="9">
        <v>38144</v>
      </c>
      <c r="J453" s="8" t="s">
        <v>11</v>
      </c>
      <c r="K453" s="10">
        <v>81</v>
      </c>
      <c r="L453" s="3">
        <v>244.97499865385612</v>
      </c>
    </row>
    <row r="454" spans="7:12" x14ac:dyDescent="0.2">
      <c r="G454" s="8">
        <v>450</v>
      </c>
      <c r="H454" s="8" t="s">
        <v>1</v>
      </c>
      <c r="I454" s="9">
        <v>38342</v>
      </c>
      <c r="J454" s="8" t="s">
        <v>11</v>
      </c>
      <c r="K454" s="10">
        <v>87</v>
      </c>
      <c r="L454" s="3">
        <v>263.83037846281559</v>
      </c>
    </row>
    <row r="455" spans="7:12" x14ac:dyDescent="0.2">
      <c r="G455" s="8">
        <v>451</v>
      </c>
      <c r="H455" s="8" t="s">
        <v>8</v>
      </c>
      <c r="I455" s="9">
        <v>38023</v>
      </c>
      <c r="J455" s="8" t="s">
        <v>11</v>
      </c>
      <c r="K455" s="10">
        <v>13</v>
      </c>
      <c r="L455" s="3">
        <v>40.507831778483222</v>
      </c>
    </row>
    <row r="456" spans="7:12" x14ac:dyDescent="0.2">
      <c r="G456" s="8">
        <v>452</v>
      </c>
      <c r="H456" s="8" t="s">
        <v>4</v>
      </c>
      <c r="I456" s="9">
        <v>38111</v>
      </c>
      <c r="J456" s="8" t="s">
        <v>10</v>
      </c>
      <c r="K456" s="10">
        <v>48</v>
      </c>
      <c r="L456" s="3">
        <v>145.84691044279441</v>
      </c>
    </row>
    <row r="457" spans="7:12" x14ac:dyDescent="0.2">
      <c r="G457" s="8">
        <v>453</v>
      </c>
      <c r="H457" s="8" t="s">
        <v>8</v>
      </c>
      <c r="I457" s="9">
        <v>38628</v>
      </c>
      <c r="J457" s="8" t="s">
        <v>13</v>
      </c>
      <c r="K457" s="10">
        <v>2</v>
      </c>
      <c r="L457" s="3">
        <v>7.0981331873476012</v>
      </c>
    </row>
    <row r="458" spans="7:12" x14ac:dyDescent="0.2">
      <c r="G458" s="8">
        <v>454</v>
      </c>
      <c r="H458" s="8" t="s">
        <v>0</v>
      </c>
      <c r="I458" s="9">
        <v>38155</v>
      </c>
      <c r="J458" s="8" t="s">
        <v>10</v>
      </c>
      <c r="K458" s="10">
        <v>32</v>
      </c>
      <c r="L458" s="3">
        <v>98.366647965700452</v>
      </c>
    </row>
    <row r="459" spans="7:12" x14ac:dyDescent="0.2">
      <c r="G459" s="8">
        <v>455</v>
      </c>
      <c r="H459" s="8" t="s">
        <v>6</v>
      </c>
      <c r="I459" s="9">
        <v>38595</v>
      </c>
      <c r="J459" s="8" t="s">
        <v>10</v>
      </c>
      <c r="K459" s="10">
        <v>13</v>
      </c>
      <c r="L459" s="3">
        <v>41.16877365274803</v>
      </c>
    </row>
    <row r="460" spans="7:12" x14ac:dyDescent="0.2">
      <c r="G460" s="8">
        <v>456</v>
      </c>
      <c r="H460" s="8" t="s">
        <v>7</v>
      </c>
      <c r="I460" s="9">
        <v>38991</v>
      </c>
      <c r="J460" s="8" t="s">
        <v>12</v>
      </c>
      <c r="K460" s="10">
        <v>94</v>
      </c>
      <c r="L460" s="3">
        <v>283.45251417423401</v>
      </c>
    </row>
    <row r="461" spans="7:12" x14ac:dyDescent="0.2">
      <c r="G461" s="8">
        <v>457</v>
      </c>
      <c r="H461" s="8" t="s">
        <v>0</v>
      </c>
      <c r="I461" s="9">
        <v>38782</v>
      </c>
      <c r="J461" s="8" t="s">
        <v>12</v>
      </c>
      <c r="K461" s="10">
        <v>63</v>
      </c>
      <c r="L461" s="3">
        <v>190.83724952198969</v>
      </c>
    </row>
    <row r="462" spans="7:12" x14ac:dyDescent="0.2">
      <c r="G462" s="8">
        <v>458</v>
      </c>
      <c r="H462" s="8" t="s">
        <v>4</v>
      </c>
      <c r="I462" s="9">
        <v>38881</v>
      </c>
      <c r="J462" s="8" t="s">
        <v>9</v>
      </c>
      <c r="K462" s="10">
        <v>45</v>
      </c>
      <c r="L462" s="3">
        <v>136.97942653814263</v>
      </c>
    </row>
    <row r="463" spans="7:12" x14ac:dyDescent="0.2">
      <c r="G463" s="8">
        <v>459</v>
      </c>
      <c r="H463" s="8" t="s">
        <v>2</v>
      </c>
      <c r="I463" s="9">
        <v>38452</v>
      </c>
      <c r="J463" s="8" t="s">
        <v>12</v>
      </c>
      <c r="K463" s="10">
        <v>71</v>
      </c>
      <c r="L463" s="3">
        <v>214.76898776471646</v>
      </c>
    </row>
    <row r="464" spans="7:12" x14ac:dyDescent="0.2">
      <c r="G464" s="8">
        <v>460</v>
      </c>
      <c r="H464" s="8" t="s">
        <v>2</v>
      </c>
      <c r="I464" s="9">
        <v>38100</v>
      </c>
      <c r="J464" s="8" t="s">
        <v>12</v>
      </c>
      <c r="K464" s="10">
        <v>74</v>
      </c>
      <c r="L464" s="3">
        <v>224.18238847872837</v>
      </c>
    </row>
    <row r="465" spans="7:12" x14ac:dyDescent="0.2">
      <c r="G465" s="8">
        <v>461</v>
      </c>
      <c r="H465" s="8" t="s">
        <v>6</v>
      </c>
      <c r="I465" s="9">
        <v>38012</v>
      </c>
      <c r="J465" s="8" t="s">
        <v>12</v>
      </c>
      <c r="K465" s="10">
        <v>48</v>
      </c>
      <c r="L465" s="3">
        <v>145.64951342948135</v>
      </c>
    </row>
    <row r="466" spans="7:12" x14ac:dyDescent="0.2">
      <c r="G466" s="8">
        <v>462</v>
      </c>
      <c r="H466" s="8" t="s">
        <v>1</v>
      </c>
      <c r="I466" s="9">
        <v>38045</v>
      </c>
      <c r="J466" s="8" t="s">
        <v>10</v>
      </c>
      <c r="K466" s="10">
        <v>63</v>
      </c>
      <c r="L466" s="3">
        <v>191.1884163928766</v>
      </c>
    </row>
    <row r="467" spans="7:12" x14ac:dyDescent="0.2">
      <c r="G467" s="8">
        <v>463</v>
      </c>
      <c r="H467" s="8" t="s">
        <v>2</v>
      </c>
      <c r="I467" s="9">
        <v>38463</v>
      </c>
      <c r="J467" s="8" t="s">
        <v>10</v>
      </c>
      <c r="K467" s="10">
        <v>48</v>
      </c>
      <c r="L467" s="3">
        <v>145.69127497854927</v>
      </c>
    </row>
    <row r="468" spans="7:12" x14ac:dyDescent="0.2">
      <c r="G468" s="8">
        <v>464</v>
      </c>
      <c r="H468" s="8" t="s">
        <v>3</v>
      </c>
      <c r="I468" s="9">
        <v>38958</v>
      </c>
      <c r="J468" s="8" t="s">
        <v>12</v>
      </c>
      <c r="K468" s="10">
        <v>26</v>
      </c>
      <c r="L468" s="3">
        <v>80.6144268681997</v>
      </c>
    </row>
    <row r="469" spans="7:12" x14ac:dyDescent="0.2">
      <c r="G469" s="8">
        <v>465</v>
      </c>
      <c r="H469" s="8" t="s">
        <v>6</v>
      </c>
      <c r="I469" s="9">
        <v>38881</v>
      </c>
      <c r="J469" s="8" t="s">
        <v>11</v>
      </c>
      <c r="K469" s="10">
        <v>58</v>
      </c>
      <c r="L469" s="3">
        <v>176.26520049915879</v>
      </c>
    </row>
    <row r="470" spans="7:12" x14ac:dyDescent="0.2">
      <c r="G470" s="8">
        <v>466</v>
      </c>
      <c r="H470" s="8" t="s">
        <v>4</v>
      </c>
      <c r="I470" s="9">
        <v>38760</v>
      </c>
      <c r="J470" s="8" t="s">
        <v>10</v>
      </c>
      <c r="K470" s="10">
        <v>2</v>
      </c>
      <c r="L470" s="3">
        <v>8.7479494068217463</v>
      </c>
    </row>
    <row r="471" spans="7:12" x14ac:dyDescent="0.2">
      <c r="G471" s="8">
        <v>467</v>
      </c>
      <c r="H471" s="8" t="s">
        <v>2</v>
      </c>
      <c r="I471" s="9">
        <v>38936</v>
      </c>
      <c r="J471" s="8" t="s">
        <v>10</v>
      </c>
      <c r="K471" s="10">
        <v>36</v>
      </c>
      <c r="L471" s="3">
        <v>109.67661001591094</v>
      </c>
    </row>
    <row r="472" spans="7:12" x14ac:dyDescent="0.2">
      <c r="G472" s="8">
        <v>468</v>
      </c>
      <c r="H472" s="8" t="s">
        <v>7</v>
      </c>
      <c r="I472" s="9">
        <v>38529</v>
      </c>
      <c r="J472" s="8" t="s">
        <v>12</v>
      </c>
      <c r="K472" s="10">
        <v>22</v>
      </c>
      <c r="L472" s="3">
        <v>68.355074793823817</v>
      </c>
    </row>
    <row r="473" spans="7:12" x14ac:dyDescent="0.2">
      <c r="G473" s="8">
        <v>469</v>
      </c>
      <c r="H473" s="8" t="s">
        <v>7</v>
      </c>
      <c r="I473" s="9">
        <v>38573</v>
      </c>
      <c r="J473" s="8" t="s">
        <v>10</v>
      </c>
      <c r="K473" s="10">
        <v>92</v>
      </c>
      <c r="L473" s="3">
        <v>277.66680522408262</v>
      </c>
    </row>
    <row r="474" spans="7:12" x14ac:dyDescent="0.2">
      <c r="G474" s="8">
        <v>470</v>
      </c>
      <c r="H474" s="8" t="s">
        <v>8</v>
      </c>
      <c r="I474" s="9">
        <v>38265</v>
      </c>
      <c r="J474" s="8" t="s">
        <v>9</v>
      </c>
      <c r="K474" s="10">
        <v>29</v>
      </c>
      <c r="L474" s="3">
        <v>88.713589465763263</v>
      </c>
    </row>
    <row r="475" spans="7:12" x14ac:dyDescent="0.2">
      <c r="G475" s="8">
        <v>471</v>
      </c>
      <c r="H475" s="8" t="s">
        <v>6</v>
      </c>
      <c r="I475" s="9">
        <v>39002</v>
      </c>
      <c r="J475" s="8" t="s">
        <v>10</v>
      </c>
      <c r="K475" s="10">
        <v>42</v>
      </c>
      <c r="L475" s="3">
        <v>128.17075092766001</v>
      </c>
    </row>
    <row r="476" spans="7:12" x14ac:dyDescent="0.2">
      <c r="G476" s="8">
        <v>472</v>
      </c>
      <c r="H476" s="8" t="s">
        <v>1</v>
      </c>
      <c r="I476" s="9">
        <v>38100</v>
      </c>
      <c r="J476" s="8" t="s">
        <v>10</v>
      </c>
      <c r="K476" s="10">
        <v>25</v>
      </c>
      <c r="L476" s="3">
        <v>77.315706522508677</v>
      </c>
    </row>
    <row r="477" spans="7:12" x14ac:dyDescent="0.2">
      <c r="G477" s="8">
        <v>473</v>
      </c>
      <c r="H477" s="8" t="s">
        <v>2</v>
      </c>
      <c r="I477" s="9">
        <v>38430</v>
      </c>
      <c r="J477" s="8" t="s">
        <v>9</v>
      </c>
      <c r="K477" s="10">
        <v>40</v>
      </c>
      <c r="L477" s="3">
        <v>122.53928167294391</v>
      </c>
    </row>
    <row r="478" spans="7:12" x14ac:dyDescent="0.2">
      <c r="G478" s="8">
        <v>474</v>
      </c>
      <c r="H478" s="8" t="s">
        <v>7</v>
      </c>
      <c r="I478" s="9">
        <v>38111</v>
      </c>
      <c r="J478" s="8" t="s">
        <v>10</v>
      </c>
      <c r="K478" s="10">
        <v>3</v>
      </c>
      <c r="L478" s="3">
        <v>10.570883063872969</v>
      </c>
    </row>
    <row r="479" spans="7:12" x14ac:dyDescent="0.2">
      <c r="G479" s="8">
        <v>475</v>
      </c>
      <c r="H479" s="8" t="s">
        <v>8</v>
      </c>
      <c r="I479" s="9">
        <v>38551</v>
      </c>
      <c r="J479" s="8" t="s">
        <v>9</v>
      </c>
      <c r="K479" s="10">
        <v>-1</v>
      </c>
      <c r="L479" s="3">
        <v>-0.82178994105370951</v>
      </c>
    </row>
    <row r="480" spans="7:12" x14ac:dyDescent="0.2">
      <c r="G480" s="8">
        <v>476</v>
      </c>
      <c r="H480" s="8" t="s">
        <v>6</v>
      </c>
      <c r="I480" s="9">
        <v>38969</v>
      </c>
      <c r="J480" s="8" t="s">
        <v>9</v>
      </c>
      <c r="K480" s="10">
        <v>12</v>
      </c>
      <c r="L480" s="3">
        <v>37.686101056343105</v>
      </c>
    </row>
    <row r="481" spans="7:12" x14ac:dyDescent="0.2">
      <c r="G481" s="8">
        <v>477</v>
      </c>
      <c r="H481" s="8" t="s">
        <v>7</v>
      </c>
      <c r="I481" s="9">
        <v>38155</v>
      </c>
      <c r="J481" s="8" t="s">
        <v>11</v>
      </c>
      <c r="K481" s="10">
        <v>0</v>
      </c>
      <c r="L481" s="3">
        <v>2.0013600167772623</v>
      </c>
    </row>
    <row r="482" spans="7:12" x14ac:dyDescent="0.2">
      <c r="G482" s="8">
        <v>478</v>
      </c>
      <c r="H482" s="8" t="s">
        <v>3</v>
      </c>
      <c r="I482" s="9">
        <v>38760</v>
      </c>
      <c r="J482" s="8" t="s">
        <v>10</v>
      </c>
      <c r="K482" s="10">
        <v>35</v>
      </c>
      <c r="L482" s="3">
        <v>106.26347084870943</v>
      </c>
    </row>
    <row r="483" spans="7:12" x14ac:dyDescent="0.2">
      <c r="G483" s="8">
        <v>479</v>
      </c>
      <c r="H483" s="8" t="s">
        <v>5</v>
      </c>
      <c r="I483" s="9">
        <v>38496</v>
      </c>
      <c r="J483" s="8" t="s">
        <v>9</v>
      </c>
      <c r="K483" s="10">
        <v>2</v>
      </c>
      <c r="L483" s="3">
        <v>7.6817477771075868</v>
      </c>
    </row>
    <row r="484" spans="7:12" x14ac:dyDescent="0.2">
      <c r="G484" s="8">
        <v>480</v>
      </c>
      <c r="H484" s="8" t="s">
        <v>4</v>
      </c>
      <c r="I484" s="9">
        <v>38859</v>
      </c>
      <c r="J484" s="8" t="s">
        <v>13</v>
      </c>
      <c r="K484" s="10">
        <v>10</v>
      </c>
      <c r="L484" s="3">
        <v>31.785155418327982</v>
      </c>
    </row>
    <row r="485" spans="7:12" x14ac:dyDescent="0.2">
      <c r="G485" s="8">
        <v>481</v>
      </c>
      <c r="H485" s="8" t="s">
        <v>0</v>
      </c>
      <c r="I485" s="9">
        <v>38639</v>
      </c>
      <c r="J485" s="8" t="s">
        <v>11</v>
      </c>
      <c r="K485" s="10">
        <v>6</v>
      </c>
      <c r="L485" s="3">
        <v>19.733545359470948</v>
      </c>
    </row>
    <row r="486" spans="7:12" x14ac:dyDescent="0.2">
      <c r="G486" s="8">
        <v>482</v>
      </c>
      <c r="H486" s="8" t="s">
        <v>0</v>
      </c>
      <c r="I486" s="9">
        <v>38056</v>
      </c>
      <c r="J486" s="8" t="s">
        <v>10</v>
      </c>
      <c r="K486" s="10">
        <v>4</v>
      </c>
      <c r="L486" s="3">
        <v>14.10456917940213</v>
      </c>
    </row>
    <row r="487" spans="7:12" x14ac:dyDescent="0.2">
      <c r="G487" s="8">
        <v>483</v>
      </c>
      <c r="H487" s="8" t="s">
        <v>7</v>
      </c>
      <c r="I487" s="9">
        <v>39002</v>
      </c>
      <c r="J487" s="8" t="s">
        <v>12</v>
      </c>
      <c r="K487" s="10">
        <v>91</v>
      </c>
      <c r="L487" s="3">
        <v>274.92032051274288</v>
      </c>
    </row>
    <row r="488" spans="7:12" x14ac:dyDescent="0.2">
      <c r="G488" s="8">
        <v>484</v>
      </c>
      <c r="H488" s="8" t="s">
        <v>0</v>
      </c>
      <c r="I488" s="9">
        <v>38903</v>
      </c>
      <c r="J488" s="8" t="s">
        <v>10</v>
      </c>
      <c r="K488" s="10">
        <v>12</v>
      </c>
      <c r="L488" s="3">
        <v>37.877226411963186</v>
      </c>
    </row>
    <row r="489" spans="7:12" x14ac:dyDescent="0.2">
      <c r="G489" s="8">
        <v>485</v>
      </c>
      <c r="H489" s="8" t="s">
        <v>4</v>
      </c>
      <c r="I489" s="9">
        <v>38298</v>
      </c>
      <c r="J489" s="8" t="s">
        <v>9</v>
      </c>
      <c r="K489" s="10">
        <v>21</v>
      </c>
      <c r="L489" s="3">
        <v>65.281423150866814</v>
      </c>
    </row>
    <row r="490" spans="7:12" x14ac:dyDescent="0.2">
      <c r="G490" s="8">
        <v>486</v>
      </c>
      <c r="H490" s="8" t="s">
        <v>0</v>
      </c>
      <c r="I490" s="9">
        <v>38441</v>
      </c>
      <c r="J490" s="8" t="s">
        <v>12</v>
      </c>
      <c r="K490" s="10">
        <v>44</v>
      </c>
      <c r="L490" s="3">
        <v>134.31454889834902</v>
      </c>
    </row>
    <row r="491" spans="7:12" x14ac:dyDescent="0.2">
      <c r="G491" s="8">
        <v>487</v>
      </c>
      <c r="H491" s="8" t="s">
        <v>8</v>
      </c>
      <c r="I491" s="9">
        <v>38375</v>
      </c>
      <c r="J491" s="8" t="s">
        <v>11</v>
      </c>
      <c r="K491" s="10">
        <v>75</v>
      </c>
      <c r="L491" s="3">
        <v>227.09867242909783</v>
      </c>
    </row>
    <row r="492" spans="7:12" x14ac:dyDescent="0.2">
      <c r="G492" s="8">
        <v>488</v>
      </c>
      <c r="H492" s="8" t="s">
        <v>8</v>
      </c>
      <c r="I492" s="9">
        <v>38188</v>
      </c>
      <c r="J492" s="8" t="s">
        <v>11</v>
      </c>
      <c r="K492" s="10">
        <v>37</v>
      </c>
      <c r="L492" s="3">
        <v>112.99692232382439</v>
      </c>
    </row>
    <row r="493" spans="7:12" x14ac:dyDescent="0.2">
      <c r="G493" s="8">
        <v>489</v>
      </c>
      <c r="H493" s="8" t="s">
        <v>4</v>
      </c>
      <c r="I493" s="9">
        <v>38925</v>
      </c>
      <c r="J493" s="8" t="s">
        <v>11</v>
      </c>
      <c r="K493" s="10">
        <v>58</v>
      </c>
      <c r="L493" s="3">
        <v>176.06598986452823</v>
      </c>
    </row>
    <row r="494" spans="7:12" x14ac:dyDescent="0.2">
      <c r="G494" s="8">
        <v>490</v>
      </c>
      <c r="H494" s="8" t="s">
        <v>0</v>
      </c>
      <c r="I494" s="9">
        <v>38760</v>
      </c>
      <c r="J494" s="8" t="s">
        <v>11</v>
      </c>
      <c r="K494" s="10">
        <v>74</v>
      </c>
      <c r="L494" s="3">
        <v>223.60878513520231</v>
      </c>
    </row>
    <row r="495" spans="7:12" x14ac:dyDescent="0.2">
      <c r="G495" s="8">
        <v>491</v>
      </c>
      <c r="H495" s="8" t="s">
        <v>3</v>
      </c>
      <c r="I495" s="9">
        <v>38144</v>
      </c>
      <c r="J495" s="8" t="s">
        <v>9</v>
      </c>
      <c r="K495" s="10">
        <v>64</v>
      </c>
      <c r="L495" s="3">
        <v>193.54947188165715</v>
      </c>
    </row>
    <row r="496" spans="7:12" x14ac:dyDescent="0.2">
      <c r="G496" s="8">
        <v>492</v>
      </c>
      <c r="H496" s="8" t="s">
        <v>8</v>
      </c>
      <c r="I496" s="9">
        <v>38683</v>
      </c>
      <c r="J496" s="8" t="s">
        <v>13</v>
      </c>
      <c r="K496" s="10">
        <v>53</v>
      </c>
      <c r="L496" s="3">
        <v>160.46113209921771</v>
      </c>
    </row>
    <row r="497" spans="7:12" x14ac:dyDescent="0.2">
      <c r="G497" s="8">
        <v>493</v>
      </c>
      <c r="H497" s="8" t="s">
        <v>6</v>
      </c>
      <c r="I497" s="9">
        <v>38100</v>
      </c>
      <c r="J497" s="8" t="s">
        <v>11</v>
      </c>
      <c r="K497" s="10">
        <v>-1</v>
      </c>
      <c r="L497" s="3">
        <v>-0.45003305566648821</v>
      </c>
    </row>
    <row r="498" spans="7:12" x14ac:dyDescent="0.2">
      <c r="G498" s="8">
        <v>494</v>
      </c>
      <c r="H498" s="8" t="s">
        <v>6</v>
      </c>
      <c r="I498" s="9">
        <v>38782</v>
      </c>
      <c r="J498" s="8" t="s">
        <v>12</v>
      </c>
      <c r="K498" s="10">
        <v>21</v>
      </c>
      <c r="L498" s="3">
        <v>65.06546054796479</v>
      </c>
    </row>
    <row r="499" spans="7:12" x14ac:dyDescent="0.2">
      <c r="G499" s="8">
        <v>495</v>
      </c>
      <c r="H499" s="8" t="s">
        <v>0</v>
      </c>
      <c r="I499" s="9">
        <v>38771</v>
      </c>
      <c r="J499" s="8" t="s">
        <v>12</v>
      </c>
      <c r="K499" s="10">
        <v>90</v>
      </c>
      <c r="L499" s="3">
        <v>271.33770442615577</v>
      </c>
    </row>
    <row r="500" spans="7:12" x14ac:dyDescent="0.2">
      <c r="G500" s="8">
        <v>496</v>
      </c>
      <c r="H500" s="8" t="s">
        <v>0</v>
      </c>
      <c r="I500" s="9">
        <v>38650</v>
      </c>
      <c r="J500" s="8" t="s">
        <v>13</v>
      </c>
      <c r="K500" s="10">
        <v>61</v>
      </c>
      <c r="L500" s="3">
        <v>184.82822454861244</v>
      </c>
    </row>
    <row r="501" spans="7:12" x14ac:dyDescent="0.2">
      <c r="G501" s="8">
        <v>497</v>
      </c>
      <c r="H501" s="8" t="s">
        <v>8</v>
      </c>
      <c r="I501" s="9">
        <v>38485</v>
      </c>
      <c r="J501" s="8" t="s">
        <v>12</v>
      </c>
      <c r="K501" s="10">
        <v>64</v>
      </c>
      <c r="L501" s="3">
        <v>193.98125439867269</v>
      </c>
    </row>
    <row r="502" spans="7:12" x14ac:dyDescent="0.2">
      <c r="G502" s="8">
        <v>498</v>
      </c>
      <c r="H502" s="8" t="s">
        <v>4</v>
      </c>
      <c r="I502" s="9">
        <v>38782</v>
      </c>
      <c r="J502" s="8" t="s">
        <v>11</v>
      </c>
      <c r="K502" s="10">
        <v>79</v>
      </c>
      <c r="L502" s="3">
        <v>238.60895261406517</v>
      </c>
    </row>
    <row r="503" spans="7:12" x14ac:dyDescent="0.2">
      <c r="G503" s="8">
        <v>499</v>
      </c>
      <c r="H503" s="8" t="s">
        <v>4</v>
      </c>
      <c r="I503" s="9">
        <v>38848</v>
      </c>
      <c r="J503" s="8" t="s">
        <v>9</v>
      </c>
      <c r="K503" s="10">
        <v>11</v>
      </c>
      <c r="L503" s="3">
        <v>34.580350260479243</v>
      </c>
    </row>
    <row r="504" spans="7:12" x14ac:dyDescent="0.2">
      <c r="G504" s="8">
        <v>500</v>
      </c>
      <c r="H504" s="8" t="s">
        <v>2</v>
      </c>
      <c r="I504" s="9">
        <v>38881</v>
      </c>
      <c r="J504" s="8" t="s">
        <v>12</v>
      </c>
      <c r="K504" s="10">
        <v>17</v>
      </c>
      <c r="L504" s="3">
        <v>52.992178326548526</v>
      </c>
    </row>
    <row r="505" spans="7:12" x14ac:dyDescent="0.2">
      <c r="G505" s="8">
        <v>501</v>
      </c>
      <c r="H505" s="8" t="s">
        <v>2</v>
      </c>
      <c r="I505" s="9">
        <v>39002</v>
      </c>
      <c r="J505" s="8" t="s">
        <v>10</v>
      </c>
      <c r="K505" s="10">
        <v>-10</v>
      </c>
      <c r="L505" s="3">
        <v>-28.507437864458012</v>
      </c>
    </row>
    <row r="506" spans="7:12" x14ac:dyDescent="0.2">
      <c r="G506" s="8">
        <v>502</v>
      </c>
      <c r="H506" s="8" t="s">
        <v>1</v>
      </c>
      <c r="I506" s="9">
        <v>38111</v>
      </c>
      <c r="J506" s="8" t="s">
        <v>12</v>
      </c>
      <c r="K506" s="10">
        <v>61</v>
      </c>
      <c r="L506" s="3">
        <v>185.38151200169028</v>
      </c>
    </row>
    <row r="507" spans="7:12" x14ac:dyDescent="0.2">
      <c r="G507" s="8">
        <v>503</v>
      </c>
      <c r="H507" s="8" t="s">
        <v>6</v>
      </c>
      <c r="I507" s="9">
        <v>38540</v>
      </c>
      <c r="J507" s="8" t="s">
        <v>11</v>
      </c>
      <c r="K507" s="10">
        <v>81</v>
      </c>
      <c r="L507" s="3">
        <v>245.19138414086007</v>
      </c>
    </row>
    <row r="508" spans="7:12" x14ac:dyDescent="0.2">
      <c r="G508" s="8">
        <v>504</v>
      </c>
      <c r="H508" s="8" t="s">
        <v>2</v>
      </c>
      <c r="I508" s="9">
        <v>38342</v>
      </c>
      <c r="J508" s="8" t="s">
        <v>12</v>
      </c>
      <c r="K508" s="10">
        <v>86</v>
      </c>
      <c r="L508" s="3">
        <v>259.65061904974743</v>
      </c>
    </row>
    <row r="509" spans="7:12" x14ac:dyDescent="0.2">
      <c r="G509" s="8">
        <v>505</v>
      </c>
      <c r="H509" s="8" t="s">
        <v>1</v>
      </c>
      <c r="I509" s="9">
        <v>38166</v>
      </c>
      <c r="J509" s="8" t="s">
        <v>11</v>
      </c>
      <c r="K509" s="10">
        <v>-6</v>
      </c>
      <c r="L509" s="3">
        <v>-16.598209454734359</v>
      </c>
    </row>
    <row r="510" spans="7:12" x14ac:dyDescent="0.2">
      <c r="G510" s="8">
        <v>506</v>
      </c>
      <c r="H510" s="8" t="s">
        <v>0</v>
      </c>
      <c r="I510" s="9">
        <v>38617</v>
      </c>
      <c r="J510" s="8" t="s">
        <v>13</v>
      </c>
      <c r="K510" s="10">
        <v>75</v>
      </c>
      <c r="L510" s="3">
        <v>226.29108110625336</v>
      </c>
    </row>
    <row r="511" spans="7:12" x14ac:dyDescent="0.2">
      <c r="G511" s="8">
        <v>507</v>
      </c>
      <c r="H511" s="8" t="s">
        <v>4</v>
      </c>
      <c r="I511" s="9">
        <v>38551</v>
      </c>
      <c r="J511" s="8" t="s">
        <v>12</v>
      </c>
      <c r="K511" s="10">
        <v>87</v>
      </c>
      <c r="L511" s="3">
        <v>262.49660177211871</v>
      </c>
    </row>
    <row r="512" spans="7:12" x14ac:dyDescent="0.2">
      <c r="G512" s="8">
        <v>508</v>
      </c>
      <c r="H512" s="8" t="s">
        <v>7</v>
      </c>
      <c r="I512" s="9">
        <v>38914</v>
      </c>
      <c r="J512" s="8" t="s">
        <v>9</v>
      </c>
      <c r="K512" s="10">
        <v>15</v>
      </c>
      <c r="L512" s="3">
        <v>47.143262888260409</v>
      </c>
    </row>
    <row r="513" spans="7:12" x14ac:dyDescent="0.2">
      <c r="G513" s="8">
        <v>509</v>
      </c>
      <c r="H513" s="8" t="s">
        <v>0</v>
      </c>
      <c r="I513" s="9">
        <v>38430</v>
      </c>
      <c r="J513" s="8" t="s">
        <v>13</v>
      </c>
      <c r="K513" s="10">
        <v>6</v>
      </c>
      <c r="L513" s="3">
        <v>20.042838163999704</v>
      </c>
    </row>
    <row r="514" spans="7:12" x14ac:dyDescent="0.2">
      <c r="G514" s="8">
        <v>510</v>
      </c>
      <c r="H514" s="8" t="s">
        <v>4</v>
      </c>
      <c r="I514" s="9">
        <v>38045</v>
      </c>
      <c r="J514" s="8" t="s">
        <v>11</v>
      </c>
      <c r="K514" s="10">
        <v>4</v>
      </c>
      <c r="L514" s="3">
        <v>14.012285541104387</v>
      </c>
    </row>
    <row r="515" spans="7:12" x14ac:dyDescent="0.2">
      <c r="G515" s="8">
        <v>511</v>
      </c>
      <c r="H515" s="8" t="s">
        <v>0</v>
      </c>
      <c r="I515" s="9">
        <v>38815</v>
      </c>
      <c r="J515" s="8" t="s">
        <v>11</v>
      </c>
      <c r="K515" s="10">
        <v>56</v>
      </c>
      <c r="L515" s="3">
        <v>169.24877716888537</v>
      </c>
    </row>
    <row r="516" spans="7:12" x14ac:dyDescent="0.2">
      <c r="G516" s="8">
        <v>512</v>
      </c>
      <c r="H516" s="8" t="s">
        <v>8</v>
      </c>
      <c r="I516" s="9">
        <v>38111</v>
      </c>
      <c r="J516" s="8" t="s">
        <v>9</v>
      </c>
      <c r="K516" s="10">
        <v>76</v>
      </c>
      <c r="L516" s="3">
        <v>230.1804612249874</v>
      </c>
    </row>
    <row r="517" spans="7:12" x14ac:dyDescent="0.2">
      <c r="G517" s="8">
        <v>513</v>
      </c>
      <c r="H517" s="8" t="s">
        <v>3</v>
      </c>
      <c r="I517" s="9">
        <v>38540</v>
      </c>
      <c r="J517" s="8" t="s">
        <v>13</v>
      </c>
      <c r="K517" s="10">
        <v>27</v>
      </c>
      <c r="L517" s="3">
        <v>82.599143929902795</v>
      </c>
    </row>
    <row r="518" spans="7:12" x14ac:dyDescent="0.2">
      <c r="G518" s="8">
        <v>514</v>
      </c>
      <c r="H518" s="8" t="s">
        <v>8</v>
      </c>
      <c r="I518" s="9">
        <v>38705</v>
      </c>
      <c r="J518" s="8" t="s">
        <v>9</v>
      </c>
      <c r="K518" s="10">
        <v>58</v>
      </c>
      <c r="L518" s="3">
        <v>175.77181619024202</v>
      </c>
    </row>
    <row r="519" spans="7:12" x14ac:dyDescent="0.2">
      <c r="G519" s="8">
        <v>515</v>
      </c>
      <c r="H519" s="8" t="s">
        <v>0</v>
      </c>
      <c r="I519" s="9">
        <v>38034</v>
      </c>
      <c r="J519" s="8" t="s">
        <v>13</v>
      </c>
      <c r="K519" s="10">
        <v>67</v>
      </c>
      <c r="L519" s="3">
        <v>202.62226122372601</v>
      </c>
    </row>
    <row r="520" spans="7:12" x14ac:dyDescent="0.2">
      <c r="G520" s="8">
        <v>516</v>
      </c>
      <c r="H520" s="8" t="s">
        <v>2</v>
      </c>
      <c r="I520" s="9">
        <v>38606</v>
      </c>
      <c r="J520" s="8" t="s">
        <v>10</v>
      </c>
      <c r="K520" s="10">
        <v>79</v>
      </c>
      <c r="L520" s="3">
        <v>238.78594564649822</v>
      </c>
    </row>
    <row r="521" spans="7:12" x14ac:dyDescent="0.2">
      <c r="G521" s="8">
        <v>517</v>
      </c>
      <c r="H521" s="8" t="s">
        <v>1</v>
      </c>
      <c r="I521" s="9">
        <v>38243</v>
      </c>
      <c r="J521" s="8" t="s">
        <v>12</v>
      </c>
      <c r="K521" s="10">
        <v>38</v>
      </c>
      <c r="L521" s="3">
        <v>116.68598743448534</v>
      </c>
    </row>
    <row r="522" spans="7:12" x14ac:dyDescent="0.2">
      <c r="G522" s="8">
        <v>518</v>
      </c>
      <c r="H522" s="8" t="s">
        <v>8</v>
      </c>
      <c r="I522" s="9">
        <v>38078</v>
      </c>
      <c r="J522" s="8" t="s">
        <v>12</v>
      </c>
      <c r="K522" s="10">
        <v>4</v>
      </c>
      <c r="L522" s="3">
        <v>13.641635237019504</v>
      </c>
    </row>
    <row r="523" spans="7:12" x14ac:dyDescent="0.2">
      <c r="G523" s="8">
        <v>519</v>
      </c>
      <c r="H523" s="8" t="s">
        <v>4</v>
      </c>
      <c r="I523" s="9">
        <v>38793</v>
      </c>
      <c r="J523" s="8" t="s">
        <v>11</v>
      </c>
      <c r="K523" s="10">
        <v>45</v>
      </c>
      <c r="L523" s="3">
        <v>137.06873634212499</v>
      </c>
    </row>
    <row r="524" spans="7:12" x14ac:dyDescent="0.2">
      <c r="G524" s="8">
        <v>520</v>
      </c>
      <c r="H524" s="8" t="s">
        <v>8</v>
      </c>
      <c r="I524" s="9">
        <v>38122</v>
      </c>
      <c r="J524" s="8" t="s">
        <v>9</v>
      </c>
      <c r="K524" s="10">
        <v>10</v>
      </c>
      <c r="L524" s="3">
        <v>32.194899991771997</v>
      </c>
    </row>
    <row r="525" spans="7:12" x14ac:dyDescent="0.2">
      <c r="G525" s="8">
        <v>521</v>
      </c>
      <c r="H525" s="8" t="s">
        <v>3</v>
      </c>
      <c r="I525" s="9">
        <v>38661</v>
      </c>
      <c r="J525" s="8" t="s">
        <v>9</v>
      </c>
      <c r="K525" s="10">
        <v>86</v>
      </c>
      <c r="L525" s="3">
        <v>260.39717870163332</v>
      </c>
    </row>
    <row r="526" spans="7:12" x14ac:dyDescent="0.2">
      <c r="G526" s="8">
        <v>522</v>
      </c>
      <c r="H526" s="8" t="s">
        <v>7</v>
      </c>
      <c r="I526" s="9">
        <v>38848</v>
      </c>
      <c r="J526" s="8" t="s">
        <v>9</v>
      </c>
      <c r="K526" s="10">
        <v>75</v>
      </c>
      <c r="L526" s="3">
        <v>226.71443824204945</v>
      </c>
    </row>
    <row r="527" spans="7:12" x14ac:dyDescent="0.2">
      <c r="G527" s="8">
        <v>523</v>
      </c>
      <c r="H527" s="8" t="s">
        <v>5</v>
      </c>
      <c r="I527" s="9">
        <v>38430</v>
      </c>
      <c r="J527" s="8" t="s">
        <v>11</v>
      </c>
      <c r="K527" s="10">
        <v>77</v>
      </c>
      <c r="L527" s="3">
        <v>232.49630521155086</v>
      </c>
    </row>
    <row r="528" spans="7:12" x14ac:dyDescent="0.2">
      <c r="G528" s="8">
        <v>524</v>
      </c>
      <c r="H528" s="8" t="s">
        <v>5</v>
      </c>
      <c r="I528" s="9">
        <v>38067</v>
      </c>
      <c r="J528" s="8" t="s">
        <v>11</v>
      </c>
      <c r="K528" s="10">
        <v>10</v>
      </c>
      <c r="L528" s="3">
        <v>31.818132134554009</v>
      </c>
    </row>
    <row r="529" spans="7:12" x14ac:dyDescent="0.2">
      <c r="G529" s="8">
        <v>525</v>
      </c>
      <c r="H529" s="8" t="s">
        <v>1</v>
      </c>
      <c r="I529" s="9">
        <v>38265</v>
      </c>
      <c r="J529" s="8" t="s">
        <v>9</v>
      </c>
      <c r="K529" s="10">
        <v>62</v>
      </c>
      <c r="L529" s="3">
        <v>188.38088235582651</v>
      </c>
    </row>
    <row r="530" spans="7:12" x14ac:dyDescent="0.2">
      <c r="G530" s="8">
        <v>526</v>
      </c>
      <c r="H530" s="8" t="s">
        <v>8</v>
      </c>
      <c r="I530" s="9">
        <v>38012</v>
      </c>
      <c r="J530" s="8" t="s">
        <v>10</v>
      </c>
      <c r="K530" s="10">
        <v>73</v>
      </c>
      <c r="L530" s="3">
        <v>221.29214849175239</v>
      </c>
    </row>
    <row r="531" spans="7:12" x14ac:dyDescent="0.2">
      <c r="G531" s="8">
        <v>527</v>
      </c>
      <c r="H531" s="8" t="s">
        <v>0</v>
      </c>
      <c r="I531" s="9">
        <v>38001</v>
      </c>
      <c r="J531" s="8" t="s">
        <v>9</v>
      </c>
      <c r="K531" s="10">
        <v>62</v>
      </c>
      <c r="L531" s="3">
        <v>187.23352558776915</v>
      </c>
    </row>
    <row r="532" spans="7:12" x14ac:dyDescent="0.2">
      <c r="G532" s="8">
        <v>528</v>
      </c>
      <c r="H532" s="8" t="s">
        <v>4</v>
      </c>
      <c r="I532" s="9">
        <v>38892</v>
      </c>
      <c r="J532" s="8" t="s">
        <v>12</v>
      </c>
      <c r="K532" s="10">
        <v>11</v>
      </c>
      <c r="L532" s="3">
        <v>35.723241285873279</v>
      </c>
    </row>
    <row r="533" spans="7:12" x14ac:dyDescent="0.2">
      <c r="G533" s="8">
        <v>529</v>
      </c>
      <c r="H533" s="8" t="s">
        <v>3</v>
      </c>
      <c r="I533" s="9">
        <v>38705</v>
      </c>
      <c r="J533" s="8" t="s">
        <v>12</v>
      </c>
      <c r="K533" s="10">
        <v>28</v>
      </c>
      <c r="L533" s="3">
        <v>86.078223340302799</v>
      </c>
    </row>
    <row r="534" spans="7:12" x14ac:dyDescent="0.2">
      <c r="G534" s="8">
        <v>530</v>
      </c>
      <c r="H534" s="8" t="s">
        <v>3</v>
      </c>
      <c r="I534" s="9">
        <v>38221</v>
      </c>
      <c r="J534" s="8" t="s">
        <v>12</v>
      </c>
      <c r="K534" s="10">
        <v>57</v>
      </c>
      <c r="L534" s="3">
        <v>172.3620870689609</v>
      </c>
    </row>
    <row r="535" spans="7:12" x14ac:dyDescent="0.2">
      <c r="G535" s="8">
        <v>531</v>
      </c>
      <c r="H535" s="8" t="s">
        <v>7</v>
      </c>
      <c r="I535" s="9">
        <v>38331</v>
      </c>
      <c r="J535" s="8" t="s">
        <v>11</v>
      </c>
      <c r="K535" s="10">
        <v>34</v>
      </c>
      <c r="L535" s="3">
        <v>103.4937406460938</v>
      </c>
    </row>
    <row r="536" spans="7:12" x14ac:dyDescent="0.2">
      <c r="G536" s="8">
        <v>532</v>
      </c>
      <c r="H536" s="8" t="s">
        <v>0</v>
      </c>
      <c r="I536" s="9">
        <v>38639</v>
      </c>
      <c r="J536" s="8" t="s">
        <v>11</v>
      </c>
      <c r="K536" s="10">
        <v>89</v>
      </c>
      <c r="L536" s="3">
        <v>267.86415015075153</v>
      </c>
    </row>
    <row r="537" spans="7:12" x14ac:dyDescent="0.2">
      <c r="G537" s="8">
        <v>533</v>
      </c>
      <c r="H537" s="8" t="s">
        <v>3</v>
      </c>
      <c r="I537" s="9">
        <v>38254</v>
      </c>
      <c r="J537" s="8" t="s">
        <v>10</v>
      </c>
      <c r="K537" s="10">
        <v>32</v>
      </c>
      <c r="L537" s="3">
        <v>97.889348643674225</v>
      </c>
    </row>
    <row r="538" spans="7:12" x14ac:dyDescent="0.2">
      <c r="G538" s="8">
        <v>534</v>
      </c>
      <c r="H538" s="8" t="s">
        <v>4</v>
      </c>
      <c r="I538" s="9">
        <v>39046</v>
      </c>
      <c r="J538" s="8" t="s">
        <v>11</v>
      </c>
      <c r="K538" s="10">
        <v>38</v>
      </c>
      <c r="L538" s="3">
        <v>116.04458768996518</v>
      </c>
    </row>
    <row r="539" spans="7:12" x14ac:dyDescent="0.2">
      <c r="G539" s="8">
        <v>535</v>
      </c>
      <c r="H539" s="8" t="s">
        <v>1</v>
      </c>
      <c r="I539" s="9">
        <v>38584</v>
      </c>
      <c r="J539" s="8" t="s">
        <v>10</v>
      </c>
      <c r="K539" s="10">
        <v>82</v>
      </c>
      <c r="L539" s="3">
        <v>248.04707692390426</v>
      </c>
    </row>
    <row r="540" spans="7:12" x14ac:dyDescent="0.2">
      <c r="G540" s="8">
        <v>536</v>
      </c>
      <c r="H540" s="8" t="s">
        <v>0</v>
      </c>
      <c r="I540" s="9">
        <v>38133</v>
      </c>
      <c r="J540" s="8" t="s">
        <v>9</v>
      </c>
      <c r="K540" s="10">
        <v>29</v>
      </c>
      <c r="L540" s="3">
        <v>89.294687359204545</v>
      </c>
    </row>
    <row r="541" spans="7:12" x14ac:dyDescent="0.2">
      <c r="G541" s="8">
        <v>537</v>
      </c>
      <c r="H541" s="8" t="s">
        <v>5</v>
      </c>
      <c r="I541" s="9">
        <v>38991</v>
      </c>
      <c r="J541" s="8" t="s">
        <v>13</v>
      </c>
      <c r="K541" s="10">
        <v>17</v>
      </c>
      <c r="L541" s="3">
        <v>52.246197330854876</v>
      </c>
    </row>
    <row r="542" spans="7:12" x14ac:dyDescent="0.2">
      <c r="G542" s="8">
        <v>538</v>
      </c>
      <c r="H542" s="8" t="s">
        <v>3</v>
      </c>
      <c r="I542" s="9">
        <v>38210</v>
      </c>
      <c r="J542" s="8" t="s">
        <v>11</v>
      </c>
      <c r="K542" s="10">
        <v>50</v>
      </c>
      <c r="L542" s="3">
        <v>151.86525901218997</v>
      </c>
    </row>
    <row r="543" spans="7:12" x14ac:dyDescent="0.2">
      <c r="G543" s="8">
        <v>539</v>
      </c>
      <c r="H543" s="8" t="s">
        <v>2</v>
      </c>
      <c r="I543" s="9">
        <v>38078</v>
      </c>
      <c r="J543" s="8" t="s">
        <v>13</v>
      </c>
      <c r="K543" s="10">
        <v>7</v>
      </c>
      <c r="L543" s="3">
        <v>22.95994805531884</v>
      </c>
    </row>
    <row r="544" spans="7:12" x14ac:dyDescent="0.2">
      <c r="G544" s="8">
        <v>540</v>
      </c>
      <c r="H544" s="8" t="s">
        <v>6</v>
      </c>
      <c r="I544" s="9">
        <v>38430</v>
      </c>
      <c r="J544" s="8" t="s">
        <v>10</v>
      </c>
      <c r="K544" s="10">
        <v>50</v>
      </c>
      <c r="L544" s="3">
        <v>151.36182402448466</v>
      </c>
    </row>
    <row r="545" spans="7:12" x14ac:dyDescent="0.2">
      <c r="G545" s="8">
        <v>541</v>
      </c>
      <c r="H545" s="8" t="s">
        <v>1</v>
      </c>
      <c r="I545" s="9">
        <v>38408</v>
      </c>
      <c r="J545" s="8" t="s">
        <v>13</v>
      </c>
      <c r="K545" s="10">
        <v>20</v>
      </c>
      <c r="L545" s="3">
        <v>61.878678847796238</v>
      </c>
    </row>
    <row r="546" spans="7:12" x14ac:dyDescent="0.2">
      <c r="G546" s="8">
        <v>542</v>
      </c>
      <c r="H546" s="8" t="s">
        <v>0</v>
      </c>
      <c r="I546" s="9">
        <v>38408</v>
      </c>
      <c r="J546" s="8" t="s">
        <v>9</v>
      </c>
      <c r="K546" s="10">
        <v>37</v>
      </c>
      <c r="L546" s="3">
        <v>112.83363370259229</v>
      </c>
    </row>
    <row r="547" spans="7:12" x14ac:dyDescent="0.2">
      <c r="G547" s="8">
        <v>543</v>
      </c>
      <c r="H547" s="8" t="s">
        <v>4</v>
      </c>
      <c r="I547" s="9">
        <v>38232</v>
      </c>
      <c r="J547" s="8" t="s">
        <v>12</v>
      </c>
      <c r="K547" s="10">
        <v>58</v>
      </c>
      <c r="L547" s="3">
        <v>176.6097113560426</v>
      </c>
    </row>
    <row r="548" spans="7:12" x14ac:dyDescent="0.2">
      <c r="G548" s="8">
        <v>544</v>
      </c>
      <c r="H548" s="8" t="s">
        <v>2</v>
      </c>
      <c r="I548" s="9">
        <v>38738</v>
      </c>
      <c r="J548" s="8" t="s">
        <v>9</v>
      </c>
      <c r="K548" s="10">
        <v>25</v>
      </c>
      <c r="L548" s="3">
        <v>76.920283125674487</v>
      </c>
    </row>
    <row r="549" spans="7:12" x14ac:dyDescent="0.2">
      <c r="G549" s="8">
        <v>545</v>
      </c>
      <c r="H549" s="8" t="s">
        <v>3</v>
      </c>
      <c r="I549" s="9">
        <v>38078</v>
      </c>
      <c r="J549" s="8" t="s">
        <v>11</v>
      </c>
      <c r="K549" s="10">
        <v>34</v>
      </c>
      <c r="L549" s="3">
        <v>103.18208157525912</v>
      </c>
    </row>
    <row r="550" spans="7:12" x14ac:dyDescent="0.2">
      <c r="G550" s="8">
        <v>546</v>
      </c>
      <c r="H550" s="8" t="s">
        <v>8</v>
      </c>
      <c r="I550" s="9">
        <v>39013</v>
      </c>
      <c r="J550" s="8" t="s">
        <v>9</v>
      </c>
      <c r="K550" s="10">
        <v>3</v>
      </c>
      <c r="L550" s="3">
        <v>11.582072936390588</v>
      </c>
    </row>
    <row r="551" spans="7:12" x14ac:dyDescent="0.2">
      <c r="G551" s="8">
        <v>547</v>
      </c>
      <c r="H551" s="8" t="s">
        <v>8</v>
      </c>
      <c r="I551" s="9">
        <v>38991</v>
      </c>
      <c r="J551" s="8" t="s">
        <v>13</v>
      </c>
      <c r="K551" s="10">
        <v>63</v>
      </c>
      <c r="L551" s="3">
        <v>190.58521809047551</v>
      </c>
    </row>
    <row r="552" spans="7:12" x14ac:dyDescent="0.2">
      <c r="G552" s="8">
        <v>548</v>
      </c>
      <c r="H552" s="8" t="s">
        <v>8</v>
      </c>
      <c r="I552" s="9">
        <v>38727</v>
      </c>
      <c r="J552" s="8" t="s">
        <v>11</v>
      </c>
      <c r="K552" s="10">
        <v>44</v>
      </c>
      <c r="L552" s="3">
        <v>133.61508244900483</v>
      </c>
    </row>
    <row r="553" spans="7:12" x14ac:dyDescent="0.2">
      <c r="G553" s="8">
        <v>549</v>
      </c>
      <c r="H553" s="8" t="s">
        <v>7</v>
      </c>
      <c r="I553" s="9">
        <v>38089</v>
      </c>
      <c r="J553" s="8" t="s">
        <v>11</v>
      </c>
      <c r="K553" s="10">
        <v>87</v>
      </c>
      <c r="L553" s="3">
        <v>263.16283259571526</v>
      </c>
    </row>
    <row r="554" spans="7:12" x14ac:dyDescent="0.2">
      <c r="G554" s="8">
        <v>550</v>
      </c>
      <c r="H554" s="8" t="s">
        <v>0</v>
      </c>
      <c r="I554" s="9">
        <v>38408</v>
      </c>
      <c r="J554" s="8" t="s">
        <v>13</v>
      </c>
      <c r="K554" s="10">
        <v>4</v>
      </c>
      <c r="L554" s="3">
        <v>14.191095035521025</v>
      </c>
    </row>
    <row r="555" spans="7:12" x14ac:dyDescent="0.2">
      <c r="G555" s="8">
        <v>551</v>
      </c>
      <c r="H555" s="8" t="s">
        <v>6</v>
      </c>
      <c r="I555" s="9">
        <v>38826</v>
      </c>
      <c r="J555" s="8" t="s">
        <v>9</v>
      </c>
      <c r="K555" s="10">
        <v>93</v>
      </c>
      <c r="L555" s="3">
        <v>281.17072628162578</v>
      </c>
    </row>
    <row r="556" spans="7:12" x14ac:dyDescent="0.2">
      <c r="G556" s="8">
        <v>552</v>
      </c>
      <c r="H556" s="8" t="s">
        <v>1</v>
      </c>
      <c r="I556" s="9">
        <v>38320</v>
      </c>
      <c r="J556" s="8" t="s">
        <v>13</v>
      </c>
      <c r="K556" s="10">
        <v>10</v>
      </c>
      <c r="L556" s="3">
        <v>32.065090501540446</v>
      </c>
    </row>
    <row r="557" spans="7:12" x14ac:dyDescent="0.2">
      <c r="G557" s="8">
        <v>553</v>
      </c>
      <c r="H557" s="8" t="s">
        <v>4</v>
      </c>
      <c r="I557" s="9">
        <v>39068</v>
      </c>
      <c r="J557" s="8" t="s">
        <v>12</v>
      </c>
      <c r="K557" s="10">
        <v>19</v>
      </c>
      <c r="L557" s="3">
        <v>58.972126169367577</v>
      </c>
    </row>
    <row r="558" spans="7:12" x14ac:dyDescent="0.2">
      <c r="G558" s="8">
        <v>554</v>
      </c>
      <c r="H558" s="8" t="s">
        <v>3</v>
      </c>
      <c r="I558" s="9">
        <v>38551</v>
      </c>
      <c r="J558" s="8" t="s">
        <v>11</v>
      </c>
      <c r="K558" s="10">
        <v>30</v>
      </c>
      <c r="L558" s="3">
        <v>92.527630840276103</v>
      </c>
    </row>
    <row r="559" spans="7:12" x14ac:dyDescent="0.2">
      <c r="G559" s="8">
        <v>555</v>
      </c>
      <c r="H559" s="8" t="s">
        <v>6</v>
      </c>
      <c r="I559" s="9">
        <v>39035</v>
      </c>
      <c r="J559" s="8" t="s">
        <v>12</v>
      </c>
      <c r="K559" s="10">
        <v>-1</v>
      </c>
      <c r="L559" s="3">
        <v>-1.2782372664639507</v>
      </c>
    </row>
    <row r="560" spans="7:12" x14ac:dyDescent="0.2">
      <c r="G560" s="8">
        <v>556</v>
      </c>
      <c r="H560" s="8" t="s">
        <v>0</v>
      </c>
      <c r="I560" s="9">
        <v>38837</v>
      </c>
      <c r="J560" s="8" t="s">
        <v>11</v>
      </c>
      <c r="K560" s="10">
        <v>46</v>
      </c>
      <c r="L560" s="3">
        <v>139.41162650743053</v>
      </c>
    </row>
    <row r="561" spans="7:12" x14ac:dyDescent="0.2">
      <c r="G561" s="8">
        <v>557</v>
      </c>
      <c r="H561" s="8" t="s">
        <v>1</v>
      </c>
      <c r="I561" s="9">
        <v>38232</v>
      </c>
      <c r="J561" s="8" t="s">
        <v>9</v>
      </c>
      <c r="K561" s="10">
        <v>44</v>
      </c>
      <c r="L561" s="3">
        <v>133.50877739627518</v>
      </c>
    </row>
    <row r="562" spans="7:12" x14ac:dyDescent="0.2">
      <c r="G562" s="8">
        <v>558</v>
      </c>
      <c r="H562" s="8" t="s">
        <v>8</v>
      </c>
      <c r="I562" s="9">
        <v>38287</v>
      </c>
      <c r="J562" s="8" t="s">
        <v>11</v>
      </c>
      <c r="K562" s="10">
        <v>47</v>
      </c>
      <c r="L562" s="3">
        <v>143.21221530085697</v>
      </c>
    </row>
    <row r="563" spans="7:12" x14ac:dyDescent="0.2">
      <c r="G563" s="8">
        <v>559</v>
      </c>
      <c r="H563" s="8" t="s">
        <v>0</v>
      </c>
      <c r="I563" s="9">
        <v>38969</v>
      </c>
      <c r="J563" s="8" t="s">
        <v>11</v>
      </c>
      <c r="K563" s="10">
        <v>86</v>
      </c>
      <c r="L563" s="3">
        <v>260.39157259526775</v>
      </c>
    </row>
    <row r="564" spans="7:12" x14ac:dyDescent="0.2">
      <c r="G564" s="8">
        <v>560</v>
      </c>
      <c r="H564" s="8" t="s">
        <v>0</v>
      </c>
      <c r="I564" s="9">
        <v>38925</v>
      </c>
      <c r="J564" s="8" t="s">
        <v>9</v>
      </c>
      <c r="K564" s="10">
        <v>76</v>
      </c>
      <c r="L564" s="3">
        <v>229.96347977242982</v>
      </c>
    </row>
    <row r="565" spans="7:12" x14ac:dyDescent="0.2">
      <c r="G565" s="8">
        <v>561</v>
      </c>
      <c r="H565" s="8" t="s">
        <v>4</v>
      </c>
      <c r="I565" s="9">
        <v>38078</v>
      </c>
      <c r="J565" s="8" t="s">
        <v>12</v>
      </c>
      <c r="K565" s="10">
        <v>55</v>
      </c>
      <c r="L565" s="3">
        <v>166.99029890676019</v>
      </c>
    </row>
    <row r="566" spans="7:12" x14ac:dyDescent="0.2">
      <c r="G566" s="8">
        <v>562</v>
      </c>
      <c r="H566" s="8" t="s">
        <v>6</v>
      </c>
      <c r="I566" s="9">
        <v>38133</v>
      </c>
      <c r="J566" s="8" t="s">
        <v>11</v>
      </c>
      <c r="K566" s="10">
        <v>-1</v>
      </c>
      <c r="L566" s="3">
        <v>-0.79289798318866422</v>
      </c>
    </row>
    <row r="567" spans="7:12" x14ac:dyDescent="0.2">
      <c r="G567" s="8">
        <v>563</v>
      </c>
      <c r="H567" s="8" t="s">
        <v>6</v>
      </c>
      <c r="I567" s="9">
        <v>38188</v>
      </c>
      <c r="J567" s="8" t="s">
        <v>12</v>
      </c>
      <c r="K567" s="10">
        <v>62</v>
      </c>
      <c r="L567" s="3">
        <v>187.63361707571198</v>
      </c>
    </row>
    <row r="568" spans="7:12" x14ac:dyDescent="0.2">
      <c r="G568" s="8">
        <v>564</v>
      </c>
      <c r="H568" s="8" t="s">
        <v>6</v>
      </c>
      <c r="I568" s="9">
        <v>38012</v>
      </c>
      <c r="J568" s="8" t="s">
        <v>9</v>
      </c>
      <c r="K568" s="10">
        <v>73</v>
      </c>
      <c r="L568" s="3">
        <v>220.96515803490902</v>
      </c>
    </row>
    <row r="569" spans="7:12" x14ac:dyDescent="0.2">
      <c r="G569" s="8">
        <v>565</v>
      </c>
      <c r="H569" s="8" t="s">
        <v>3</v>
      </c>
      <c r="I569" s="9">
        <v>38298</v>
      </c>
      <c r="J569" s="8" t="s">
        <v>13</v>
      </c>
      <c r="K569" s="10">
        <v>12</v>
      </c>
      <c r="L569" s="3">
        <v>38.43875396047023</v>
      </c>
    </row>
    <row r="570" spans="7:12" x14ac:dyDescent="0.2">
      <c r="G570" s="8">
        <v>566</v>
      </c>
      <c r="H570" s="8" t="s">
        <v>5</v>
      </c>
      <c r="I570" s="9">
        <v>38221</v>
      </c>
      <c r="J570" s="8" t="s">
        <v>12</v>
      </c>
      <c r="K570" s="10">
        <v>0</v>
      </c>
      <c r="L570" s="3">
        <v>1.5994060348452668</v>
      </c>
    </row>
    <row r="571" spans="7:12" x14ac:dyDescent="0.2">
      <c r="G571" s="8">
        <v>567</v>
      </c>
      <c r="H571" s="8" t="s">
        <v>7</v>
      </c>
      <c r="I571" s="9">
        <v>38947</v>
      </c>
      <c r="J571" s="8" t="s">
        <v>11</v>
      </c>
      <c r="K571" s="10">
        <v>23</v>
      </c>
      <c r="L571" s="3">
        <v>71.39535724005502</v>
      </c>
    </row>
    <row r="572" spans="7:12" x14ac:dyDescent="0.2">
      <c r="G572" s="8">
        <v>568</v>
      </c>
      <c r="H572" s="8" t="s">
        <v>7</v>
      </c>
      <c r="I572" s="9">
        <v>38375</v>
      </c>
      <c r="J572" s="8" t="s">
        <v>11</v>
      </c>
      <c r="K572" s="10">
        <v>73</v>
      </c>
      <c r="L572" s="3">
        <v>220.80778472883722</v>
      </c>
    </row>
    <row r="573" spans="7:12" x14ac:dyDescent="0.2">
      <c r="G573" s="8">
        <v>569</v>
      </c>
      <c r="H573" s="8" t="s">
        <v>0</v>
      </c>
      <c r="I573" s="9">
        <v>38507</v>
      </c>
      <c r="J573" s="8" t="s">
        <v>10</v>
      </c>
      <c r="K573" s="10">
        <v>73</v>
      </c>
      <c r="L573" s="3">
        <v>221.78112807048697</v>
      </c>
    </row>
    <row r="574" spans="7:12" x14ac:dyDescent="0.2">
      <c r="G574" s="8">
        <v>570</v>
      </c>
      <c r="H574" s="8" t="s">
        <v>5</v>
      </c>
      <c r="I574" s="9">
        <v>38430</v>
      </c>
      <c r="J574" s="8" t="s">
        <v>9</v>
      </c>
      <c r="K574" s="10">
        <v>43</v>
      </c>
      <c r="L574" s="3">
        <v>131.05809583118935</v>
      </c>
    </row>
    <row r="575" spans="7:12" x14ac:dyDescent="0.2">
      <c r="G575" s="8">
        <v>571</v>
      </c>
      <c r="H575" s="8" t="s">
        <v>3</v>
      </c>
      <c r="I575" s="9">
        <v>38925</v>
      </c>
      <c r="J575" s="8" t="s">
        <v>13</v>
      </c>
      <c r="K575" s="10">
        <v>60</v>
      </c>
      <c r="L575" s="3">
        <v>182.29246065825532</v>
      </c>
    </row>
    <row r="576" spans="7:12" x14ac:dyDescent="0.2">
      <c r="G576" s="8">
        <v>572</v>
      </c>
      <c r="H576" s="8" t="s">
        <v>5</v>
      </c>
      <c r="I576" s="9">
        <v>39057</v>
      </c>
      <c r="J576" s="8" t="s">
        <v>10</v>
      </c>
      <c r="K576" s="10">
        <v>40</v>
      </c>
      <c r="L576" s="3">
        <v>121.86602847443184</v>
      </c>
    </row>
    <row r="577" spans="7:12" x14ac:dyDescent="0.2">
      <c r="G577" s="8">
        <v>573</v>
      </c>
      <c r="H577" s="8" t="s">
        <v>0</v>
      </c>
      <c r="I577" s="9">
        <v>38562</v>
      </c>
      <c r="J577" s="8" t="s">
        <v>10</v>
      </c>
      <c r="K577" s="10">
        <v>-7</v>
      </c>
      <c r="L577" s="3">
        <v>-18.9155229231676</v>
      </c>
    </row>
    <row r="578" spans="7:12" x14ac:dyDescent="0.2">
      <c r="G578" s="8">
        <v>574</v>
      </c>
      <c r="H578" s="8" t="s">
        <v>8</v>
      </c>
      <c r="I578" s="9">
        <v>38254</v>
      </c>
      <c r="J578" s="8" t="s">
        <v>9</v>
      </c>
      <c r="K578" s="10">
        <v>39</v>
      </c>
      <c r="L578" s="3">
        <v>118.36577315011976</v>
      </c>
    </row>
    <row r="579" spans="7:12" x14ac:dyDescent="0.2">
      <c r="G579" s="8">
        <v>575</v>
      </c>
      <c r="H579" s="8" t="s">
        <v>2</v>
      </c>
      <c r="I579" s="9">
        <v>38353</v>
      </c>
      <c r="J579" s="8" t="s">
        <v>12</v>
      </c>
      <c r="K579" s="10">
        <v>84</v>
      </c>
      <c r="L579" s="3">
        <v>253.79033414178701</v>
      </c>
    </row>
    <row r="580" spans="7:12" x14ac:dyDescent="0.2">
      <c r="G580" s="8">
        <v>576</v>
      </c>
      <c r="H580" s="8" t="s">
        <v>0</v>
      </c>
      <c r="I580" s="9">
        <v>38837</v>
      </c>
      <c r="J580" s="8" t="s">
        <v>13</v>
      </c>
      <c r="K580" s="10">
        <v>92</v>
      </c>
      <c r="L580" s="3">
        <v>277.80911377540116</v>
      </c>
    </row>
    <row r="581" spans="7:12" x14ac:dyDescent="0.2">
      <c r="G581" s="8">
        <v>577</v>
      </c>
      <c r="H581" s="8" t="s">
        <v>3</v>
      </c>
      <c r="I581" s="9">
        <v>38628</v>
      </c>
      <c r="J581" s="8" t="s">
        <v>12</v>
      </c>
      <c r="K581" s="10">
        <v>68</v>
      </c>
      <c r="L581" s="3">
        <v>206.08318598884486</v>
      </c>
    </row>
    <row r="582" spans="7:12" x14ac:dyDescent="0.2">
      <c r="G582" s="8">
        <v>578</v>
      </c>
      <c r="H582" s="8" t="s">
        <v>3</v>
      </c>
      <c r="I582" s="9">
        <v>38298</v>
      </c>
      <c r="J582" s="8" t="s">
        <v>10</v>
      </c>
      <c r="K582" s="10">
        <v>7</v>
      </c>
      <c r="L582" s="3">
        <v>23.192583270070902</v>
      </c>
    </row>
    <row r="583" spans="7:12" x14ac:dyDescent="0.2">
      <c r="G583" s="8">
        <v>579</v>
      </c>
      <c r="H583" s="8" t="s">
        <v>4</v>
      </c>
      <c r="I583" s="9">
        <v>39002</v>
      </c>
      <c r="J583" s="8" t="s">
        <v>11</v>
      </c>
      <c r="K583" s="10">
        <v>-9</v>
      </c>
      <c r="L583" s="3">
        <v>-24.836237139949766</v>
      </c>
    </row>
    <row r="584" spans="7:12" x14ac:dyDescent="0.2">
      <c r="G584" s="8">
        <v>580</v>
      </c>
      <c r="H584" s="8" t="s">
        <v>7</v>
      </c>
      <c r="I584" s="9">
        <v>38639</v>
      </c>
      <c r="J584" s="8" t="s">
        <v>12</v>
      </c>
      <c r="K584" s="10">
        <v>51</v>
      </c>
      <c r="L584" s="3">
        <v>154.40065127641515</v>
      </c>
    </row>
    <row r="585" spans="7:12" x14ac:dyDescent="0.2">
      <c r="G585" s="8">
        <v>581</v>
      </c>
      <c r="H585" s="8" t="s">
        <v>3</v>
      </c>
      <c r="I585" s="9">
        <v>38683</v>
      </c>
      <c r="J585" s="8" t="s">
        <v>10</v>
      </c>
      <c r="K585" s="10">
        <v>59</v>
      </c>
      <c r="L585" s="3">
        <v>178.89731679899467</v>
      </c>
    </row>
    <row r="586" spans="7:12" x14ac:dyDescent="0.2">
      <c r="G586" s="8">
        <v>582</v>
      </c>
      <c r="H586" s="8" t="s">
        <v>1</v>
      </c>
      <c r="I586" s="9">
        <v>38661</v>
      </c>
      <c r="J586" s="8" t="s">
        <v>12</v>
      </c>
      <c r="K586" s="10">
        <v>64</v>
      </c>
      <c r="L586" s="3">
        <v>194.44151134010454</v>
      </c>
    </row>
    <row r="587" spans="7:12" x14ac:dyDescent="0.2">
      <c r="G587" s="8">
        <v>583</v>
      </c>
      <c r="H587" s="8" t="s">
        <v>7</v>
      </c>
      <c r="I587" s="9">
        <v>38672</v>
      </c>
      <c r="J587" s="8" t="s">
        <v>10</v>
      </c>
      <c r="K587" s="10">
        <v>0</v>
      </c>
      <c r="L587" s="3">
        <v>2.516330534249033</v>
      </c>
    </row>
    <row r="588" spans="7:12" x14ac:dyDescent="0.2">
      <c r="G588" s="8">
        <v>584</v>
      </c>
      <c r="H588" s="8" t="s">
        <v>0</v>
      </c>
      <c r="I588" s="9">
        <v>38397</v>
      </c>
      <c r="J588" s="8" t="s">
        <v>12</v>
      </c>
      <c r="K588" s="10">
        <v>81</v>
      </c>
      <c r="L588" s="3">
        <v>243.81590205081088</v>
      </c>
    </row>
    <row r="589" spans="7:12" x14ac:dyDescent="0.2">
      <c r="G589" s="8">
        <v>585</v>
      </c>
      <c r="H589" s="8" t="s">
        <v>5</v>
      </c>
      <c r="I589" s="9">
        <v>38452</v>
      </c>
      <c r="J589" s="8" t="s">
        <v>13</v>
      </c>
      <c r="K589" s="10">
        <v>93</v>
      </c>
      <c r="L589" s="3">
        <v>280.7978115895645</v>
      </c>
    </row>
    <row r="590" spans="7:12" x14ac:dyDescent="0.2">
      <c r="G590" s="8">
        <v>586</v>
      </c>
      <c r="H590" s="8" t="s">
        <v>7</v>
      </c>
      <c r="I590" s="9">
        <v>38749</v>
      </c>
      <c r="J590" s="8" t="s">
        <v>10</v>
      </c>
      <c r="K590" s="10">
        <v>20</v>
      </c>
      <c r="L590" s="3">
        <v>61.967424849894947</v>
      </c>
    </row>
    <row r="591" spans="7:12" x14ac:dyDescent="0.2">
      <c r="G591" s="8">
        <v>587</v>
      </c>
      <c r="H591" s="8" t="s">
        <v>6</v>
      </c>
      <c r="I591" s="9">
        <v>38507</v>
      </c>
      <c r="J591" s="8" t="s">
        <v>11</v>
      </c>
      <c r="K591" s="10">
        <v>39</v>
      </c>
      <c r="L591" s="3">
        <v>119.9083594229058</v>
      </c>
    </row>
    <row r="592" spans="7:12" x14ac:dyDescent="0.2">
      <c r="G592" s="8">
        <v>588</v>
      </c>
      <c r="H592" s="8" t="s">
        <v>1</v>
      </c>
      <c r="I592" s="9">
        <v>38287</v>
      </c>
      <c r="J592" s="8" t="s">
        <v>9</v>
      </c>
      <c r="K592" s="10">
        <v>6</v>
      </c>
      <c r="L592" s="3">
        <v>20.018331980892231</v>
      </c>
    </row>
    <row r="593" spans="7:12" x14ac:dyDescent="0.2">
      <c r="G593" s="8">
        <v>589</v>
      </c>
      <c r="H593" s="8" t="s">
        <v>1</v>
      </c>
      <c r="I593" s="9">
        <v>38034</v>
      </c>
      <c r="J593" s="8" t="s">
        <v>9</v>
      </c>
      <c r="K593" s="10">
        <v>34</v>
      </c>
      <c r="L593" s="3">
        <v>103.67942872150846</v>
      </c>
    </row>
    <row r="594" spans="7:12" x14ac:dyDescent="0.2">
      <c r="G594" s="8">
        <v>590</v>
      </c>
      <c r="H594" s="8" t="s">
        <v>3</v>
      </c>
      <c r="I594" s="9">
        <v>38749</v>
      </c>
      <c r="J594" s="8" t="s">
        <v>10</v>
      </c>
      <c r="K594" s="10">
        <v>33</v>
      </c>
      <c r="L594" s="3">
        <v>101.31101808549928</v>
      </c>
    </row>
    <row r="595" spans="7:12" x14ac:dyDescent="0.2">
      <c r="G595" s="8">
        <v>591</v>
      </c>
      <c r="H595" s="8" t="s">
        <v>6</v>
      </c>
      <c r="I595" s="9">
        <v>38001</v>
      </c>
      <c r="J595" s="8" t="s">
        <v>13</v>
      </c>
      <c r="K595" s="10">
        <v>-10</v>
      </c>
      <c r="L595" s="3">
        <v>-28.463885870908516</v>
      </c>
    </row>
    <row r="596" spans="7:12" x14ac:dyDescent="0.2">
      <c r="G596" s="8">
        <v>592</v>
      </c>
      <c r="H596" s="8" t="s">
        <v>7</v>
      </c>
      <c r="I596" s="9">
        <v>38936</v>
      </c>
      <c r="J596" s="8" t="s">
        <v>11</v>
      </c>
      <c r="K596" s="10">
        <v>47</v>
      </c>
      <c r="L596" s="3">
        <v>141.97140662710891</v>
      </c>
    </row>
    <row r="597" spans="7:12" x14ac:dyDescent="0.2">
      <c r="G597" s="8">
        <v>593</v>
      </c>
      <c r="H597" s="8" t="s">
        <v>5</v>
      </c>
      <c r="I597" s="9">
        <v>38001</v>
      </c>
      <c r="J597" s="8" t="s">
        <v>9</v>
      </c>
      <c r="K597" s="10">
        <v>94</v>
      </c>
      <c r="L597" s="3">
        <v>284.61276074739663</v>
      </c>
    </row>
    <row r="598" spans="7:12" x14ac:dyDescent="0.2">
      <c r="G598" s="8">
        <v>594</v>
      </c>
      <c r="H598" s="8" t="s">
        <v>3</v>
      </c>
      <c r="I598" s="9">
        <v>38870</v>
      </c>
      <c r="J598" s="8" t="s">
        <v>9</v>
      </c>
      <c r="K598" s="10">
        <v>92</v>
      </c>
      <c r="L598" s="3">
        <v>278.22640918878471</v>
      </c>
    </row>
    <row r="599" spans="7:12" x14ac:dyDescent="0.2">
      <c r="G599" s="8">
        <v>595</v>
      </c>
      <c r="H599" s="8" t="s">
        <v>2</v>
      </c>
      <c r="I599" s="9">
        <v>38364</v>
      </c>
      <c r="J599" s="8" t="s">
        <v>10</v>
      </c>
      <c r="K599" s="10">
        <v>68</v>
      </c>
      <c r="L599" s="3">
        <v>205.95905527766212</v>
      </c>
    </row>
    <row r="600" spans="7:12" x14ac:dyDescent="0.2">
      <c r="G600" s="8">
        <v>596</v>
      </c>
      <c r="H600" s="8" t="s">
        <v>0</v>
      </c>
      <c r="I600" s="9">
        <v>38067</v>
      </c>
      <c r="J600" s="8" t="s">
        <v>10</v>
      </c>
      <c r="K600" s="10">
        <v>37</v>
      </c>
      <c r="L600" s="3">
        <v>112.85151912863849</v>
      </c>
    </row>
    <row r="601" spans="7:12" x14ac:dyDescent="0.2">
      <c r="G601" s="8">
        <v>597</v>
      </c>
      <c r="H601" s="8" t="s">
        <v>5</v>
      </c>
      <c r="I601" s="9">
        <v>38188</v>
      </c>
      <c r="J601" s="8" t="s">
        <v>11</v>
      </c>
      <c r="K601" s="10">
        <v>78</v>
      </c>
      <c r="L601" s="3">
        <v>235.37144026519812</v>
      </c>
    </row>
    <row r="602" spans="7:12" x14ac:dyDescent="0.2">
      <c r="G602" s="8">
        <v>598</v>
      </c>
      <c r="H602" s="8" t="s">
        <v>3</v>
      </c>
      <c r="I602" s="9">
        <v>39057</v>
      </c>
      <c r="J602" s="8" t="s">
        <v>11</v>
      </c>
      <c r="K602" s="10">
        <v>14</v>
      </c>
      <c r="L602" s="3">
        <v>43.756013144501985</v>
      </c>
    </row>
    <row r="603" spans="7:12" x14ac:dyDescent="0.2">
      <c r="G603" s="8">
        <v>599</v>
      </c>
      <c r="H603" s="8" t="s">
        <v>7</v>
      </c>
      <c r="I603" s="9">
        <v>39024</v>
      </c>
      <c r="J603" s="8" t="s">
        <v>9</v>
      </c>
      <c r="K603" s="10">
        <v>33</v>
      </c>
      <c r="L603" s="3">
        <v>100.54958475062591</v>
      </c>
    </row>
    <row r="604" spans="7:12" x14ac:dyDescent="0.2">
      <c r="G604" s="8">
        <v>600</v>
      </c>
      <c r="H604" s="8" t="s">
        <v>5</v>
      </c>
      <c r="I604" s="9">
        <v>38155</v>
      </c>
      <c r="J604" s="8" t="s">
        <v>11</v>
      </c>
      <c r="K604" s="10">
        <v>64</v>
      </c>
      <c r="L604" s="3">
        <v>194.18188189830369</v>
      </c>
    </row>
    <row r="605" spans="7:12" x14ac:dyDescent="0.2">
      <c r="G605" s="8">
        <v>601</v>
      </c>
      <c r="H605" s="8" t="s">
        <v>4</v>
      </c>
      <c r="I605" s="9">
        <v>38936</v>
      </c>
      <c r="J605" s="8" t="s">
        <v>10</v>
      </c>
      <c r="K605" s="10">
        <v>6</v>
      </c>
      <c r="L605" s="3">
        <v>20.229703821540529</v>
      </c>
    </row>
    <row r="606" spans="7:12" x14ac:dyDescent="0.2">
      <c r="G606" s="8">
        <v>602</v>
      </c>
      <c r="H606" s="8" t="s">
        <v>7</v>
      </c>
      <c r="I606" s="9">
        <v>38870</v>
      </c>
      <c r="J606" s="8" t="s">
        <v>13</v>
      </c>
      <c r="K606" s="10">
        <v>65</v>
      </c>
      <c r="L606" s="3">
        <v>197.4890682991998</v>
      </c>
    </row>
    <row r="607" spans="7:12" x14ac:dyDescent="0.2">
      <c r="G607" s="8">
        <v>603</v>
      </c>
      <c r="H607" s="8" t="s">
        <v>8</v>
      </c>
      <c r="I607" s="9">
        <v>38001</v>
      </c>
      <c r="J607" s="8" t="s">
        <v>12</v>
      </c>
      <c r="K607" s="10">
        <v>24</v>
      </c>
      <c r="L607" s="3">
        <v>74.283089497229128</v>
      </c>
    </row>
    <row r="608" spans="7:12" x14ac:dyDescent="0.2">
      <c r="G608" s="8">
        <v>604</v>
      </c>
      <c r="H608" s="8" t="s">
        <v>2</v>
      </c>
      <c r="I608" s="9">
        <v>38705</v>
      </c>
      <c r="J608" s="8" t="s">
        <v>13</v>
      </c>
      <c r="K608" s="10">
        <v>89</v>
      </c>
      <c r="L608" s="3">
        <v>269.00888504806545</v>
      </c>
    </row>
    <row r="609" spans="7:12" x14ac:dyDescent="0.2">
      <c r="G609" s="8">
        <v>605</v>
      </c>
      <c r="H609" s="8" t="s">
        <v>2</v>
      </c>
      <c r="I609" s="9">
        <v>38628</v>
      </c>
      <c r="J609" s="8" t="s">
        <v>12</v>
      </c>
      <c r="K609" s="10">
        <v>94</v>
      </c>
      <c r="L609" s="3">
        <v>284.24987523561106</v>
      </c>
    </row>
    <row r="610" spans="7:12" x14ac:dyDescent="0.2">
      <c r="G610" s="8">
        <v>606</v>
      </c>
      <c r="H610" s="8" t="s">
        <v>4</v>
      </c>
      <c r="I610" s="9">
        <v>38694</v>
      </c>
      <c r="J610" s="8" t="s">
        <v>9</v>
      </c>
      <c r="K610" s="10">
        <v>67</v>
      </c>
      <c r="L610" s="3">
        <v>203.71315269974144</v>
      </c>
    </row>
    <row r="611" spans="7:12" x14ac:dyDescent="0.2">
      <c r="G611" s="8">
        <v>607</v>
      </c>
      <c r="H611" s="8" t="s">
        <v>2</v>
      </c>
      <c r="I611" s="9">
        <v>38210</v>
      </c>
      <c r="J611" s="8" t="s">
        <v>12</v>
      </c>
      <c r="K611" s="10">
        <v>7</v>
      </c>
      <c r="L611" s="3">
        <v>23.434372885216568</v>
      </c>
    </row>
    <row r="612" spans="7:12" x14ac:dyDescent="0.2">
      <c r="G612" s="8">
        <v>608</v>
      </c>
      <c r="H612" s="8" t="s">
        <v>2</v>
      </c>
      <c r="I612" s="9">
        <v>38254</v>
      </c>
      <c r="J612" s="8" t="s">
        <v>9</v>
      </c>
      <c r="K612" s="10">
        <v>58</v>
      </c>
      <c r="L612" s="3">
        <v>176.00311303023639</v>
      </c>
    </row>
    <row r="613" spans="7:12" x14ac:dyDescent="0.2">
      <c r="G613" s="8">
        <v>609</v>
      </c>
      <c r="H613" s="8" t="s">
        <v>0</v>
      </c>
      <c r="I613" s="9">
        <v>38155</v>
      </c>
      <c r="J613" s="8" t="s">
        <v>12</v>
      </c>
      <c r="K613" s="10">
        <v>77</v>
      </c>
      <c r="L613" s="3">
        <v>232.66821530494673</v>
      </c>
    </row>
    <row r="614" spans="7:12" x14ac:dyDescent="0.2">
      <c r="G614" s="8">
        <v>610</v>
      </c>
      <c r="H614" s="8" t="s">
        <v>4</v>
      </c>
      <c r="I614" s="9">
        <v>38606</v>
      </c>
      <c r="J614" s="8" t="s">
        <v>11</v>
      </c>
      <c r="K614" s="10">
        <v>50</v>
      </c>
      <c r="L614" s="3">
        <v>151.12327703696886</v>
      </c>
    </row>
    <row r="615" spans="7:12" x14ac:dyDescent="0.2">
      <c r="G615" s="8">
        <v>611</v>
      </c>
      <c r="H615" s="8" t="s">
        <v>8</v>
      </c>
      <c r="I615" s="9">
        <v>38936</v>
      </c>
      <c r="J615" s="8" t="s">
        <v>10</v>
      </c>
      <c r="K615" s="10">
        <v>10</v>
      </c>
      <c r="L615" s="3">
        <v>32.139866181276794</v>
      </c>
    </row>
    <row r="616" spans="7:12" x14ac:dyDescent="0.2">
      <c r="G616" s="8">
        <v>612</v>
      </c>
      <c r="H616" s="8" t="s">
        <v>3</v>
      </c>
      <c r="I616" s="9">
        <v>38595</v>
      </c>
      <c r="J616" s="8" t="s">
        <v>12</v>
      </c>
      <c r="K616" s="10">
        <v>2</v>
      </c>
      <c r="L616" s="3">
        <v>7.7805066936063501</v>
      </c>
    </row>
    <row r="617" spans="7:12" x14ac:dyDescent="0.2">
      <c r="G617" s="8">
        <v>613</v>
      </c>
      <c r="H617" s="8" t="s">
        <v>6</v>
      </c>
      <c r="I617" s="9">
        <v>38925</v>
      </c>
      <c r="J617" s="8" t="s">
        <v>12</v>
      </c>
      <c r="K617" s="10">
        <v>17</v>
      </c>
      <c r="L617" s="3">
        <v>53.692138808043005</v>
      </c>
    </row>
    <row r="618" spans="7:12" x14ac:dyDescent="0.2">
      <c r="G618" s="8">
        <v>614</v>
      </c>
      <c r="H618" s="8" t="s">
        <v>1</v>
      </c>
      <c r="I618" s="9">
        <v>38474</v>
      </c>
      <c r="J618" s="8" t="s">
        <v>12</v>
      </c>
      <c r="K618" s="10">
        <v>90</v>
      </c>
      <c r="L618" s="3">
        <v>272.41389128062559</v>
      </c>
    </row>
    <row r="619" spans="7:12" x14ac:dyDescent="0.2">
      <c r="G619" s="8">
        <v>615</v>
      </c>
      <c r="H619" s="8" t="s">
        <v>3</v>
      </c>
      <c r="I619" s="9">
        <v>39046</v>
      </c>
      <c r="J619" s="8" t="s">
        <v>9</v>
      </c>
      <c r="K619" s="10">
        <v>58</v>
      </c>
      <c r="L619" s="3">
        <v>175.59064342356595</v>
      </c>
    </row>
    <row r="620" spans="7:12" x14ac:dyDescent="0.2">
      <c r="G620" s="8">
        <v>616</v>
      </c>
      <c r="H620" s="8" t="s">
        <v>1</v>
      </c>
      <c r="I620" s="9">
        <v>38738</v>
      </c>
      <c r="J620" s="8" t="s">
        <v>12</v>
      </c>
      <c r="K620" s="10">
        <v>66</v>
      </c>
      <c r="L620" s="3">
        <v>199.92690698146819</v>
      </c>
    </row>
    <row r="621" spans="7:12" x14ac:dyDescent="0.2">
      <c r="G621" s="8">
        <v>617</v>
      </c>
      <c r="H621" s="8" t="s">
        <v>0</v>
      </c>
      <c r="I621" s="9">
        <v>38166</v>
      </c>
      <c r="J621" s="8" t="s">
        <v>11</v>
      </c>
      <c r="K621" s="10">
        <v>6</v>
      </c>
      <c r="L621" s="3">
        <v>20.242222983134283</v>
      </c>
    </row>
    <row r="622" spans="7:12" x14ac:dyDescent="0.2">
      <c r="G622" s="8">
        <v>618</v>
      </c>
      <c r="H622" s="8" t="s">
        <v>2</v>
      </c>
      <c r="I622" s="9">
        <v>38826</v>
      </c>
      <c r="J622" s="8" t="s">
        <v>10</v>
      </c>
      <c r="K622" s="10">
        <v>90</v>
      </c>
      <c r="L622" s="3">
        <v>272.58718593660444</v>
      </c>
    </row>
    <row r="623" spans="7:12" x14ac:dyDescent="0.2">
      <c r="G623" s="8">
        <v>619</v>
      </c>
      <c r="H623" s="8" t="s">
        <v>2</v>
      </c>
      <c r="I623" s="9">
        <v>38859</v>
      </c>
      <c r="J623" s="8" t="s">
        <v>10</v>
      </c>
      <c r="K623" s="10">
        <v>38</v>
      </c>
      <c r="L623" s="3">
        <v>115.85799136725458</v>
      </c>
    </row>
    <row r="624" spans="7:12" x14ac:dyDescent="0.2">
      <c r="G624" s="8">
        <v>620</v>
      </c>
      <c r="H624" s="8" t="s">
        <v>1</v>
      </c>
      <c r="I624" s="9">
        <v>38265</v>
      </c>
      <c r="J624" s="8" t="s">
        <v>12</v>
      </c>
      <c r="K624" s="10">
        <v>3</v>
      </c>
      <c r="L624" s="3">
        <v>10.907655295049528</v>
      </c>
    </row>
    <row r="625" spans="7:12" x14ac:dyDescent="0.2">
      <c r="G625" s="8">
        <v>621</v>
      </c>
      <c r="H625" s="8" t="s">
        <v>5</v>
      </c>
      <c r="I625" s="9">
        <v>38089</v>
      </c>
      <c r="J625" s="8" t="s">
        <v>9</v>
      </c>
      <c r="K625" s="10">
        <v>-4</v>
      </c>
      <c r="L625" s="3">
        <v>-10.39215955971811</v>
      </c>
    </row>
    <row r="626" spans="7:12" x14ac:dyDescent="0.2">
      <c r="G626" s="8">
        <v>622</v>
      </c>
      <c r="H626" s="8" t="s">
        <v>6</v>
      </c>
      <c r="I626" s="9">
        <v>38155</v>
      </c>
      <c r="J626" s="8" t="s">
        <v>11</v>
      </c>
      <c r="K626" s="10">
        <v>8</v>
      </c>
      <c r="L626" s="3">
        <v>25.899680153324056</v>
      </c>
    </row>
    <row r="627" spans="7:12" x14ac:dyDescent="0.2">
      <c r="G627" s="8">
        <v>623</v>
      </c>
      <c r="H627" s="8" t="s">
        <v>2</v>
      </c>
      <c r="I627" s="9">
        <v>38078</v>
      </c>
      <c r="J627" s="8" t="s">
        <v>12</v>
      </c>
      <c r="K627" s="10">
        <v>-8</v>
      </c>
      <c r="L627" s="3">
        <v>-22.23218548835203</v>
      </c>
    </row>
    <row r="628" spans="7:12" x14ac:dyDescent="0.2">
      <c r="G628" s="8">
        <v>624</v>
      </c>
      <c r="H628" s="8" t="s">
        <v>3</v>
      </c>
      <c r="I628" s="9">
        <v>38254</v>
      </c>
      <c r="J628" s="8" t="s">
        <v>12</v>
      </c>
      <c r="K628" s="10">
        <v>72</v>
      </c>
      <c r="L628" s="3">
        <v>218.68777878091251</v>
      </c>
    </row>
    <row r="629" spans="7:12" x14ac:dyDescent="0.2">
      <c r="G629" s="8">
        <v>625</v>
      </c>
      <c r="H629" s="8" t="s">
        <v>0</v>
      </c>
      <c r="I629" s="9">
        <v>38738</v>
      </c>
      <c r="J629" s="8" t="s">
        <v>11</v>
      </c>
      <c r="K629" s="10">
        <v>83</v>
      </c>
      <c r="L629" s="3">
        <v>250.66590250032371</v>
      </c>
    </row>
    <row r="630" spans="7:12" x14ac:dyDescent="0.2">
      <c r="G630" s="8">
        <v>626</v>
      </c>
      <c r="H630" s="8" t="s">
        <v>4</v>
      </c>
      <c r="I630" s="9">
        <v>38870</v>
      </c>
      <c r="J630" s="8" t="s">
        <v>9</v>
      </c>
      <c r="K630" s="10">
        <v>12</v>
      </c>
      <c r="L630" s="3">
        <v>38.977588204951147</v>
      </c>
    </row>
    <row r="631" spans="7:12" x14ac:dyDescent="0.2">
      <c r="G631" s="8">
        <v>627</v>
      </c>
      <c r="H631" s="8" t="s">
        <v>2</v>
      </c>
      <c r="I631" s="9">
        <v>38859</v>
      </c>
      <c r="J631" s="8" t="s">
        <v>9</v>
      </c>
      <c r="K631" s="10">
        <v>-8</v>
      </c>
      <c r="L631" s="3">
        <v>-21.533260342562944</v>
      </c>
    </row>
    <row r="632" spans="7:12" x14ac:dyDescent="0.2">
      <c r="G632" s="8">
        <v>628</v>
      </c>
      <c r="H632" s="8" t="s">
        <v>8</v>
      </c>
      <c r="I632" s="9">
        <v>38760</v>
      </c>
      <c r="J632" s="8" t="s">
        <v>11</v>
      </c>
      <c r="K632" s="10">
        <v>22</v>
      </c>
      <c r="L632" s="3">
        <v>68.129641213452771</v>
      </c>
    </row>
    <row r="633" spans="7:12" x14ac:dyDescent="0.2">
      <c r="G633" s="8">
        <v>629</v>
      </c>
      <c r="H633" s="8" t="s">
        <v>1</v>
      </c>
      <c r="I633" s="9">
        <v>39024</v>
      </c>
      <c r="J633" s="8" t="s">
        <v>12</v>
      </c>
      <c r="K633" s="10">
        <v>-2</v>
      </c>
      <c r="L633" s="3">
        <v>-3.8295287737581956</v>
      </c>
    </row>
    <row r="634" spans="7:12" x14ac:dyDescent="0.2">
      <c r="G634" s="8">
        <v>630</v>
      </c>
      <c r="H634" s="8" t="s">
        <v>3</v>
      </c>
      <c r="I634" s="9">
        <v>38727</v>
      </c>
      <c r="J634" s="8" t="s">
        <v>9</v>
      </c>
      <c r="K634" s="10">
        <v>55</v>
      </c>
      <c r="L634" s="3">
        <v>166.77106419074752</v>
      </c>
    </row>
    <row r="635" spans="7:12" x14ac:dyDescent="0.2">
      <c r="G635" s="8">
        <v>631</v>
      </c>
      <c r="H635" s="8" t="s">
        <v>0</v>
      </c>
      <c r="I635" s="9">
        <v>38892</v>
      </c>
      <c r="J635" s="8" t="s">
        <v>11</v>
      </c>
      <c r="K635" s="10">
        <v>40</v>
      </c>
      <c r="L635" s="3">
        <v>122.55166369572477</v>
      </c>
    </row>
    <row r="636" spans="7:12" x14ac:dyDescent="0.2">
      <c r="G636" s="8">
        <v>632</v>
      </c>
      <c r="H636" s="8" t="s">
        <v>8</v>
      </c>
      <c r="I636" s="9">
        <v>38529</v>
      </c>
      <c r="J636" s="8" t="s">
        <v>9</v>
      </c>
      <c r="K636" s="10">
        <v>61</v>
      </c>
      <c r="L636" s="3">
        <v>183.9597681482735</v>
      </c>
    </row>
    <row r="637" spans="7:12" x14ac:dyDescent="0.2">
      <c r="G637" s="8">
        <v>633</v>
      </c>
      <c r="H637" s="8" t="s">
        <v>3</v>
      </c>
      <c r="I637" s="9">
        <v>38518</v>
      </c>
      <c r="J637" s="8" t="s">
        <v>11</v>
      </c>
      <c r="K637" s="10">
        <v>40</v>
      </c>
      <c r="L637" s="3">
        <v>122.54107894599883</v>
      </c>
    </row>
    <row r="638" spans="7:12" x14ac:dyDescent="0.2">
      <c r="G638" s="8">
        <v>634</v>
      </c>
      <c r="H638" s="8" t="s">
        <v>0</v>
      </c>
      <c r="I638" s="9">
        <v>38969</v>
      </c>
      <c r="J638" s="8" t="s">
        <v>11</v>
      </c>
      <c r="K638" s="10">
        <v>31</v>
      </c>
      <c r="L638" s="3">
        <v>94.683925421109407</v>
      </c>
    </row>
    <row r="639" spans="7:12" x14ac:dyDescent="0.2">
      <c r="G639" s="8">
        <v>635</v>
      </c>
      <c r="H639" s="8" t="s">
        <v>8</v>
      </c>
      <c r="I639" s="9">
        <v>38100</v>
      </c>
      <c r="J639" s="8" t="s">
        <v>12</v>
      </c>
      <c r="K639" s="10">
        <v>6</v>
      </c>
      <c r="L639" s="3">
        <v>20.454607256507078</v>
      </c>
    </row>
    <row r="640" spans="7:12" x14ac:dyDescent="0.2">
      <c r="G640" s="8">
        <v>636</v>
      </c>
      <c r="H640" s="8" t="s">
        <v>3</v>
      </c>
      <c r="I640" s="9">
        <v>38650</v>
      </c>
      <c r="J640" s="8" t="s">
        <v>9</v>
      </c>
      <c r="K640" s="10">
        <v>-6</v>
      </c>
      <c r="L640" s="3">
        <v>-16.100658619760122</v>
      </c>
    </row>
    <row r="641" spans="7:12" x14ac:dyDescent="0.2">
      <c r="G641" s="8">
        <v>637</v>
      </c>
      <c r="H641" s="8" t="s">
        <v>3</v>
      </c>
      <c r="I641" s="9">
        <v>38540</v>
      </c>
      <c r="J641" s="8" t="s">
        <v>11</v>
      </c>
      <c r="K641" s="10">
        <v>14</v>
      </c>
      <c r="L641" s="3">
        <v>43.396216100245972</v>
      </c>
    </row>
    <row r="642" spans="7:12" x14ac:dyDescent="0.2">
      <c r="G642" s="8">
        <v>638</v>
      </c>
      <c r="H642" s="8" t="s">
        <v>3</v>
      </c>
      <c r="I642" s="9">
        <v>38199</v>
      </c>
      <c r="J642" s="8" t="s">
        <v>12</v>
      </c>
      <c r="K642" s="10">
        <v>94</v>
      </c>
      <c r="L642" s="3">
        <v>283.87519041996188</v>
      </c>
    </row>
    <row r="643" spans="7:12" x14ac:dyDescent="0.2">
      <c r="G643" s="8">
        <v>639</v>
      </c>
      <c r="H643" s="8" t="s">
        <v>0</v>
      </c>
      <c r="I643" s="9">
        <v>38562</v>
      </c>
      <c r="J643" s="8" t="s">
        <v>12</v>
      </c>
      <c r="K643" s="10">
        <v>70</v>
      </c>
      <c r="L643" s="3">
        <v>212.26863794218977</v>
      </c>
    </row>
    <row r="644" spans="7:12" x14ac:dyDescent="0.2">
      <c r="G644" s="8">
        <v>640</v>
      </c>
      <c r="H644" s="8" t="s">
        <v>5</v>
      </c>
      <c r="I644" s="9">
        <v>38298</v>
      </c>
      <c r="J644" s="8" t="s">
        <v>10</v>
      </c>
      <c r="K644" s="10">
        <v>-8</v>
      </c>
      <c r="L644" s="3">
        <v>-21.44176526239897</v>
      </c>
    </row>
    <row r="645" spans="7:12" x14ac:dyDescent="0.2">
      <c r="G645" s="8">
        <v>641</v>
      </c>
      <c r="H645" s="8" t="s">
        <v>5</v>
      </c>
      <c r="I645" s="9">
        <v>39024</v>
      </c>
      <c r="J645" s="8" t="s">
        <v>10</v>
      </c>
      <c r="K645" s="10">
        <v>-8</v>
      </c>
      <c r="L645" s="3">
        <v>-21.90881602461678</v>
      </c>
    </row>
    <row r="646" spans="7:12" x14ac:dyDescent="0.2">
      <c r="G646" s="8">
        <v>642</v>
      </c>
      <c r="H646" s="8" t="s">
        <v>6</v>
      </c>
      <c r="I646" s="9">
        <v>38716</v>
      </c>
      <c r="J646" s="8" t="s">
        <v>12</v>
      </c>
      <c r="K646" s="10">
        <v>2</v>
      </c>
      <c r="L646" s="3">
        <v>7.6416014365752867</v>
      </c>
    </row>
    <row r="647" spans="7:12" x14ac:dyDescent="0.2">
      <c r="G647" s="8">
        <v>643</v>
      </c>
      <c r="H647" s="8" t="s">
        <v>3</v>
      </c>
      <c r="I647" s="9">
        <v>37990</v>
      </c>
      <c r="J647" s="8" t="s">
        <v>13</v>
      </c>
      <c r="K647" s="10">
        <v>10</v>
      </c>
      <c r="L647" s="3">
        <v>31.842188072685396</v>
      </c>
    </row>
    <row r="648" spans="7:12" x14ac:dyDescent="0.2">
      <c r="G648" s="8">
        <v>644</v>
      </c>
      <c r="H648" s="8" t="s">
        <v>7</v>
      </c>
      <c r="I648" s="9">
        <v>38474</v>
      </c>
      <c r="J648" s="8" t="s">
        <v>11</v>
      </c>
      <c r="K648" s="10">
        <v>51</v>
      </c>
      <c r="L648" s="3">
        <v>154.53175695635341</v>
      </c>
    </row>
    <row r="649" spans="7:12" x14ac:dyDescent="0.2">
      <c r="G649" s="8">
        <v>645</v>
      </c>
      <c r="H649" s="8" t="s">
        <v>7</v>
      </c>
      <c r="I649" s="9">
        <v>38078</v>
      </c>
      <c r="J649" s="8" t="s">
        <v>11</v>
      </c>
      <c r="K649" s="10">
        <v>5</v>
      </c>
      <c r="L649" s="3">
        <v>16.85379509706091</v>
      </c>
    </row>
    <row r="650" spans="7:12" x14ac:dyDescent="0.2">
      <c r="G650" s="8">
        <v>646</v>
      </c>
      <c r="H650" s="8" t="s">
        <v>5</v>
      </c>
      <c r="I650" s="9">
        <v>38870</v>
      </c>
      <c r="J650" s="8" t="s">
        <v>11</v>
      </c>
      <c r="K650" s="10">
        <v>39</v>
      </c>
      <c r="L650" s="3">
        <v>119.48835042374725</v>
      </c>
    </row>
    <row r="651" spans="7:12" x14ac:dyDescent="0.2">
      <c r="G651" s="8">
        <v>647</v>
      </c>
      <c r="H651" s="8" t="s">
        <v>6</v>
      </c>
      <c r="I651" s="9">
        <v>38067</v>
      </c>
      <c r="J651" s="8" t="s">
        <v>11</v>
      </c>
      <c r="K651" s="10">
        <v>20</v>
      </c>
      <c r="L651" s="3">
        <v>61.926239627210521</v>
      </c>
    </row>
    <row r="652" spans="7:12" x14ac:dyDescent="0.2">
      <c r="G652" s="8">
        <v>648</v>
      </c>
      <c r="H652" s="8" t="s">
        <v>5</v>
      </c>
      <c r="I652" s="9">
        <v>38320</v>
      </c>
      <c r="J652" s="8" t="s">
        <v>9</v>
      </c>
      <c r="K652" s="10">
        <v>29</v>
      </c>
      <c r="L652" s="3">
        <v>88.79031532479398</v>
      </c>
    </row>
    <row r="653" spans="7:12" x14ac:dyDescent="0.2">
      <c r="G653" s="8">
        <v>649</v>
      </c>
      <c r="H653" s="8" t="s">
        <v>4</v>
      </c>
      <c r="I653" s="9">
        <v>38749</v>
      </c>
      <c r="J653" s="8" t="s">
        <v>9</v>
      </c>
      <c r="K653" s="10">
        <v>43</v>
      </c>
      <c r="L653" s="3">
        <v>130.59550390758056</v>
      </c>
    </row>
    <row r="654" spans="7:12" x14ac:dyDescent="0.2">
      <c r="G654" s="8">
        <v>650</v>
      </c>
      <c r="H654" s="8" t="s">
        <v>6</v>
      </c>
      <c r="I654" s="9">
        <v>38232</v>
      </c>
      <c r="J654" s="8" t="s">
        <v>12</v>
      </c>
      <c r="K654" s="10">
        <v>40</v>
      </c>
      <c r="L654" s="3">
        <v>122.34177646477217</v>
      </c>
    </row>
    <row r="655" spans="7:12" x14ac:dyDescent="0.2">
      <c r="G655" s="8">
        <v>651</v>
      </c>
      <c r="H655" s="8" t="s">
        <v>5</v>
      </c>
      <c r="I655" s="9">
        <v>38760</v>
      </c>
      <c r="J655" s="8" t="s">
        <v>9</v>
      </c>
      <c r="K655" s="10">
        <v>36</v>
      </c>
      <c r="L655" s="3">
        <v>109.40924257339921</v>
      </c>
    </row>
    <row r="656" spans="7:12" x14ac:dyDescent="0.2">
      <c r="G656" s="8">
        <v>652</v>
      </c>
      <c r="H656" s="8" t="s">
        <v>5</v>
      </c>
      <c r="I656" s="9">
        <v>38375</v>
      </c>
      <c r="J656" s="8" t="s">
        <v>11</v>
      </c>
      <c r="K656" s="10">
        <v>88</v>
      </c>
      <c r="L656" s="3">
        <v>265.7031232579136</v>
      </c>
    </row>
    <row r="657" spans="7:12" x14ac:dyDescent="0.2">
      <c r="G657" s="8">
        <v>653</v>
      </c>
      <c r="H657" s="8" t="s">
        <v>8</v>
      </c>
      <c r="I657" s="9">
        <v>38386</v>
      </c>
      <c r="J657" s="8" t="s">
        <v>12</v>
      </c>
      <c r="K657" s="10">
        <v>55</v>
      </c>
      <c r="L657" s="3">
        <v>166.43173248267502</v>
      </c>
    </row>
    <row r="658" spans="7:12" x14ac:dyDescent="0.2">
      <c r="G658" s="8">
        <v>654</v>
      </c>
      <c r="H658" s="8" t="s">
        <v>0</v>
      </c>
      <c r="I658" s="9">
        <v>38342</v>
      </c>
      <c r="J658" s="8" t="s">
        <v>11</v>
      </c>
      <c r="K658" s="10">
        <v>65</v>
      </c>
      <c r="L658" s="3">
        <v>196.86478787466569</v>
      </c>
    </row>
    <row r="659" spans="7:12" x14ac:dyDescent="0.2">
      <c r="G659" s="8">
        <v>655</v>
      </c>
      <c r="H659" s="8" t="s">
        <v>0</v>
      </c>
      <c r="I659" s="9">
        <v>38540</v>
      </c>
      <c r="J659" s="8" t="s">
        <v>10</v>
      </c>
      <c r="K659" s="10">
        <v>6</v>
      </c>
      <c r="L659" s="3">
        <v>19.488992935915519</v>
      </c>
    </row>
    <row r="660" spans="7:12" x14ac:dyDescent="0.2">
      <c r="G660" s="8">
        <v>656</v>
      </c>
      <c r="H660" s="8" t="s">
        <v>7</v>
      </c>
      <c r="I660" s="9">
        <v>38859</v>
      </c>
      <c r="J660" s="8" t="s">
        <v>9</v>
      </c>
      <c r="K660" s="10">
        <v>-1</v>
      </c>
      <c r="L660" s="3">
        <v>-1.2299707953687746</v>
      </c>
    </row>
    <row r="661" spans="7:12" x14ac:dyDescent="0.2">
      <c r="G661" s="8">
        <v>657</v>
      </c>
      <c r="H661" s="8" t="s">
        <v>0</v>
      </c>
      <c r="I661" s="9">
        <v>38980</v>
      </c>
      <c r="J661" s="8" t="s">
        <v>9</v>
      </c>
      <c r="K661" s="10">
        <v>32</v>
      </c>
      <c r="L661" s="3">
        <v>97.808768000127685</v>
      </c>
    </row>
    <row r="662" spans="7:12" x14ac:dyDescent="0.2">
      <c r="G662" s="8">
        <v>658</v>
      </c>
      <c r="H662" s="8" t="s">
        <v>3</v>
      </c>
      <c r="I662" s="9">
        <v>38738</v>
      </c>
      <c r="J662" s="8" t="s">
        <v>12</v>
      </c>
      <c r="K662" s="10">
        <v>17</v>
      </c>
      <c r="L662" s="3">
        <v>53.061016492331653</v>
      </c>
    </row>
    <row r="663" spans="7:12" x14ac:dyDescent="0.2">
      <c r="G663" s="8">
        <v>659</v>
      </c>
      <c r="H663" s="8" t="s">
        <v>4</v>
      </c>
      <c r="I663" s="9">
        <v>38177</v>
      </c>
      <c r="J663" s="8" t="s">
        <v>11</v>
      </c>
      <c r="K663" s="10">
        <v>25</v>
      </c>
      <c r="L663" s="3">
        <v>76.378602488098551</v>
      </c>
    </row>
    <row r="664" spans="7:12" x14ac:dyDescent="0.2">
      <c r="G664" s="8">
        <v>660</v>
      </c>
      <c r="H664" s="8" t="s">
        <v>4</v>
      </c>
      <c r="I664" s="9">
        <v>38441</v>
      </c>
      <c r="J664" s="8" t="s">
        <v>11</v>
      </c>
      <c r="K664" s="10">
        <v>11</v>
      </c>
      <c r="L664" s="3">
        <v>35.7534803858521</v>
      </c>
    </row>
    <row r="665" spans="7:12" x14ac:dyDescent="0.2">
      <c r="G665" s="8">
        <v>661</v>
      </c>
      <c r="H665" s="8" t="s">
        <v>4</v>
      </c>
      <c r="I665" s="9">
        <v>38034</v>
      </c>
      <c r="J665" s="8" t="s">
        <v>12</v>
      </c>
      <c r="K665" s="10">
        <v>51</v>
      </c>
      <c r="L665" s="3">
        <v>155.019536467064</v>
      </c>
    </row>
    <row r="666" spans="7:12" x14ac:dyDescent="0.2">
      <c r="G666" s="8">
        <v>662</v>
      </c>
      <c r="H666" s="8" t="s">
        <v>5</v>
      </c>
      <c r="I666" s="9">
        <v>39024</v>
      </c>
      <c r="J666" s="8" t="s">
        <v>13</v>
      </c>
      <c r="K666" s="10">
        <v>25</v>
      </c>
      <c r="L666" s="3">
        <v>78.068436112651099</v>
      </c>
    </row>
    <row r="667" spans="7:12" x14ac:dyDescent="0.2">
      <c r="G667" s="8">
        <v>663</v>
      </c>
      <c r="H667" s="8" t="s">
        <v>3</v>
      </c>
      <c r="I667" s="9">
        <v>39035</v>
      </c>
      <c r="J667" s="8" t="s">
        <v>11</v>
      </c>
      <c r="K667" s="10">
        <v>27</v>
      </c>
      <c r="L667" s="3">
        <v>82.450851057331235</v>
      </c>
    </row>
    <row r="668" spans="7:12" x14ac:dyDescent="0.2">
      <c r="G668" s="8">
        <v>664</v>
      </c>
      <c r="H668" s="8" t="s">
        <v>8</v>
      </c>
      <c r="I668" s="9">
        <v>38518</v>
      </c>
      <c r="J668" s="8" t="s">
        <v>10</v>
      </c>
      <c r="K668" s="10">
        <v>38</v>
      </c>
      <c r="L668" s="3">
        <v>116.7885336432518</v>
      </c>
    </row>
    <row r="669" spans="7:12" x14ac:dyDescent="0.2">
      <c r="G669" s="8">
        <v>665</v>
      </c>
      <c r="H669" s="8" t="s">
        <v>1</v>
      </c>
      <c r="I669" s="9">
        <v>38980</v>
      </c>
      <c r="J669" s="8" t="s">
        <v>9</v>
      </c>
      <c r="K669" s="10">
        <v>27</v>
      </c>
      <c r="L669" s="3">
        <v>82.569702610812897</v>
      </c>
    </row>
    <row r="670" spans="7:12" x14ac:dyDescent="0.2">
      <c r="G670" s="8">
        <v>666</v>
      </c>
      <c r="H670" s="8" t="s">
        <v>0</v>
      </c>
      <c r="I670" s="9">
        <v>38881</v>
      </c>
      <c r="J670" s="8" t="s">
        <v>11</v>
      </c>
      <c r="K670" s="10">
        <v>59</v>
      </c>
      <c r="L670" s="3">
        <v>178.6321576680669</v>
      </c>
    </row>
    <row r="671" spans="7:12" x14ac:dyDescent="0.2">
      <c r="G671" s="8">
        <v>667</v>
      </c>
      <c r="H671" s="8" t="s">
        <v>7</v>
      </c>
      <c r="I671" s="9">
        <v>38760</v>
      </c>
      <c r="J671" s="8" t="s">
        <v>9</v>
      </c>
      <c r="K671" s="10">
        <v>73</v>
      </c>
      <c r="L671" s="3">
        <v>220.44792756124494</v>
      </c>
    </row>
    <row r="672" spans="7:12" x14ac:dyDescent="0.2">
      <c r="G672" s="8">
        <v>668</v>
      </c>
      <c r="H672" s="8" t="s">
        <v>2</v>
      </c>
      <c r="I672" s="9">
        <v>38595</v>
      </c>
      <c r="J672" s="8" t="s">
        <v>11</v>
      </c>
      <c r="K672" s="10">
        <v>43</v>
      </c>
      <c r="L672" s="3">
        <v>131.45497532370047</v>
      </c>
    </row>
    <row r="673" spans="7:12" x14ac:dyDescent="0.2">
      <c r="G673" s="8">
        <v>669</v>
      </c>
      <c r="H673" s="8" t="s">
        <v>1</v>
      </c>
      <c r="I673" s="9">
        <v>38903</v>
      </c>
      <c r="J673" s="8" t="s">
        <v>12</v>
      </c>
      <c r="K673" s="10">
        <v>51</v>
      </c>
      <c r="L673" s="3">
        <v>154.77819453893821</v>
      </c>
    </row>
    <row r="674" spans="7:12" x14ac:dyDescent="0.2">
      <c r="G674" s="8">
        <v>670</v>
      </c>
      <c r="H674" s="8" t="s">
        <v>8</v>
      </c>
      <c r="I674" s="9">
        <v>38243</v>
      </c>
      <c r="J674" s="8" t="s">
        <v>10</v>
      </c>
      <c r="K674" s="10">
        <v>32</v>
      </c>
      <c r="L674" s="3">
        <v>98.006987571648764</v>
      </c>
    </row>
    <row r="675" spans="7:12" x14ac:dyDescent="0.2">
      <c r="G675" s="8">
        <v>671</v>
      </c>
      <c r="H675" s="8" t="s">
        <v>4</v>
      </c>
      <c r="I675" s="9">
        <v>38815</v>
      </c>
      <c r="J675" s="8" t="s">
        <v>10</v>
      </c>
      <c r="K675" s="10">
        <v>89</v>
      </c>
      <c r="L675" s="3">
        <v>268.58829363415754</v>
      </c>
    </row>
    <row r="676" spans="7:12" x14ac:dyDescent="0.2">
      <c r="G676" s="8">
        <v>672</v>
      </c>
      <c r="H676" s="8" t="s">
        <v>0</v>
      </c>
      <c r="I676" s="9">
        <v>38683</v>
      </c>
      <c r="J676" s="8" t="s">
        <v>12</v>
      </c>
      <c r="K676" s="10">
        <v>-1</v>
      </c>
      <c r="L676" s="3">
        <v>-0.61047743439715862</v>
      </c>
    </row>
    <row r="677" spans="7:12" x14ac:dyDescent="0.2">
      <c r="G677" s="8">
        <v>673</v>
      </c>
      <c r="H677" s="8" t="s">
        <v>3</v>
      </c>
      <c r="I677" s="9">
        <v>38793</v>
      </c>
      <c r="J677" s="8" t="s">
        <v>11</v>
      </c>
      <c r="K677" s="10">
        <v>26</v>
      </c>
      <c r="L677" s="3">
        <v>81.086402502793618</v>
      </c>
    </row>
    <row r="678" spans="7:12" x14ac:dyDescent="0.2">
      <c r="G678" s="8">
        <v>674</v>
      </c>
      <c r="H678" s="8" t="s">
        <v>0</v>
      </c>
      <c r="I678" s="9">
        <v>38408</v>
      </c>
      <c r="J678" s="8" t="s">
        <v>9</v>
      </c>
      <c r="K678" s="10">
        <v>56</v>
      </c>
      <c r="L678" s="3">
        <v>170.28880484978066</v>
      </c>
    </row>
    <row r="679" spans="7:12" x14ac:dyDescent="0.2">
      <c r="G679" s="8">
        <v>675</v>
      </c>
      <c r="H679" s="8" t="s">
        <v>8</v>
      </c>
      <c r="I679" s="9">
        <v>38221</v>
      </c>
      <c r="J679" s="8" t="s">
        <v>10</v>
      </c>
      <c r="K679" s="10">
        <v>10</v>
      </c>
      <c r="L679" s="3">
        <v>32.446099013561927</v>
      </c>
    </row>
    <row r="680" spans="7:12" x14ac:dyDescent="0.2">
      <c r="G680" s="8">
        <v>676</v>
      </c>
      <c r="H680" s="8" t="s">
        <v>3</v>
      </c>
      <c r="I680" s="9">
        <v>38023</v>
      </c>
      <c r="J680" s="8" t="s">
        <v>13</v>
      </c>
      <c r="K680" s="10">
        <v>8</v>
      </c>
      <c r="L680" s="3">
        <v>25.639457060752605</v>
      </c>
    </row>
    <row r="681" spans="7:12" x14ac:dyDescent="0.2">
      <c r="G681" s="8">
        <v>677</v>
      </c>
      <c r="H681" s="8" t="s">
        <v>2</v>
      </c>
      <c r="I681" s="9">
        <v>38474</v>
      </c>
      <c r="J681" s="8" t="s">
        <v>11</v>
      </c>
      <c r="K681" s="10">
        <v>75</v>
      </c>
      <c r="L681" s="3">
        <v>226.81359807971779</v>
      </c>
    </row>
    <row r="682" spans="7:12" x14ac:dyDescent="0.2">
      <c r="G682" s="8">
        <v>678</v>
      </c>
      <c r="H682" s="8" t="s">
        <v>0</v>
      </c>
      <c r="I682" s="9">
        <v>38386</v>
      </c>
      <c r="J682" s="8" t="s">
        <v>9</v>
      </c>
      <c r="K682" s="10">
        <v>79</v>
      </c>
      <c r="L682" s="3">
        <v>239.4766385714239</v>
      </c>
    </row>
    <row r="683" spans="7:12" x14ac:dyDescent="0.2">
      <c r="G683" s="8">
        <v>679</v>
      </c>
      <c r="H683" s="8" t="s">
        <v>2</v>
      </c>
      <c r="I683" s="9">
        <v>38485</v>
      </c>
      <c r="J683" s="8" t="s">
        <v>9</v>
      </c>
      <c r="K683" s="10">
        <v>25</v>
      </c>
      <c r="L683" s="3">
        <v>75.944187671627063</v>
      </c>
    </row>
    <row r="684" spans="7:12" x14ac:dyDescent="0.2">
      <c r="G684" s="8">
        <v>680</v>
      </c>
      <c r="H684" s="8" t="s">
        <v>1</v>
      </c>
      <c r="I684" s="9">
        <v>39002</v>
      </c>
      <c r="J684" s="8" t="s">
        <v>10</v>
      </c>
      <c r="K684" s="10">
        <v>22</v>
      </c>
      <c r="L684" s="3">
        <v>68.814390503031333</v>
      </c>
    </row>
    <row r="685" spans="7:12" x14ac:dyDescent="0.2">
      <c r="G685" s="8">
        <v>681</v>
      </c>
      <c r="H685" s="8" t="s">
        <v>8</v>
      </c>
      <c r="I685" s="9">
        <v>38243</v>
      </c>
      <c r="J685" s="8" t="s">
        <v>13</v>
      </c>
      <c r="K685" s="10">
        <v>88</v>
      </c>
      <c r="L685" s="3">
        <v>265.64166976022739</v>
      </c>
    </row>
    <row r="686" spans="7:12" x14ac:dyDescent="0.2">
      <c r="G686" s="8">
        <v>682</v>
      </c>
      <c r="H686" s="8" t="s">
        <v>5</v>
      </c>
      <c r="I686" s="9">
        <v>38298</v>
      </c>
      <c r="J686" s="8" t="s">
        <v>9</v>
      </c>
      <c r="K686" s="10">
        <v>94</v>
      </c>
      <c r="L686" s="3">
        <v>284.32899274536834</v>
      </c>
    </row>
    <row r="687" spans="7:12" x14ac:dyDescent="0.2">
      <c r="G687" s="8">
        <v>683</v>
      </c>
      <c r="H687" s="8" t="s">
        <v>0</v>
      </c>
      <c r="I687" s="9">
        <v>38628</v>
      </c>
      <c r="J687" s="8" t="s">
        <v>12</v>
      </c>
      <c r="K687" s="10">
        <v>58</v>
      </c>
      <c r="L687" s="3">
        <v>176.72593852578336</v>
      </c>
    </row>
    <row r="688" spans="7:12" x14ac:dyDescent="0.2">
      <c r="G688" s="8">
        <v>684</v>
      </c>
      <c r="H688" s="8" t="s">
        <v>5</v>
      </c>
      <c r="I688" s="9">
        <v>38507</v>
      </c>
      <c r="J688" s="8" t="s">
        <v>10</v>
      </c>
      <c r="K688" s="10">
        <v>66</v>
      </c>
      <c r="L688" s="3">
        <v>200.20830019781053</v>
      </c>
    </row>
    <row r="689" spans="7:12" x14ac:dyDescent="0.2">
      <c r="G689" s="8">
        <v>685</v>
      </c>
      <c r="H689" s="8" t="s">
        <v>0</v>
      </c>
      <c r="I689" s="9">
        <v>38936</v>
      </c>
      <c r="J689" s="8" t="s">
        <v>11</v>
      </c>
      <c r="K689" s="10">
        <v>82</v>
      </c>
      <c r="L689" s="3">
        <v>247.93546068655294</v>
      </c>
    </row>
    <row r="690" spans="7:12" x14ac:dyDescent="0.2">
      <c r="G690" s="8">
        <v>686</v>
      </c>
      <c r="H690" s="8" t="s">
        <v>3</v>
      </c>
      <c r="I690" s="9">
        <v>38991</v>
      </c>
      <c r="J690" s="8" t="s">
        <v>9</v>
      </c>
      <c r="K690" s="10">
        <v>94</v>
      </c>
      <c r="L690" s="3">
        <v>283.7655668516507</v>
      </c>
    </row>
    <row r="691" spans="7:12" x14ac:dyDescent="0.2">
      <c r="G691" s="8">
        <v>687</v>
      </c>
      <c r="H691" s="8" t="s">
        <v>6</v>
      </c>
      <c r="I691" s="9">
        <v>39079</v>
      </c>
      <c r="J691" s="8" t="s">
        <v>10</v>
      </c>
      <c r="K691" s="10">
        <v>27</v>
      </c>
      <c r="L691" s="3">
        <v>82.883173616974645</v>
      </c>
    </row>
    <row r="692" spans="7:12" x14ac:dyDescent="0.2">
      <c r="G692" s="8">
        <v>688</v>
      </c>
      <c r="H692" s="8" t="s">
        <v>8</v>
      </c>
      <c r="I692" s="9">
        <v>38089</v>
      </c>
      <c r="J692" s="8" t="s">
        <v>13</v>
      </c>
      <c r="K692" s="10">
        <v>56</v>
      </c>
      <c r="L692" s="3">
        <v>169.95658667826987</v>
      </c>
    </row>
    <row r="693" spans="7:12" x14ac:dyDescent="0.2">
      <c r="G693" s="8">
        <v>689</v>
      </c>
      <c r="H693" s="8" t="s">
        <v>5</v>
      </c>
      <c r="I693" s="9">
        <v>38826</v>
      </c>
      <c r="J693" s="8" t="s">
        <v>12</v>
      </c>
      <c r="K693" s="10">
        <v>82</v>
      </c>
      <c r="L693" s="3">
        <v>247.80094907753815</v>
      </c>
    </row>
    <row r="694" spans="7:12" x14ac:dyDescent="0.2">
      <c r="G694" s="8">
        <v>690</v>
      </c>
      <c r="H694" s="8" t="s">
        <v>5</v>
      </c>
      <c r="I694" s="9">
        <v>38606</v>
      </c>
      <c r="J694" s="8" t="s">
        <v>12</v>
      </c>
      <c r="K694" s="10">
        <v>7</v>
      </c>
      <c r="L694" s="3">
        <v>23.067714309015152</v>
      </c>
    </row>
    <row r="695" spans="7:12" x14ac:dyDescent="0.2">
      <c r="G695" s="8">
        <v>691</v>
      </c>
      <c r="H695" s="8" t="s">
        <v>8</v>
      </c>
      <c r="I695" s="9">
        <v>38727</v>
      </c>
      <c r="J695" s="8" t="s">
        <v>10</v>
      </c>
      <c r="K695" s="10">
        <v>25</v>
      </c>
      <c r="L695" s="3">
        <v>77.367215999588439</v>
      </c>
    </row>
    <row r="696" spans="7:12" x14ac:dyDescent="0.2">
      <c r="G696" s="8">
        <v>692</v>
      </c>
      <c r="H696" s="8" t="s">
        <v>6</v>
      </c>
      <c r="I696" s="9">
        <v>39079</v>
      </c>
      <c r="J696" s="8" t="s">
        <v>9</v>
      </c>
      <c r="K696" s="10">
        <v>15</v>
      </c>
      <c r="L696" s="3">
        <v>46.808970139122437</v>
      </c>
    </row>
    <row r="697" spans="7:12" x14ac:dyDescent="0.2">
      <c r="G697" s="8">
        <v>693</v>
      </c>
      <c r="H697" s="8" t="s">
        <v>0</v>
      </c>
      <c r="I697" s="9">
        <v>38265</v>
      </c>
      <c r="J697" s="8" t="s">
        <v>9</v>
      </c>
      <c r="K697" s="10">
        <v>39</v>
      </c>
      <c r="L697" s="3">
        <v>118.82068608795676</v>
      </c>
    </row>
    <row r="698" spans="7:12" x14ac:dyDescent="0.2">
      <c r="G698" s="8">
        <v>694</v>
      </c>
      <c r="H698" s="8" t="s">
        <v>8</v>
      </c>
      <c r="I698" s="9">
        <v>38628</v>
      </c>
      <c r="J698" s="8" t="s">
        <v>10</v>
      </c>
      <c r="K698" s="10">
        <v>22</v>
      </c>
      <c r="L698" s="3">
        <v>67.920921050637091</v>
      </c>
    </row>
    <row r="699" spans="7:12" x14ac:dyDescent="0.2">
      <c r="G699" s="8">
        <v>695</v>
      </c>
      <c r="H699" s="8" t="s">
        <v>4</v>
      </c>
      <c r="I699" s="9">
        <v>38430</v>
      </c>
      <c r="J699" s="8" t="s">
        <v>13</v>
      </c>
      <c r="K699" s="10">
        <v>0</v>
      </c>
      <c r="L699" s="3">
        <v>1.5802940518086344</v>
      </c>
    </row>
    <row r="700" spans="7:12" x14ac:dyDescent="0.2">
      <c r="G700" s="8">
        <v>696</v>
      </c>
      <c r="H700" s="8" t="s">
        <v>8</v>
      </c>
      <c r="I700" s="9">
        <v>38188</v>
      </c>
      <c r="J700" s="8" t="s">
        <v>12</v>
      </c>
      <c r="K700" s="10">
        <v>47</v>
      </c>
      <c r="L700" s="3">
        <v>142.62566704955398</v>
      </c>
    </row>
    <row r="701" spans="7:12" x14ac:dyDescent="0.2">
      <c r="G701" s="8">
        <v>697</v>
      </c>
      <c r="H701" s="8" t="s">
        <v>0</v>
      </c>
      <c r="I701" s="9">
        <v>38782</v>
      </c>
      <c r="J701" s="8" t="s">
        <v>13</v>
      </c>
      <c r="K701" s="10">
        <v>36</v>
      </c>
      <c r="L701" s="3">
        <v>110.25851548113316</v>
      </c>
    </row>
    <row r="702" spans="7:12" x14ac:dyDescent="0.2">
      <c r="G702" s="8">
        <v>698</v>
      </c>
      <c r="H702" s="8" t="s">
        <v>0</v>
      </c>
      <c r="I702" s="9">
        <v>38243</v>
      </c>
      <c r="J702" s="8" t="s">
        <v>11</v>
      </c>
      <c r="K702" s="10">
        <v>46</v>
      </c>
      <c r="L702" s="3">
        <v>139.52847109810006</v>
      </c>
    </row>
    <row r="703" spans="7:12" x14ac:dyDescent="0.2">
      <c r="G703" s="8">
        <v>699</v>
      </c>
      <c r="H703" s="8" t="s">
        <v>5</v>
      </c>
      <c r="I703" s="9">
        <v>38837</v>
      </c>
      <c r="J703" s="8" t="s">
        <v>11</v>
      </c>
      <c r="K703" s="10">
        <v>84</v>
      </c>
      <c r="L703" s="3">
        <v>253.68258531303155</v>
      </c>
    </row>
    <row r="704" spans="7:12" x14ac:dyDescent="0.2">
      <c r="G704" s="8">
        <v>700</v>
      </c>
      <c r="H704" s="8" t="s">
        <v>1</v>
      </c>
      <c r="I704" s="9">
        <v>38067</v>
      </c>
      <c r="J704" s="8" t="s">
        <v>10</v>
      </c>
      <c r="K704" s="10">
        <v>38</v>
      </c>
      <c r="L704" s="3">
        <v>115.76504648002317</v>
      </c>
    </row>
    <row r="705" spans="7:12" x14ac:dyDescent="0.2">
      <c r="G705" s="8">
        <v>701</v>
      </c>
      <c r="H705" s="8" t="s">
        <v>8</v>
      </c>
      <c r="I705" s="9">
        <v>38133</v>
      </c>
      <c r="J705" s="8" t="s">
        <v>10</v>
      </c>
      <c r="K705" s="10">
        <v>13</v>
      </c>
      <c r="L705" s="3">
        <v>40.473506204312045</v>
      </c>
    </row>
    <row r="706" spans="7:12" x14ac:dyDescent="0.2">
      <c r="G706" s="8">
        <v>702</v>
      </c>
      <c r="H706" s="8" t="s">
        <v>5</v>
      </c>
      <c r="I706" s="9">
        <v>38826</v>
      </c>
      <c r="J706" s="8" t="s">
        <v>9</v>
      </c>
      <c r="K706" s="10">
        <v>40</v>
      </c>
      <c r="L706" s="3">
        <v>122.42180451643387</v>
      </c>
    </row>
    <row r="707" spans="7:12" x14ac:dyDescent="0.2">
      <c r="G707" s="8">
        <v>703</v>
      </c>
      <c r="H707" s="8" t="s">
        <v>2</v>
      </c>
      <c r="I707" s="9">
        <v>38155</v>
      </c>
      <c r="J707" s="8" t="s">
        <v>13</v>
      </c>
      <c r="K707" s="10">
        <v>46</v>
      </c>
      <c r="L707" s="3">
        <v>139.4072220659846</v>
      </c>
    </row>
    <row r="708" spans="7:12" x14ac:dyDescent="0.2">
      <c r="G708" s="8">
        <v>704</v>
      </c>
      <c r="H708" s="8" t="s">
        <v>7</v>
      </c>
      <c r="I708" s="9">
        <v>38199</v>
      </c>
      <c r="J708" s="8" t="s">
        <v>11</v>
      </c>
      <c r="K708" s="10">
        <v>11</v>
      </c>
      <c r="L708" s="3">
        <v>35.105222117013575</v>
      </c>
    </row>
    <row r="709" spans="7:12" x14ac:dyDescent="0.2">
      <c r="G709" s="8">
        <v>705</v>
      </c>
      <c r="H709" s="8" t="s">
        <v>6</v>
      </c>
      <c r="I709" s="9">
        <v>38518</v>
      </c>
      <c r="J709" s="8" t="s">
        <v>10</v>
      </c>
      <c r="K709" s="10">
        <v>-1</v>
      </c>
      <c r="L709" s="3">
        <v>-0.89822589573278755</v>
      </c>
    </row>
    <row r="710" spans="7:12" x14ac:dyDescent="0.2">
      <c r="G710" s="8">
        <v>706</v>
      </c>
      <c r="H710" s="8" t="s">
        <v>6</v>
      </c>
      <c r="I710" s="9">
        <v>38056</v>
      </c>
      <c r="J710" s="8" t="s">
        <v>10</v>
      </c>
      <c r="K710" s="10">
        <v>32</v>
      </c>
      <c r="L710" s="3">
        <v>98.618549497009866</v>
      </c>
    </row>
    <row r="711" spans="7:12" x14ac:dyDescent="0.2">
      <c r="G711" s="8">
        <v>707</v>
      </c>
      <c r="H711" s="8" t="s">
        <v>7</v>
      </c>
      <c r="I711" s="9">
        <v>38001</v>
      </c>
      <c r="J711" s="8" t="s">
        <v>9</v>
      </c>
      <c r="K711" s="10">
        <v>78</v>
      </c>
      <c r="L711" s="3">
        <v>235.37746360511863</v>
      </c>
    </row>
    <row r="712" spans="7:12" x14ac:dyDescent="0.2">
      <c r="G712" s="8">
        <v>708</v>
      </c>
      <c r="H712" s="8" t="s">
        <v>6</v>
      </c>
      <c r="I712" s="9">
        <v>38375</v>
      </c>
      <c r="J712" s="8" t="s">
        <v>13</v>
      </c>
      <c r="K712" s="10">
        <v>71</v>
      </c>
      <c r="L712" s="3">
        <v>215.14334620644152</v>
      </c>
    </row>
    <row r="713" spans="7:12" x14ac:dyDescent="0.2">
      <c r="G713" s="8">
        <v>709</v>
      </c>
      <c r="H713" s="8" t="s">
        <v>2</v>
      </c>
      <c r="I713" s="9">
        <v>38100</v>
      </c>
      <c r="J713" s="8" t="s">
        <v>10</v>
      </c>
      <c r="K713" s="10">
        <v>36</v>
      </c>
      <c r="L713" s="3">
        <v>109.79941093344995</v>
      </c>
    </row>
    <row r="714" spans="7:12" x14ac:dyDescent="0.2">
      <c r="G714" s="8">
        <v>710</v>
      </c>
      <c r="H714" s="8" t="s">
        <v>0</v>
      </c>
      <c r="I714" s="9">
        <v>38221</v>
      </c>
      <c r="J714" s="8" t="s">
        <v>12</v>
      </c>
      <c r="K714" s="10">
        <v>79</v>
      </c>
      <c r="L714" s="3">
        <v>238.7528909715526</v>
      </c>
    </row>
    <row r="715" spans="7:12" x14ac:dyDescent="0.2">
      <c r="G715" s="8">
        <v>711</v>
      </c>
      <c r="H715" s="8" t="s">
        <v>6</v>
      </c>
      <c r="I715" s="9">
        <v>38573</v>
      </c>
      <c r="J715" s="8" t="s">
        <v>13</v>
      </c>
      <c r="K715" s="10">
        <v>92</v>
      </c>
      <c r="L715" s="3">
        <v>278.33689319640729</v>
      </c>
    </row>
    <row r="716" spans="7:12" x14ac:dyDescent="0.2">
      <c r="G716" s="8">
        <v>712</v>
      </c>
      <c r="H716" s="8" t="s">
        <v>3</v>
      </c>
      <c r="I716" s="9">
        <v>38001</v>
      </c>
      <c r="J716" s="8" t="s">
        <v>9</v>
      </c>
      <c r="K716" s="10">
        <v>38</v>
      </c>
      <c r="L716" s="3">
        <v>116.20226134841927</v>
      </c>
    </row>
    <row r="717" spans="7:12" x14ac:dyDescent="0.2">
      <c r="G717" s="8">
        <v>713</v>
      </c>
      <c r="H717" s="8" t="s">
        <v>8</v>
      </c>
      <c r="I717" s="9">
        <v>39057</v>
      </c>
      <c r="J717" s="8" t="s">
        <v>12</v>
      </c>
      <c r="K717" s="10">
        <v>50</v>
      </c>
      <c r="L717" s="3">
        <v>152.08468006915191</v>
      </c>
    </row>
    <row r="718" spans="7:12" x14ac:dyDescent="0.2">
      <c r="G718" s="8">
        <v>714</v>
      </c>
      <c r="H718" s="8" t="s">
        <v>1</v>
      </c>
      <c r="I718" s="9">
        <v>38771</v>
      </c>
      <c r="J718" s="8" t="s">
        <v>9</v>
      </c>
      <c r="K718" s="10">
        <v>31</v>
      </c>
      <c r="L718" s="3">
        <v>93.734083542235183</v>
      </c>
    </row>
    <row r="719" spans="7:12" x14ac:dyDescent="0.2">
      <c r="G719" s="8">
        <v>715</v>
      </c>
      <c r="H719" s="8" t="s">
        <v>0</v>
      </c>
      <c r="I719" s="9">
        <v>38881</v>
      </c>
      <c r="J719" s="8" t="s">
        <v>10</v>
      </c>
      <c r="K719" s="10">
        <v>9</v>
      </c>
      <c r="L719" s="3">
        <v>29.386098665239906</v>
      </c>
    </row>
    <row r="720" spans="7:12" x14ac:dyDescent="0.2">
      <c r="G720" s="8">
        <v>716</v>
      </c>
      <c r="H720" s="8" t="s">
        <v>3</v>
      </c>
      <c r="I720" s="9">
        <v>38408</v>
      </c>
      <c r="J720" s="8" t="s">
        <v>11</v>
      </c>
      <c r="K720" s="10">
        <v>24</v>
      </c>
      <c r="L720" s="3">
        <v>73.278886055388639</v>
      </c>
    </row>
    <row r="721" spans="7:12" x14ac:dyDescent="0.2">
      <c r="G721" s="8">
        <v>717</v>
      </c>
      <c r="H721" s="8" t="s">
        <v>6</v>
      </c>
      <c r="I721" s="9">
        <v>38364</v>
      </c>
      <c r="J721" s="8" t="s">
        <v>10</v>
      </c>
      <c r="K721" s="10">
        <v>50</v>
      </c>
      <c r="L721" s="3">
        <v>152.58608557503928</v>
      </c>
    </row>
    <row r="722" spans="7:12" x14ac:dyDescent="0.2">
      <c r="G722" s="8">
        <v>718</v>
      </c>
      <c r="H722" s="8" t="s">
        <v>0</v>
      </c>
      <c r="I722" s="9">
        <v>38760</v>
      </c>
      <c r="J722" s="8" t="s">
        <v>13</v>
      </c>
      <c r="K722" s="10">
        <v>32</v>
      </c>
      <c r="L722" s="3">
        <v>98.191983875169328</v>
      </c>
    </row>
    <row r="723" spans="7:12" x14ac:dyDescent="0.2">
      <c r="G723" s="8">
        <v>719</v>
      </c>
      <c r="H723" s="8" t="s">
        <v>7</v>
      </c>
      <c r="I723" s="9">
        <v>38243</v>
      </c>
      <c r="J723" s="8" t="s">
        <v>9</v>
      </c>
      <c r="K723" s="10">
        <v>71</v>
      </c>
      <c r="L723" s="3">
        <v>214.9278284338051</v>
      </c>
    </row>
    <row r="724" spans="7:12" x14ac:dyDescent="0.2">
      <c r="G724" s="8">
        <v>720</v>
      </c>
      <c r="H724" s="8" t="s">
        <v>1</v>
      </c>
      <c r="I724" s="9">
        <v>39024</v>
      </c>
      <c r="J724" s="8" t="s">
        <v>12</v>
      </c>
      <c r="K724" s="10">
        <v>28</v>
      </c>
      <c r="L724" s="3">
        <v>86.107203598905883</v>
      </c>
    </row>
    <row r="725" spans="7:12" x14ac:dyDescent="0.2">
      <c r="G725" s="8">
        <v>721</v>
      </c>
      <c r="H725" s="8" t="s">
        <v>6</v>
      </c>
      <c r="I725" s="9">
        <v>39013</v>
      </c>
      <c r="J725" s="8" t="s">
        <v>10</v>
      </c>
      <c r="K725" s="10">
        <v>40</v>
      </c>
      <c r="L725" s="3">
        <v>121.83146625489913</v>
      </c>
    </row>
    <row r="726" spans="7:12" x14ac:dyDescent="0.2">
      <c r="G726" s="8">
        <v>722</v>
      </c>
      <c r="H726" s="8" t="s">
        <v>1</v>
      </c>
      <c r="I726" s="9">
        <v>38001</v>
      </c>
      <c r="J726" s="8" t="s">
        <v>11</v>
      </c>
      <c r="K726" s="10">
        <v>75</v>
      </c>
      <c r="L726" s="3">
        <v>226.98711570221042</v>
      </c>
    </row>
    <row r="727" spans="7:12" x14ac:dyDescent="0.2">
      <c r="G727" s="8">
        <v>723</v>
      </c>
      <c r="H727" s="8" t="s">
        <v>4</v>
      </c>
      <c r="I727" s="9">
        <v>38221</v>
      </c>
      <c r="J727" s="8" t="s">
        <v>10</v>
      </c>
      <c r="K727" s="10">
        <v>30</v>
      </c>
      <c r="L727" s="3">
        <v>92.030625673172352</v>
      </c>
    </row>
    <row r="728" spans="7:12" x14ac:dyDescent="0.2">
      <c r="G728" s="8">
        <v>724</v>
      </c>
      <c r="H728" s="8" t="s">
        <v>0</v>
      </c>
      <c r="I728" s="9">
        <v>38694</v>
      </c>
      <c r="J728" s="8" t="s">
        <v>10</v>
      </c>
      <c r="K728" s="10">
        <v>78</v>
      </c>
      <c r="L728" s="3">
        <v>235.89718296494317</v>
      </c>
    </row>
    <row r="729" spans="7:12" x14ac:dyDescent="0.2">
      <c r="G729" s="8">
        <v>725</v>
      </c>
      <c r="H729" s="8" t="s">
        <v>2</v>
      </c>
      <c r="I729" s="9">
        <v>38573</v>
      </c>
      <c r="J729" s="8" t="s">
        <v>12</v>
      </c>
      <c r="K729" s="10">
        <v>15</v>
      </c>
      <c r="L729" s="3">
        <v>47.09802134338382</v>
      </c>
    </row>
    <row r="730" spans="7:12" x14ac:dyDescent="0.2">
      <c r="G730" s="8">
        <v>726</v>
      </c>
      <c r="H730" s="8" t="s">
        <v>1</v>
      </c>
      <c r="I730" s="9">
        <v>38298</v>
      </c>
      <c r="J730" s="8" t="s">
        <v>13</v>
      </c>
      <c r="K730" s="10">
        <v>30</v>
      </c>
      <c r="L730" s="3">
        <v>91.800989942743342</v>
      </c>
    </row>
    <row r="731" spans="7:12" x14ac:dyDescent="0.2">
      <c r="G731" s="8">
        <v>727</v>
      </c>
      <c r="H731" s="8" t="s">
        <v>4</v>
      </c>
      <c r="I731" s="9">
        <v>38628</v>
      </c>
      <c r="J731" s="8" t="s">
        <v>9</v>
      </c>
      <c r="K731" s="10">
        <v>27</v>
      </c>
      <c r="L731" s="3">
        <v>83.564417753264919</v>
      </c>
    </row>
    <row r="732" spans="7:12" x14ac:dyDescent="0.2">
      <c r="G732" s="8">
        <v>728</v>
      </c>
      <c r="H732" s="8" t="s">
        <v>3</v>
      </c>
      <c r="I732" s="9">
        <v>38881</v>
      </c>
      <c r="J732" s="8" t="s">
        <v>10</v>
      </c>
      <c r="K732" s="10">
        <v>95</v>
      </c>
      <c r="L732" s="3">
        <v>286.68421658470419</v>
      </c>
    </row>
    <row r="733" spans="7:12" x14ac:dyDescent="0.2">
      <c r="G733" s="8">
        <v>729</v>
      </c>
      <c r="H733" s="8" t="s">
        <v>0</v>
      </c>
      <c r="I733" s="9">
        <v>38034</v>
      </c>
      <c r="J733" s="8" t="s">
        <v>9</v>
      </c>
      <c r="K733" s="10">
        <v>62</v>
      </c>
      <c r="L733" s="3">
        <v>188.69979320640692</v>
      </c>
    </row>
    <row r="734" spans="7:12" x14ac:dyDescent="0.2">
      <c r="G734" s="8">
        <v>730</v>
      </c>
      <c r="H734" s="8" t="s">
        <v>1</v>
      </c>
      <c r="I734" s="9">
        <v>38793</v>
      </c>
      <c r="J734" s="8" t="s">
        <v>10</v>
      </c>
      <c r="K734" s="10">
        <v>-4</v>
      </c>
      <c r="L734" s="3">
        <v>-10.151413084603679</v>
      </c>
    </row>
    <row r="735" spans="7:12" x14ac:dyDescent="0.2">
      <c r="G735" s="8">
        <v>731</v>
      </c>
      <c r="H735" s="8" t="s">
        <v>8</v>
      </c>
      <c r="I735" s="9">
        <v>38188</v>
      </c>
      <c r="J735" s="8" t="s">
        <v>12</v>
      </c>
      <c r="K735" s="10">
        <v>-3</v>
      </c>
      <c r="L735" s="3">
        <v>-7.2263762915654137</v>
      </c>
    </row>
    <row r="736" spans="7:12" x14ac:dyDescent="0.2">
      <c r="G736" s="8">
        <v>732</v>
      </c>
      <c r="H736" s="8" t="s">
        <v>3</v>
      </c>
      <c r="I736" s="9">
        <v>38540</v>
      </c>
      <c r="J736" s="8" t="s">
        <v>12</v>
      </c>
      <c r="K736" s="10">
        <v>62</v>
      </c>
      <c r="L736" s="3">
        <v>187.71484715081846</v>
      </c>
    </row>
    <row r="737" spans="7:12" x14ac:dyDescent="0.2">
      <c r="G737" s="8">
        <v>733</v>
      </c>
      <c r="H737" s="8" t="s">
        <v>8</v>
      </c>
      <c r="I737" s="9">
        <v>38210</v>
      </c>
      <c r="J737" s="8" t="s">
        <v>13</v>
      </c>
      <c r="K737" s="10">
        <v>92</v>
      </c>
      <c r="L737" s="3">
        <v>277.67657907264578</v>
      </c>
    </row>
    <row r="738" spans="7:12" x14ac:dyDescent="0.2">
      <c r="G738" s="8">
        <v>734</v>
      </c>
      <c r="H738" s="8" t="s">
        <v>4</v>
      </c>
      <c r="I738" s="9">
        <v>39068</v>
      </c>
      <c r="J738" s="8" t="s">
        <v>9</v>
      </c>
      <c r="K738" s="10">
        <v>35</v>
      </c>
      <c r="L738" s="3">
        <v>107.09519938129719</v>
      </c>
    </row>
    <row r="739" spans="7:12" x14ac:dyDescent="0.2">
      <c r="G739" s="8">
        <v>735</v>
      </c>
      <c r="H739" s="8" t="s">
        <v>8</v>
      </c>
      <c r="I739" s="9">
        <v>38474</v>
      </c>
      <c r="J739" s="8" t="s">
        <v>11</v>
      </c>
      <c r="K739" s="10">
        <v>91</v>
      </c>
      <c r="L739" s="3">
        <v>274.96271641831527</v>
      </c>
    </row>
    <row r="740" spans="7:12" x14ac:dyDescent="0.2">
      <c r="G740" s="8">
        <v>736</v>
      </c>
      <c r="H740" s="8" t="s">
        <v>1</v>
      </c>
      <c r="I740" s="9">
        <v>38177</v>
      </c>
      <c r="J740" s="8" t="s">
        <v>12</v>
      </c>
      <c r="K740" s="10">
        <v>21</v>
      </c>
      <c r="L740" s="3">
        <v>64.321884288799509</v>
      </c>
    </row>
    <row r="741" spans="7:12" x14ac:dyDescent="0.2">
      <c r="G741" s="8">
        <v>737</v>
      </c>
      <c r="H741" s="8" t="s">
        <v>2</v>
      </c>
      <c r="I741" s="9">
        <v>38738</v>
      </c>
      <c r="J741" s="8" t="s">
        <v>12</v>
      </c>
      <c r="K741" s="10">
        <v>49</v>
      </c>
      <c r="L741" s="3">
        <v>148.73893149445496</v>
      </c>
    </row>
    <row r="742" spans="7:12" x14ac:dyDescent="0.2">
      <c r="G742" s="8">
        <v>738</v>
      </c>
      <c r="H742" s="8" t="s">
        <v>4</v>
      </c>
      <c r="I742" s="9">
        <v>38430</v>
      </c>
      <c r="J742" s="8" t="s">
        <v>9</v>
      </c>
      <c r="K742" s="10">
        <v>34</v>
      </c>
      <c r="L742" s="3">
        <v>103.34843435833068</v>
      </c>
    </row>
    <row r="743" spans="7:12" x14ac:dyDescent="0.2">
      <c r="G743" s="8">
        <v>739</v>
      </c>
      <c r="H743" s="8" t="s">
        <v>3</v>
      </c>
      <c r="I743" s="9">
        <v>38375</v>
      </c>
      <c r="J743" s="8" t="s">
        <v>10</v>
      </c>
      <c r="K743" s="10">
        <v>56</v>
      </c>
      <c r="L743" s="3">
        <v>170.12124352907122</v>
      </c>
    </row>
    <row r="744" spans="7:12" x14ac:dyDescent="0.2">
      <c r="G744" s="8">
        <v>740</v>
      </c>
      <c r="H744" s="8" t="s">
        <v>1</v>
      </c>
      <c r="I744" s="9">
        <v>38133</v>
      </c>
      <c r="J744" s="8" t="s">
        <v>11</v>
      </c>
      <c r="K744" s="10">
        <v>81</v>
      </c>
      <c r="L744" s="3">
        <v>244.85421438007515</v>
      </c>
    </row>
    <row r="745" spans="7:12" x14ac:dyDescent="0.2">
      <c r="G745" s="8">
        <v>741</v>
      </c>
      <c r="H745" s="8" t="s">
        <v>8</v>
      </c>
      <c r="I745" s="9">
        <v>38089</v>
      </c>
      <c r="J745" s="8" t="s">
        <v>11</v>
      </c>
      <c r="K745" s="10">
        <v>63</v>
      </c>
      <c r="L745" s="3">
        <v>191.24656039127012</v>
      </c>
    </row>
    <row r="746" spans="7:12" x14ac:dyDescent="0.2">
      <c r="G746" s="8">
        <v>742</v>
      </c>
      <c r="H746" s="8" t="s">
        <v>1</v>
      </c>
      <c r="I746" s="9">
        <v>38474</v>
      </c>
      <c r="J746" s="8" t="s">
        <v>9</v>
      </c>
      <c r="K746" s="10">
        <v>-3</v>
      </c>
      <c r="L746" s="3">
        <v>-7.3657850032017285</v>
      </c>
    </row>
    <row r="747" spans="7:12" x14ac:dyDescent="0.2">
      <c r="G747" s="8">
        <v>743</v>
      </c>
      <c r="H747" s="8" t="s">
        <v>2</v>
      </c>
      <c r="I747" s="9">
        <v>38540</v>
      </c>
      <c r="J747" s="8" t="s">
        <v>9</v>
      </c>
      <c r="K747" s="10">
        <v>8</v>
      </c>
      <c r="L747" s="3">
        <v>25.810666689825588</v>
      </c>
    </row>
    <row r="748" spans="7:12" x14ac:dyDescent="0.2">
      <c r="G748" s="8">
        <v>744</v>
      </c>
      <c r="H748" s="8" t="s">
        <v>0</v>
      </c>
      <c r="I748" s="9">
        <v>38078</v>
      </c>
      <c r="J748" s="8" t="s">
        <v>10</v>
      </c>
      <c r="K748" s="10">
        <v>46</v>
      </c>
      <c r="L748" s="3">
        <v>139.61633299698832</v>
      </c>
    </row>
    <row r="749" spans="7:12" x14ac:dyDescent="0.2">
      <c r="G749" s="8">
        <v>745</v>
      </c>
      <c r="H749" s="8" t="s">
        <v>2</v>
      </c>
      <c r="I749" s="9">
        <v>38397</v>
      </c>
      <c r="J749" s="8" t="s">
        <v>10</v>
      </c>
      <c r="K749" s="10">
        <v>3</v>
      </c>
      <c r="L749" s="3">
        <v>10.87686297512148</v>
      </c>
    </row>
    <row r="750" spans="7:12" x14ac:dyDescent="0.2">
      <c r="G750" s="8">
        <v>746</v>
      </c>
      <c r="H750" s="8" t="s">
        <v>2</v>
      </c>
      <c r="I750" s="9">
        <v>38859</v>
      </c>
      <c r="J750" s="8" t="s">
        <v>9</v>
      </c>
      <c r="K750" s="10">
        <v>68</v>
      </c>
      <c r="L750" s="3">
        <v>205.86039765882776</v>
      </c>
    </row>
    <row r="751" spans="7:12" x14ac:dyDescent="0.2">
      <c r="G751" s="8">
        <v>747</v>
      </c>
      <c r="H751" s="8" t="s">
        <v>8</v>
      </c>
      <c r="I751" s="9">
        <v>38826</v>
      </c>
      <c r="J751" s="8" t="s">
        <v>9</v>
      </c>
      <c r="K751" s="10">
        <v>83</v>
      </c>
      <c r="L751" s="3">
        <v>251.06283096017734</v>
      </c>
    </row>
    <row r="752" spans="7:12" x14ac:dyDescent="0.2">
      <c r="G752" s="8">
        <v>748</v>
      </c>
      <c r="H752" s="8" t="s">
        <v>1</v>
      </c>
      <c r="I752" s="9">
        <v>38397</v>
      </c>
      <c r="J752" s="8" t="s">
        <v>11</v>
      </c>
      <c r="K752" s="10">
        <v>51</v>
      </c>
      <c r="L752" s="3">
        <v>155.12341917228474</v>
      </c>
    </row>
    <row r="753" spans="7:12" x14ac:dyDescent="0.2">
      <c r="G753" s="8">
        <v>749</v>
      </c>
      <c r="H753" s="8" t="s">
        <v>7</v>
      </c>
      <c r="I753" s="9">
        <v>38826</v>
      </c>
      <c r="J753" s="8" t="s">
        <v>9</v>
      </c>
      <c r="K753" s="10">
        <v>16</v>
      </c>
      <c r="L753" s="3">
        <v>50.203538747394113</v>
      </c>
    </row>
    <row r="754" spans="7:12" x14ac:dyDescent="0.2">
      <c r="G754" s="8">
        <v>750</v>
      </c>
      <c r="H754" s="8" t="s">
        <v>7</v>
      </c>
      <c r="I754" s="9">
        <v>38848</v>
      </c>
      <c r="J754" s="8" t="s">
        <v>11</v>
      </c>
      <c r="K754" s="10">
        <v>-2</v>
      </c>
      <c r="L754" s="3">
        <v>-3.9135627833735267</v>
      </c>
    </row>
    <row r="755" spans="7:12" x14ac:dyDescent="0.2">
      <c r="G755" s="8">
        <v>751</v>
      </c>
      <c r="H755" s="8" t="s">
        <v>1</v>
      </c>
      <c r="I755" s="9">
        <v>38320</v>
      </c>
      <c r="J755" s="8" t="s">
        <v>10</v>
      </c>
      <c r="K755" s="10">
        <v>6</v>
      </c>
      <c r="L755" s="3">
        <v>20.370424027363761</v>
      </c>
    </row>
    <row r="756" spans="7:12" x14ac:dyDescent="0.2">
      <c r="G756" s="8">
        <v>752</v>
      </c>
      <c r="H756" s="8" t="s">
        <v>2</v>
      </c>
      <c r="I756" s="9">
        <v>38650</v>
      </c>
      <c r="J756" s="8" t="s">
        <v>10</v>
      </c>
      <c r="K756" s="10">
        <v>-5</v>
      </c>
      <c r="L756" s="3">
        <v>-12.571701775011148</v>
      </c>
    </row>
    <row r="757" spans="7:12" x14ac:dyDescent="0.2">
      <c r="G757" s="8">
        <v>753</v>
      </c>
      <c r="H757" s="8" t="s">
        <v>8</v>
      </c>
      <c r="I757" s="9">
        <v>38738</v>
      </c>
      <c r="J757" s="8" t="s">
        <v>11</v>
      </c>
      <c r="K757" s="10">
        <v>42</v>
      </c>
      <c r="L757" s="3">
        <v>127.71123178411425</v>
      </c>
    </row>
    <row r="758" spans="7:12" x14ac:dyDescent="0.2">
      <c r="G758" s="8">
        <v>754</v>
      </c>
      <c r="H758" s="8" t="s">
        <v>1</v>
      </c>
      <c r="I758" s="9">
        <v>38364</v>
      </c>
      <c r="J758" s="8" t="s">
        <v>11</v>
      </c>
      <c r="K758" s="10">
        <v>47</v>
      </c>
      <c r="L758" s="3">
        <v>143.38409457230034</v>
      </c>
    </row>
    <row r="759" spans="7:12" x14ac:dyDescent="0.2">
      <c r="G759" s="8">
        <v>755</v>
      </c>
      <c r="H759" s="8" t="s">
        <v>3</v>
      </c>
      <c r="I759" s="9">
        <v>38925</v>
      </c>
      <c r="J759" s="8" t="s">
        <v>12</v>
      </c>
      <c r="K759" s="10">
        <v>16</v>
      </c>
      <c r="L759" s="3">
        <v>50.193862989445165</v>
      </c>
    </row>
    <row r="760" spans="7:12" x14ac:dyDescent="0.2">
      <c r="G760" s="8">
        <v>756</v>
      </c>
      <c r="H760" s="8" t="s">
        <v>7</v>
      </c>
      <c r="I760" s="9">
        <v>38122</v>
      </c>
      <c r="J760" s="8" t="s">
        <v>10</v>
      </c>
      <c r="K760" s="10">
        <v>11</v>
      </c>
      <c r="L760" s="3">
        <v>35.356196404749518</v>
      </c>
    </row>
    <row r="761" spans="7:12" x14ac:dyDescent="0.2">
      <c r="G761" s="8">
        <v>757</v>
      </c>
      <c r="H761" s="8" t="s">
        <v>8</v>
      </c>
      <c r="I761" s="9">
        <v>38320</v>
      </c>
      <c r="J761" s="8" t="s">
        <v>11</v>
      </c>
      <c r="K761" s="10">
        <v>-10</v>
      </c>
      <c r="L761" s="3">
        <v>-27.896760549483552</v>
      </c>
    </row>
    <row r="762" spans="7:12" x14ac:dyDescent="0.2">
      <c r="G762" s="8">
        <v>758</v>
      </c>
      <c r="H762" s="8" t="s">
        <v>6</v>
      </c>
      <c r="I762" s="9">
        <v>38056</v>
      </c>
      <c r="J762" s="8" t="s">
        <v>11</v>
      </c>
      <c r="K762" s="10">
        <v>21</v>
      </c>
      <c r="L762" s="3">
        <v>65.379195576752196</v>
      </c>
    </row>
    <row r="763" spans="7:12" x14ac:dyDescent="0.2">
      <c r="G763" s="8">
        <v>759</v>
      </c>
      <c r="H763" s="8" t="s">
        <v>7</v>
      </c>
      <c r="I763" s="9">
        <v>38650</v>
      </c>
      <c r="J763" s="8" t="s">
        <v>12</v>
      </c>
      <c r="K763" s="10">
        <v>52</v>
      </c>
      <c r="L763" s="3">
        <v>157.72596503790041</v>
      </c>
    </row>
    <row r="764" spans="7:12" x14ac:dyDescent="0.2">
      <c r="G764" s="8">
        <v>760</v>
      </c>
      <c r="H764" s="8" t="s">
        <v>1</v>
      </c>
      <c r="I764" s="9">
        <v>38089</v>
      </c>
      <c r="J764" s="8" t="s">
        <v>13</v>
      </c>
      <c r="K764" s="10">
        <v>5</v>
      </c>
      <c r="L764" s="3">
        <v>17.005120052550815</v>
      </c>
    </row>
    <row r="765" spans="7:12" x14ac:dyDescent="0.2">
      <c r="G765" s="8">
        <v>761</v>
      </c>
      <c r="H765" s="8" t="s">
        <v>1</v>
      </c>
      <c r="I765" s="9">
        <v>38562</v>
      </c>
      <c r="J765" s="8" t="s">
        <v>11</v>
      </c>
      <c r="K765" s="10">
        <v>52</v>
      </c>
      <c r="L765" s="3">
        <v>158.43447603180036</v>
      </c>
    </row>
    <row r="766" spans="7:12" x14ac:dyDescent="0.2">
      <c r="G766" s="8">
        <v>762</v>
      </c>
      <c r="H766" s="8" t="s">
        <v>2</v>
      </c>
      <c r="I766" s="9">
        <v>38441</v>
      </c>
      <c r="J766" s="8" t="s">
        <v>12</v>
      </c>
      <c r="K766" s="10">
        <v>38</v>
      </c>
      <c r="L766" s="3">
        <v>115.38889596804569</v>
      </c>
    </row>
    <row r="767" spans="7:12" x14ac:dyDescent="0.2">
      <c r="G767" s="8">
        <v>763</v>
      </c>
      <c r="H767" s="8" t="s">
        <v>5</v>
      </c>
      <c r="I767" s="9">
        <v>38848</v>
      </c>
      <c r="J767" s="8" t="s">
        <v>12</v>
      </c>
      <c r="K767" s="10">
        <v>84</v>
      </c>
      <c r="L767" s="3">
        <v>254.2621659223083</v>
      </c>
    </row>
    <row r="768" spans="7:12" x14ac:dyDescent="0.2">
      <c r="G768" s="8">
        <v>764</v>
      </c>
      <c r="H768" s="8" t="s">
        <v>7</v>
      </c>
      <c r="I768" s="9">
        <v>39057</v>
      </c>
      <c r="J768" s="8" t="s">
        <v>13</v>
      </c>
      <c r="K768" s="10">
        <v>18</v>
      </c>
      <c r="L768" s="3">
        <v>55.343428443559006</v>
      </c>
    </row>
    <row r="769" spans="7:12" x14ac:dyDescent="0.2">
      <c r="G769" s="8">
        <v>765</v>
      </c>
      <c r="H769" s="8" t="s">
        <v>0</v>
      </c>
      <c r="I769" s="9">
        <v>38111</v>
      </c>
      <c r="J769" s="8" t="s">
        <v>10</v>
      </c>
      <c r="K769" s="10">
        <v>-6</v>
      </c>
      <c r="L769" s="3">
        <v>-15.742829763147856</v>
      </c>
    </row>
    <row r="770" spans="7:12" x14ac:dyDescent="0.2">
      <c r="G770" s="8">
        <v>766</v>
      </c>
      <c r="H770" s="8" t="s">
        <v>7</v>
      </c>
      <c r="I770" s="9">
        <v>38078</v>
      </c>
      <c r="J770" s="8" t="s">
        <v>10</v>
      </c>
      <c r="K770" s="10">
        <v>5</v>
      </c>
      <c r="L770" s="3">
        <v>16.913541625810112</v>
      </c>
    </row>
    <row r="771" spans="7:12" x14ac:dyDescent="0.2">
      <c r="G771" s="8">
        <v>767</v>
      </c>
      <c r="H771" s="8" t="s">
        <v>2</v>
      </c>
      <c r="I771" s="9">
        <v>39057</v>
      </c>
      <c r="J771" s="8" t="s">
        <v>9</v>
      </c>
      <c r="K771" s="10">
        <v>59</v>
      </c>
      <c r="L771" s="3">
        <v>178.89597357687876</v>
      </c>
    </row>
    <row r="772" spans="7:12" x14ac:dyDescent="0.2">
      <c r="G772" s="8">
        <v>768</v>
      </c>
      <c r="H772" s="8" t="s">
        <v>2</v>
      </c>
      <c r="I772" s="9">
        <v>38529</v>
      </c>
      <c r="J772" s="8" t="s">
        <v>12</v>
      </c>
      <c r="K772" s="10">
        <v>-1</v>
      </c>
      <c r="L772" s="3">
        <v>-1.4317242178607446</v>
      </c>
    </row>
    <row r="773" spans="7:12" x14ac:dyDescent="0.2">
      <c r="G773" s="8">
        <v>769</v>
      </c>
      <c r="H773" s="8" t="s">
        <v>0</v>
      </c>
      <c r="I773" s="9">
        <v>38375</v>
      </c>
      <c r="J773" s="8" t="s">
        <v>13</v>
      </c>
      <c r="K773" s="10">
        <v>12</v>
      </c>
      <c r="L773" s="3">
        <v>37.854496358374917</v>
      </c>
    </row>
    <row r="774" spans="7:12" x14ac:dyDescent="0.2">
      <c r="G774" s="8">
        <v>770</v>
      </c>
      <c r="H774" s="8" t="s">
        <v>2</v>
      </c>
      <c r="I774" s="9">
        <v>38067</v>
      </c>
      <c r="J774" s="8" t="s">
        <v>13</v>
      </c>
      <c r="K774" s="10">
        <v>25</v>
      </c>
      <c r="L774" s="3">
        <v>76.808458339015715</v>
      </c>
    </row>
    <row r="775" spans="7:12" x14ac:dyDescent="0.2">
      <c r="G775" s="8">
        <v>771</v>
      </c>
      <c r="H775" s="8" t="s">
        <v>1</v>
      </c>
      <c r="I775" s="9">
        <v>38529</v>
      </c>
      <c r="J775" s="8" t="s">
        <v>12</v>
      </c>
      <c r="K775" s="10">
        <v>33</v>
      </c>
      <c r="L775" s="3">
        <v>101.42418309364238</v>
      </c>
    </row>
    <row r="776" spans="7:12" x14ac:dyDescent="0.2">
      <c r="G776" s="8">
        <v>772</v>
      </c>
      <c r="H776" s="8" t="s">
        <v>8</v>
      </c>
      <c r="I776" s="9">
        <v>38045</v>
      </c>
      <c r="J776" s="8" t="s">
        <v>12</v>
      </c>
      <c r="K776" s="10">
        <v>12</v>
      </c>
      <c r="L776" s="3">
        <v>37.887038047747772</v>
      </c>
    </row>
    <row r="777" spans="7:12" x14ac:dyDescent="0.2">
      <c r="G777" s="8">
        <v>773</v>
      </c>
      <c r="H777" s="8" t="s">
        <v>5</v>
      </c>
      <c r="I777" s="9">
        <v>38573</v>
      </c>
      <c r="J777" s="8" t="s">
        <v>11</v>
      </c>
      <c r="K777" s="10">
        <v>52</v>
      </c>
      <c r="L777" s="3">
        <v>158.30772051149228</v>
      </c>
    </row>
    <row r="778" spans="7:12" x14ac:dyDescent="0.2">
      <c r="G778" s="8">
        <v>774</v>
      </c>
      <c r="H778" s="8" t="s">
        <v>0</v>
      </c>
      <c r="I778" s="9">
        <v>38441</v>
      </c>
      <c r="J778" s="8" t="s">
        <v>11</v>
      </c>
      <c r="K778" s="10">
        <v>34</v>
      </c>
      <c r="L778" s="3">
        <v>103.62316183025368</v>
      </c>
    </row>
    <row r="779" spans="7:12" x14ac:dyDescent="0.2">
      <c r="G779" s="8">
        <v>775</v>
      </c>
      <c r="H779" s="8" t="s">
        <v>1</v>
      </c>
      <c r="I779" s="9">
        <v>38562</v>
      </c>
      <c r="J779" s="8" t="s">
        <v>9</v>
      </c>
      <c r="K779" s="10">
        <v>66</v>
      </c>
      <c r="L779" s="3">
        <v>200.65880996778469</v>
      </c>
    </row>
    <row r="780" spans="7:12" x14ac:dyDescent="0.2">
      <c r="G780" s="8">
        <v>776</v>
      </c>
      <c r="H780" s="8" t="s">
        <v>1</v>
      </c>
      <c r="I780" s="9">
        <v>38199</v>
      </c>
      <c r="J780" s="8" t="s">
        <v>13</v>
      </c>
      <c r="K780" s="10">
        <v>10</v>
      </c>
      <c r="L780" s="3">
        <v>31.853247271934272</v>
      </c>
    </row>
    <row r="781" spans="7:12" x14ac:dyDescent="0.2">
      <c r="G781" s="8">
        <v>777</v>
      </c>
      <c r="H781" s="8" t="s">
        <v>7</v>
      </c>
      <c r="I781" s="9">
        <v>38045</v>
      </c>
      <c r="J781" s="8" t="s">
        <v>9</v>
      </c>
      <c r="K781" s="10">
        <v>-5</v>
      </c>
      <c r="L781" s="3">
        <v>-12.547627479219663</v>
      </c>
    </row>
    <row r="782" spans="7:12" x14ac:dyDescent="0.2">
      <c r="G782" s="8">
        <v>778</v>
      </c>
      <c r="H782" s="8" t="s">
        <v>6</v>
      </c>
      <c r="I782" s="9">
        <v>38573</v>
      </c>
      <c r="J782" s="8" t="s">
        <v>12</v>
      </c>
      <c r="K782" s="10">
        <v>89</v>
      </c>
      <c r="L782" s="3">
        <v>269.48918997457559</v>
      </c>
    </row>
    <row r="783" spans="7:12" x14ac:dyDescent="0.2">
      <c r="G783" s="8">
        <v>779</v>
      </c>
      <c r="H783" s="8" t="s">
        <v>7</v>
      </c>
      <c r="I783" s="9">
        <v>38452</v>
      </c>
      <c r="J783" s="8" t="s">
        <v>9</v>
      </c>
      <c r="K783" s="10">
        <v>5</v>
      </c>
      <c r="L783" s="3">
        <v>16.818206363269947</v>
      </c>
    </row>
    <row r="784" spans="7:12" x14ac:dyDescent="0.2">
      <c r="G784" s="8">
        <v>780</v>
      </c>
      <c r="H784" s="8" t="s">
        <v>0</v>
      </c>
      <c r="I784" s="9">
        <v>39002</v>
      </c>
      <c r="J784" s="8" t="s">
        <v>12</v>
      </c>
      <c r="K784" s="10">
        <v>48</v>
      </c>
      <c r="L784" s="3">
        <v>145.98516396408215</v>
      </c>
    </row>
    <row r="785" spans="7:12" x14ac:dyDescent="0.2">
      <c r="G785" s="8">
        <v>781</v>
      </c>
      <c r="H785" s="8" t="s">
        <v>8</v>
      </c>
      <c r="I785" s="9">
        <v>39057</v>
      </c>
      <c r="J785" s="8" t="s">
        <v>12</v>
      </c>
      <c r="K785" s="10">
        <v>36</v>
      </c>
      <c r="L785" s="3">
        <v>109.92397437204225</v>
      </c>
    </row>
    <row r="786" spans="7:12" x14ac:dyDescent="0.2">
      <c r="G786" s="8">
        <v>782</v>
      </c>
      <c r="H786" s="8" t="s">
        <v>1</v>
      </c>
      <c r="I786" s="9">
        <v>39035</v>
      </c>
      <c r="J786" s="8" t="s">
        <v>12</v>
      </c>
      <c r="K786" s="10">
        <v>80</v>
      </c>
      <c r="L786" s="3">
        <v>241.99741515278305</v>
      </c>
    </row>
    <row r="787" spans="7:12" x14ac:dyDescent="0.2">
      <c r="G787" s="8">
        <v>783</v>
      </c>
      <c r="H787" s="8" t="s">
        <v>8</v>
      </c>
      <c r="I787" s="9">
        <v>39046</v>
      </c>
      <c r="J787" s="8" t="s">
        <v>10</v>
      </c>
      <c r="K787" s="10">
        <v>64</v>
      </c>
      <c r="L787" s="3">
        <v>193.891081917441</v>
      </c>
    </row>
    <row r="788" spans="7:12" x14ac:dyDescent="0.2">
      <c r="G788" s="8">
        <v>784</v>
      </c>
      <c r="H788" s="8" t="s">
        <v>8</v>
      </c>
      <c r="I788" s="9">
        <v>38639</v>
      </c>
      <c r="J788" s="8" t="s">
        <v>9</v>
      </c>
      <c r="K788" s="10">
        <v>51</v>
      </c>
      <c r="L788" s="3">
        <v>155.49981680350626</v>
      </c>
    </row>
    <row r="789" spans="7:12" x14ac:dyDescent="0.2">
      <c r="G789" s="8">
        <v>785</v>
      </c>
      <c r="H789" s="8" t="s">
        <v>6</v>
      </c>
      <c r="I789" s="9">
        <v>38452</v>
      </c>
      <c r="J789" s="8" t="s">
        <v>11</v>
      </c>
      <c r="K789" s="10">
        <v>92</v>
      </c>
      <c r="L789" s="3">
        <v>278.34020387718806</v>
      </c>
    </row>
    <row r="790" spans="7:12" x14ac:dyDescent="0.2">
      <c r="G790" s="8">
        <v>786</v>
      </c>
      <c r="H790" s="8" t="s">
        <v>7</v>
      </c>
      <c r="I790" s="9">
        <v>38463</v>
      </c>
      <c r="J790" s="8" t="s">
        <v>11</v>
      </c>
      <c r="K790" s="10">
        <v>93</v>
      </c>
      <c r="L790" s="3">
        <v>280.85575758245068</v>
      </c>
    </row>
    <row r="791" spans="7:12" x14ac:dyDescent="0.2">
      <c r="G791" s="8">
        <v>787</v>
      </c>
      <c r="H791" s="8" t="s">
        <v>0</v>
      </c>
      <c r="I791" s="9">
        <v>38386</v>
      </c>
      <c r="J791" s="8" t="s">
        <v>9</v>
      </c>
      <c r="K791" s="10">
        <v>36</v>
      </c>
      <c r="L791" s="3">
        <v>110.48116735303131</v>
      </c>
    </row>
    <row r="792" spans="7:12" x14ac:dyDescent="0.2">
      <c r="G792" s="8">
        <v>788</v>
      </c>
      <c r="H792" s="8" t="s">
        <v>6</v>
      </c>
      <c r="I792" s="9">
        <v>39002</v>
      </c>
      <c r="J792" s="8" t="s">
        <v>10</v>
      </c>
      <c r="K792" s="10">
        <v>-9</v>
      </c>
      <c r="L792" s="3">
        <v>-24.826904970027119</v>
      </c>
    </row>
    <row r="793" spans="7:12" x14ac:dyDescent="0.2">
      <c r="G793" s="8">
        <v>789</v>
      </c>
      <c r="H793" s="8" t="s">
        <v>0</v>
      </c>
      <c r="I793" s="9">
        <v>38496</v>
      </c>
      <c r="J793" s="8" t="s">
        <v>10</v>
      </c>
      <c r="K793" s="10">
        <v>48</v>
      </c>
      <c r="L793" s="3">
        <v>146.23287015814799</v>
      </c>
    </row>
    <row r="794" spans="7:12" x14ac:dyDescent="0.2">
      <c r="G794" s="8">
        <v>790</v>
      </c>
      <c r="H794" s="8" t="s">
        <v>7</v>
      </c>
      <c r="I794" s="9">
        <v>38672</v>
      </c>
      <c r="J794" s="8" t="s">
        <v>11</v>
      </c>
      <c r="K794" s="10">
        <v>11</v>
      </c>
      <c r="L794" s="3">
        <v>34.54792782212121</v>
      </c>
    </row>
    <row r="795" spans="7:12" x14ac:dyDescent="0.2">
      <c r="G795" s="8">
        <v>791</v>
      </c>
      <c r="H795" s="8" t="s">
        <v>7</v>
      </c>
      <c r="I795" s="9">
        <v>38188</v>
      </c>
      <c r="J795" s="8" t="s">
        <v>13</v>
      </c>
      <c r="K795" s="10">
        <v>8</v>
      </c>
      <c r="L795" s="3">
        <v>25.453618816298423</v>
      </c>
    </row>
    <row r="796" spans="7:12" x14ac:dyDescent="0.2">
      <c r="G796" s="8">
        <v>792</v>
      </c>
      <c r="H796" s="8" t="s">
        <v>2</v>
      </c>
      <c r="I796" s="9">
        <v>38089</v>
      </c>
      <c r="J796" s="8" t="s">
        <v>9</v>
      </c>
      <c r="K796" s="10">
        <v>36</v>
      </c>
      <c r="L796" s="3">
        <v>110.09171904672033</v>
      </c>
    </row>
    <row r="797" spans="7:12" x14ac:dyDescent="0.2">
      <c r="G797" s="8">
        <v>793</v>
      </c>
      <c r="H797" s="8" t="s">
        <v>7</v>
      </c>
      <c r="I797" s="9">
        <v>38661</v>
      </c>
      <c r="J797" s="8" t="s">
        <v>12</v>
      </c>
      <c r="K797" s="10">
        <v>93</v>
      </c>
      <c r="L797" s="3">
        <v>280.77976287020761</v>
      </c>
    </row>
    <row r="798" spans="7:12" x14ac:dyDescent="0.2">
      <c r="G798" s="8">
        <v>794</v>
      </c>
      <c r="H798" s="8" t="s">
        <v>3</v>
      </c>
      <c r="I798" s="9">
        <v>38089</v>
      </c>
      <c r="J798" s="8" t="s">
        <v>10</v>
      </c>
      <c r="K798" s="10">
        <v>39</v>
      </c>
      <c r="L798" s="3">
        <v>119.20284079894812</v>
      </c>
    </row>
    <row r="799" spans="7:12" x14ac:dyDescent="0.2">
      <c r="G799" s="8">
        <v>795</v>
      </c>
      <c r="H799" s="8" t="s">
        <v>3</v>
      </c>
      <c r="I799" s="9">
        <v>38133</v>
      </c>
      <c r="J799" s="8" t="s">
        <v>11</v>
      </c>
      <c r="K799" s="10">
        <v>72</v>
      </c>
      <c r="L799" s="3">
        <v>218.07728873022205</v>
      </c>
    </row>
    <row r="800" spans="7:12" x14ac:dyDescent="0.2">
      <c r="G800" s="8">
        <v>796</v>
      </c>
      <c r="H800" s="8" t="s">
        <v>5</v>
      </c>
      <c r="I800" s="9">
        <v>38782</v>
      </c>
      <c r="J800" s="8" t="s">
        <v>10</v>
      </c>
      <c r="K800" s="10">
        <v>3</v>
      </c>
      <c r="L800" s="3">
        <v>10.416176420457935</v>
      </c>
    </row>
    <row r="801" spans="7:12" x14ac:dyDescent="0.2">
      <c r="G801" s="8">
        <v>797</v>
      </c>
      <c r="H801" s="8" t="s">
        <v>4</v>
      </c>
      <c r="I801" s="9">
        <v>38353</v>
      </c>
      <c r="J801" s="8" t="s">
        <v>12</v>
      </c>
      <c r="K801" s="10">
        <v>47</v>
      </c>
      <c r="L801" s="3">
        <v>142.8388636236887</v>
      </c>
    </row>
    <row r="802" spans="7:12" x14ac:dyDescent="0.2">
      <c r="G802" s="8">
        <v>798</v>
      </c>
      <c r="H802" s="8" t="s">
        <v>1</v>
      </c>
      <c r="I802" s="9">
        <v>39079</v>
      </c>
      <c r="J802" s="8" t="s">
        <v>12</v>
      </c>
      <c r="K802" s="10">
        <v>72</v>
      </c>
      <c r="L802" s="3">
        <v>217.32445132799407</v>
      </c>
    </row>
    <row r="803" spans="7:12" x14ac:dyDescent="0.2">
      <c r="G803" s="8">
        <v>799</v>
      </c>
      <c r="H803" s="8" t="s">
        <v>2</v>
      </c>
      <c r="I803" s="9">
        <v>39057</v>
      </c>
      <c r="J803" s="8" t="s">
        <v>12</v>
      </c>
      <c r="K803" s="10">
        <v>26</v>
      </c>
      <c r="L803" s="3">
        <v>79.748589199087291</v>
      </c>
    </row>
    <row r="804" spans="7:12" x14ac:dyDescent="0.2">
      <c r="G804" s="8">
        <v>800</v>
      </c>
      <c r="H804" s="8" t="s">
        <v>4</v>
      </c>
      <c r="I804" s="9">
        <v>38265</v>
      </c>
      <c r="J804" s="8" t="s">
        <v>11</v>
      </c>
      <c r="K804" s="10">
        <v>47</v>
      </c>
      <c r="L804" s="3">
        <v>142.48755479367787</v>
      </c>
    </row>
    <row r="805" spans="7:12" x14ac:dyDescent="0.2">
      <c r="G805" s="8">
        <v>801</v>
      </c>
      <c r="H805" s="8" t="s">
        <v>1</v>
      </c>
      <c r="I805" s="9">
        <v>38727</v>
      </c>
      <c r="J805" s="8" t="s">
        <v>10</v>
      </c>
      <c r="K805" s="10">
        <v>14</v>
      </c>
      <c r="L805" s="3">
        <v>43.403824731122626</v>
      </c>
    </row>
    <row r="806" spans="7:12" x14ac:dyDescent="0.2">
      <c r="G806" s="8">
        <v>802</v>
      </c>
      <c r="H806" s="8" t="s">
        <v>4</v>
      </c>
      <c r="I806" s="9">
        <v>38529</v>
      </c>
      <c r="J806" s="8" t="s">
        <v>12</v>
      </c>
      <c r="K806" s="10">
        <v>71</v>
      </c>
      <c r="L806" s="3">
        <v>215.07582310104507</v>
      </c>
    </row>
    <row r="807" spans="7:12" x14ac:dyDescent="0.2">
      <c r="G807" s="8">
        <v>803</v>
      </c>
      <c r="H807" s="8" t="s">
        <v>3</v>
      </c>
      <c r="I807" s="9">
        <v>38947</v>
      </c>
      <c r="J807" s="8" t="s">
        <v>9</v>
      </c>
      <c r="K807" s="10">
        <v>95</v>
      </c>
      <c r="L807" s="3">
        <v>287.79738255613682</v>
      </c>
    </row>
    <row r="808" spans="7:12" x14ac:dyDescent="0.2">
      <c r="G808" s="8">
        <v>804</v>
      </c>
      <c r="H808" s="8" t="s">
        <v>7</v>
      </c>
      <c r="I808" s="9">
        <v>38782</v>
      </c>
      <c r="J808" s="8" t="s">
        <v>12</v>
      </c>
      <c r="K808" s="10">
        <v>37</v>
      </c>
      <c r="L808" s="3">
        <v>112.77919739726129</v>
      </c>
    </row>
    <row r="809" spans="7:12" x14ac:dyDescent="0.2">
      <c r="G809" s="8">
        <v>805</v>
      </c>
      <c r="H809" s="8" t="s">
        <v>3</v>
      </c>
      <c r="I809" s="9">
        <v>38694</v>
      </c>
      <c r="J809" s="8" t="s">
        <v>10</v>
      </c>
      <c r="K809" s="10">
        <v>-1</v>
      </c>
      <c r="L809" s="3">
        <v>-0.39117514400995779</v>
      </c>
    </row>
    <row r="810" spans="7:12" x14ac:dyDescent="0.2">
      <c r="G810" s="8">
        <v>806</v>
      </c>
      <c r="H810" s="8" t="s">
        <v>5</v>
      </c>
      <c r="I810" s="9">
        <v>38947</v>
      </c>
      <c r="J810" s="8" t="s">
        <v>11</v>
      </c>
      <c r="K810" s="10">
        <v>26</v>
      </c>
      <c r="L810" s="3">
        <v>80.208589830999188</v>
      </c>
    </row>
    <row r="811" spans="7:12" x14ac:dyDescent="0.2">
      <c r="G811" s="8">
        <v>807</v>
      </c>
      <c r="H811" s="8" t="s">
        <v>4</v>
      </c>
      <c r="I811" s="9">
        <v>37990</v>
      </c>
      <c r="J811" s="8" t="s">
        <v>11</v>
      </c>
      <c r="K811" s="10">
        <v>67</v>
      </c>
      <c r="L811" s="3">
        <v>203.54299038710067</v>
      </c>
    </row>
    <row r="812" spans="7:12" x14ac:dyDescent="0.2">
      <c r="G812" s="8">
        <v>808</v>
      </c>
      <c r="H812" s="8" t="s">
        <v>5</v>
      </c>
      <c r="I812" s="9">
        <v>38034</v>
      </c>
      <c r="J812" s="8" t="s">
        <v>10</v>
      </c>
      <c r="K812" s="10">
        <v>15</v>
      </c>
      <c r="L812" s="3">
        <v>47.198351483731813</v>
      </c>
    </row>
    <row r="813" spans="7:12" x14ac:dyDescent="0.2">
      <c r="G813" s="8">
        <v>809</v>
      </c>
      <c r="H813" s="8" t="s">
        <v>0</v>
      </c>
      <c r="I813" s="9">
        <v>38771</v>
      </c>
      <c r="J813" s="8" t="s">
        <v>10</v>
      </c>
      <c r="K813" s="10">
        <v>73</v>
      </c>
      <c r="L813" s="3">
        <v>221.33612349849449</v>
      </c>
    </row>
    <row r="814" spans="7:12" x14ac:dyDescent="0.2">
      <c r="G814" s="8">
        <v>810</v>
      </c>
      <c r="H814" s="8" t="s">
        <v>0</v>
      </c>
      <c r="I814" s="9">
        <v>38265</v>
      </c>
      <c r="J814" s="8" t="s">
        <v>12</v>
      </c>
      <c r="K814" s="10">
        <v>13</v>
      </c>
      <c r="L814" s="3">
        <v>40.899875452377259</v>
      </c>
    </row>
    <row r="815" spans="7:12" x14ac:dyDescent="0.2">
      <c r="G815" s="8">
        <v>811</v>
      </c>
      <c r="H815" s="8" t="s">
        <v>5</v>
      </c>
      <c r="I815" s="9">
        <v>38067</v>
      </c>
      <c r="J815" s="8" t="s">
        <v>9</v>
      </c>
      <c r="K815" s="10">
        <v>76</v>
      </c>
      <c r="L815" s="3">
        <v>229.55812152109252</v>
      </c>
    </row>
    <row r="816" spans="7:12" x14ac:dyDescent="0.2">
      <c r="G816" s="8">
        <v>812</v>
      </c>
      <c r="H816" s="8" t="s">
        <v>7</v>
      </c>
      <c r="I816" s="9">
        <v>38144</v>
      </c>
      <c r="J816" s="8" t="s">
        <v>11</v>
      </c>
      <c r="K816" s="10">
        <v>-9</v>
      </c>
      <c r="L816" s="3">
        <v>-24.933082918901754</v>
      </c>
    </row>
    <row r="817" spans="7:12" x14ac:dyDescent="0.2">
      <c r="G817" s="8">
        <v>813</v>
      </c>
      <c r="H817" s="8" t="s">
        <v>2</v>
      </c>
      <c r="I817" s="9">
        <v>38507</v>
      </c>
      <c r="J817" s="8" t="s">
        <v>13</v>
      </c>
      <c r="K817" s="10">
        <v>36</v>
      </c>
      <c r="L817" s="3">
        <v>109.53328220052806</v>
      </c>
    </row>
    <row r="818" spans="7:12" x14ac:dyDescent="0.2">
      <c r="G818" s="8">
        <v>814</v>
      </c>
      <c r="H818" s="8" t="s">
        <v>6</v>
      </c>
      <c r="I818" s="9">
        <v>38133</v>
      </c>
      <c r="J818" s="8" t="s">
        <v>9</v>
      </c>
      <c r="K818" s="10">
        <v>11</v>
      </c>
      <c r="L818" s="3">
        <v>35.52180509936634</v>
      </c>
    </row>
    <row r="819" spans="7:12" x14ac:dyDescent="0.2">
      <c r="G819" s="8">
        <v>815</v>
      </c>
      <c r="H819" s="8" t="s">
        <v>2</v>
      </c>
      <c r="I819" s="9">
        <v>38738</v>
      </c>
      <c r="J819" s="8" t="s">
        <v>10</v>
      </c>
      <c r="K819" s="10">
        <v>73</v>
      </c>
      <c r="L819" s="3">
        <v>220.50049794203733</v>
      </c>
    </row>
    <row r="820" spans="7:12" x14ac:dyDescent="0.2">
      <c r="G820" s="8">
        <v>816</v>
      </c>
      <c r="H820" s="8" t="s">
        <v>0</v>
      </c>
      <c r="I820" s="9">
        <v>38276</v>
      </c>
      <c r="J820" s="8" t="s">
        <v>13</v>
      </c>
      <c r="K820" s="10">
        <v>93</v>
      </c>
      <c r="L820" s="3">
        <v>280.26544889145606</v>
      </c>
    </row>
    <row r="821" spans="7:12" x14ac:dyDescent="0.2">
      <c r="G821" s="8">
        <v>817</v>
      </c>
      <c r="H821" s="8" t="s">
        <v>8</v>
      </c>
      <c r="I821" s="9">
        <v>38815</v>
      </c>
      <c r="J821" s="8" t="s">
        <v>9</v>
      </c>
      <c r="K821" s="10">
        <v>69</v>
      </c>
      <c r="L821" s="3">
        <v>209.31670948874884</v>
      </c>
    </row>
    <row r="822" spans="7:12" x14ac:dyDescent="0.2">
      <c r="G822" s="8">
        <v>818</v>
      </c>
      <c r="H822" s="8" t="s">
        <v>3</v>
      </c>
      <c r="I822" s="9">
        <v>38089</v>
      </c>
      <c r="J822" s="8" t="s">
        <v>11</v>
      </c>
      <c r="K822" s="10">
        <v>86</v>
      </c>
      <c r="L822" s="3">
        <v>259.4849368720744</v>
      </c>
    </row>
    <row r="823" spans="7:12" x14ac:dyDescent="0.2">
      <c r="G823" s="8">
        <v>819</v>
      </c>
      <c r="H823" s="8" t="s">
        <v>8</v>
      </c>
      <c r="I823" s="9">
        <v>38870</v>
      </c>
      <c r="J823" s="8" t="s">
        <v>12</v>
      </c>
      <c r="K823" s="10">
        <v>54</v>
      </c>
      <c r="L823" s="3">
        <v>164.37938973773885</v>
      </c>
    </row>
    <row r="824" spans="7:12" x14ac:dyDescent="0.2">
      <c r="G824" s="8">
        <v>820</v>
      </c>
      <c r="H824" s="8" t="s">
        <v>1</v>
      </c>
      <c r="I824" s="9">
        <v>38463</v>
      </c>
      <c r="J824" s="8" t="s">
        <v>12</v>
      </c>
      <c r="K824" s="10">
        <v>-2</v>
      </c>
      <c r="L824" s="3">
        <v>-4.040363555098244</v>
      </c>
    </row>
    <row r="825" spans="7:12" x14ac:dyDescent="0.2">
      <c r="G825" s="8">
        <v>821</v>
      </c>
      <c r="H825" s="8" t="s">
        <v>4</v>
      </c>
      <c r="I825" s="9">
        <v>38980</v>
      </c>
      <c r="J825" s="8" t="s">
        <v>9</v>
      </c>
      <c r="K825" s="10">
        <v>83</v>
      </c>
      <c r="L825" s="3">
        <v>250.16533632828239</v>
      </c>
    </row>
    <row r="826" spans="7:12" x14ac:dyDescent="0.2">
      <c r="G826" s="8">
        <v>822</v>
      </c>
      <c r="H826" s="8" t="s">
        <v>7</v>
      </c>
      <c r="I826" s="9">
        <v>38639</v>
      </c>
      <c r="J826" s="8" t="s">
        <v>12</v>
      </c>
      <c r="K826" s="10">
        <v>2</v>
      </c>
      <c r="L826" s="3">
        <v>8.0012184182764319</v>
      </c>
    </row>
    <row r="827" spans="7:12" x14ac:dyDescent="0.2">
      <c r="G827" s="8">
        <v>823</v>
      </c>
      <c r="H827" s="8" t="s">
        <v>2</v>
      </c>
      <c r="I827" s="9">
        <v>38947</v>
      </c>
      <c r="J827" s="8" t="s">
        <v>11</v>
      </c>
      <c r="K827" s="10">
        <v>54</v>
      </c>
      <c r="L827" s="3">
        <v>164.14962862314266</v>
      </c>
    </row>
    <row r="828" spans="7:12" x14ac:dyDescent="0.2">
      <c r="G828" s="8">
        <v>824</v>
      </c>
      <c r="H828" s="8" t="s">
        <v>3</v>
      </c>
      <c r="I828" s="9">
        <v>38078</v>
      </c>
      <c r="J828" s="8" t="s">
        <v>9</v>
      </c>
      <c r="K828" s="10">
        <v>76</v>
      </c>
      <c r="L828" s="3">
        <v>230.41943809745561</v>
      </c>
    </row>
    <row r="829" spans="7:12" x14ac:dyDescent="0.2">
      <c r="G829" s="8">
        <v>825</v>
      </c>
      <c r="H829" s="8" t="s">
        <v>8</v>
      </c>
      <c r="I829" s="9">
        <v>38595</v>
      </c>
      <c r="J829" s="8" t="s">
        <v>11</v>
      </c>
      <c r="K829" s="10">
        <v>10</v>
      </c>
      <c r="L829" s="3">
        <v>32.250567590543547</v>
      </c>
    </row>
    <row r="830" spans="7:12" x14ac:dyDescent="0.2">
      <c r="G830" s="8">
        <v>826</v>
      </c>
      <c r="H830" s="8" t="s">
        <v>0</v>
      </c>
      <c r="I830" s="9">
        <v>39002</v>
      </c>
      <c r="J830" s="8" t="s">
        <v>9</v>
      </c>
      <c r="K830" s="10">
        <v>81</v>
      </c>
      <c r="L830" s="3">
        <v>245.03936147229382</v>
      </c>
    </row>
    <row r="831" spans="7:12" x14ac:dyDescent="0.2">
      <c r="G831" s="8">
        <v>827</v>
      </c>
      <c r="H831" s="8" t="s">
        <v>0</v>
      </c>
      <c r="I831" s="9">
        <v>38980</v>
      </c>
      <c r="J831" s="8" t="s">
        <v>11</v>
      </c>
      <c r="K831" s="10">
        <v>83</v>
      </c>
      <c r="L831" s="3">
        <v>251.14060708825255</v>
      </c>
    </row>
    <row r="832" spans="7:12" x14ac:dyDescent="0.2">
      <c r="G832" s="8">
        <v>828</v>
      </c>
      <c r="H832" s="8" t="s">
        <v>4</v>
      </c>
      <c r="I832" s="9">
        <v>39024</v>
      </c>
      <c r="J832" s="8" t="s">
        <v>9</v>
      </c>
      <c r="K832" s="10">
        <v>6</v>
      </c>
      <c r="L832" s="3">
        <v>19.522370228620925</v>
      </c>
    </row>
    <row r="833" spans="7:12" x14ac:dyDescent="0.2">
      <c r="G833" s="8">
        <v>829</v>
      </c>
      <c r="H833" s="8" t="s">
        <v>2</v>
      </c>
      <c r="I833" s="9">
        <v>39035</v>
      </c>
      <c r="J833" s="8" t="s">
        <v>12</v>
      </c>
      <c r="K833" s="10">
        <v>77</v>
      </c>
      <c r="L833" s="3">
        <v>233.15631874033514</v>
      </c>
    </row>
    <row r="834" spans="7:12" x14ac:dyDescent="0.2">
      <c r="G834" s="8">
        <v>830</v>
      </c>
      <c r="H834" s="8" t="s">
        <v>0</v>
      </c>
      <c r="I834" s="9">
        <v>38804</v>
      </c>
      <c r="J834" s="8" t="s">
        <v>12</v>
      </c>
      <c r="K834" s="10">
        <v>41</v>
      </c>
      <c r="L834" s="3">
        <v>125.28397193085664</v>
      </c>
    </row>
    <row r="835" spans="7:12" x14ac:dyDescent="0.2">
      <c r="G835" s="8">
        <v>831</v>
      </c>
      <c r="H835" s="8" t="s">
        <v>6</v>
      </c>
      <c r="I835" s="9">
        <v>39057</v>
      </c>
      <c r="J835" s="8" t="s">
        <v>10</v>
      </c>
      <c r="K835" s="10">
        <v>80</v>
      </c>
      <c r="L835" s="3">
        <v>241.70735878482179</v>
      </c>
    </row>
    <row r="836" spans="7:12" x14ac:dyDescent="0.2">
      <c r="G836" s="8">
        <v>832</v>
      </c>
      <c r="H836" s="8" t="s">
        <v>4</v>
      </c>
      <c r="I836" s="9">
        <v>38859</v>
      </c>
      <c r="J836" s="8" t="s">
        <v>11</v>
      </c>
      <c r="K836" s="10">
        <v>20</v>
      </c>
      <c r="L836" s="3">
        <v>62.210097856811508</v>
      </c>
    </row>
    <row r="837" spans="7:12" x14ac:dyDescent="0.2">
      <c r="G837" s="8">
        <v>833</v>
      </c>
      <c r="H837" s="8" t="s">
        <v>5</v>
      </c>
      <c r="I837" s="9">
        <v>38012</v>
      </c>
      <c r="J837" s="8" t="s">
        <v>11</v>
      </c>
      <c r="K837" s="10">
        <v>31</v>
      </c>
      <c r="L837" s="3">
        <v>95.327196648200925</v>
      </c>
    </row>
    <row r="838" spans="7:12" x14ac:dyDescent="0.2">
      <c r="G838" s="8">
        <v>834</v>
      </c>
      <c r="H838" s="8" t="s">
        <v>3</v>
      </c>
      <c r="I838" s="9">
        <v>38727</v>
      </c>
      <c r="J838" s="8" t="s">
        <v>9</v>
      </c>
      <c r="K838" s="10">
        <v>34</v>
      </c>
      <c r="L838" s="3">
        <v>103.89654308960344</v>
      </c>
    </row>
    <row r="839" spans="7:12" x14ac:dyDescent="0.2">
      <c r="G839" s="8">
        <v>835</v>
      </c>
      <c r="H839" s="8" t="s">
        <v>6</v>
      </c>
      <c r="I839" s="9">
        <v>38595</v>
      </c>
      <c r="J839" s="8" t="s">
        <v>9</v>
      </c>
      <c r="K839" s="10">
        <v>2</v>
      </c>
      <c r="L839" s="3">
        <v>8.0342514695562706</v>
      </c>
    </row>
    <row r="840" spans="7:12" x14ac:dyDescent="0.2">
      <c r="G840" s="8">
        <v>836</v>
      </c>
      <c r="H840" s="8" t="s">
        <v>0</v>
      </c>
      <c r="I840" s="9">
        <v>38760</v>
      </c>
      <c r="J840" s="8" t="s">
        <v>9</v>
      </c>
      <c r="K840" s="10">
        <v>17</v>
      </c>
      <c r="L840" s="3">
        <v>53.331838418625381</v>
      </c>
    </row>
    <row r="841" spans="7:12" x14ac:dyDescent="0.2">
      <c r="G841" s="8">
        <v>837</v>
      </c>
      <c r="H841" s="8" t="s">
        <v>5</v>
      </c>
      <c r="I841" s="9">
        <v>38870</v>
      </c>
      <c r="J841" s="8" t="s">
        <v>11</v>
      </c>
      <c r="K841" s="10">
        <v>16</v>
      </c>
      <c r="L841" s="3">
        <v>50.310894482412991</v>
      </c>
    </row>
    <row r="842" spans="7:12" x14ac:dyDescent="0.2">
      <c r="G842" s="8">
        <v>838</v>
      </c>
      <c r="H842" s="8" t="s">
        <v>1</v>
      </c>
      <c r="I842" s="9">
        <v>38782</v>
      </c>
      <c r="J842" s="8" t="s">
        <v>9</v>
      </c>
      <c r="K842" s="10">
        <v>54</v>
      </c>
      <c r="L842" s="3">
        <v>163.70197903495185</v>
      </c>
    </row>
    <row r="843" spans="7:12" x14ac:dyDescent="0.2">
      <c r="G843" s="8">
        <v>839</v>
      </c>
      <c r="H843" s="8" t="s">
        <v>4</v>
      </c>
      <c r="I843" s="9">
        <v>38034</v>
      </c>
      <c r="J843" s="8" t="s">
        <v>10</v>
      </c>
      <c r="K843" s="10">
        <v>-9</v>
      </c>
      <c r="L843" s="3">
        <v>-24.921999927055641</v>
      </c>
    </row>
    <row r="844" spans="7:12" x14ac:dyDescent="0.2">
      <c r="G844" s="8">
        <v>840</v>
      </c>
      <c r="H844" s="8" t="s">
        <v>4</v>
      </c>
      <c r="I844" s="9">
        <v>38837</v>
      </c>
      <c r="J844" s="8" t="s">
        <v>11</v>
      </c>
      <c r="K844" s="10">
        <v>94</v>
      </c>
      <c r="L844" s="3">
        <v>284.53575317756747</v>
      </c>
    </row>
    <row r="845" spans="7:12" x14ac:dyDescent="0.2">
      <c r="G845" s="8">
        <v>841</v>
      </c>
      <c r="H845" s="8" t="s">
        <v>0</v>
      </c>
      <c r="I845" s="9">
        <v>38232</v>
      </c>
      <c r="J845" s="8" t="s">
        <v>9</v>
      </c>
      <c r="K845" s="10">
        <v>-3</v>
      </c>
      <c r="L845" s="3">
        <v>-7.4497114042005954</v>
      </c>
    </row>
    <row r="846" spans="7:12" x14ac:dyDescent="0.2">
      <c r="G846" s="8">
        <v>842</v>
      </c>
      <c r="H846" s="8" t="s">
        <v>1</v>
      </c>
      <c r="I846" s="9">
        <v>38298</v>
      </c>
      <c r="J846" s="8" t="s">
        <v>12</v>
      </c>
      <c r="K846" s="10">
        <v>9</v>
      </c>
      <c r="L846" s="3">
        <v>28.830809944248564</v>
      </c>
    </row>
    <row r="847" spans="7:12" x14ac:dyDescent="0.2">
      <c r="G847" s="8">
        <v>843</v>
      </c>
      <c r="H847" s="8" t="s">
        <v>3</v>
      </c>
      <c r="I847" s="9">
        <v>38067</v>
      </c>
      <c r="J847" s="8" t="s">
        <v>9</v>
      </c>
      <c r="K847" s="10">
        <v>25</v>
      </c>
      <c r="L847" s="3">
        <v>77.108203405128648</v>
      </c>
    </row>
    <row r="848" spans="7:12" x14ac:dyDescent="0.2">
      <c r="G848" s="8">
        <v>844</v>
      </c>
      <c r="H848" s="8" t="s">
        <v>6</v>
      </c>
      <c r="I848" s="9">
        <v>39013</v>
      </c>
      <c r="J848" s="8" t="s">
        <v>10</v>
      </c>
      <c r="K848" s="10">
        <v>29</v>
      </c>
      <c r="L848" s="3">
        <v>89.310545900397301</v>
      </c>
    </row>
    <row r="849" spans="7:12" x14ac:dyDescent="0.2">
      <c r="G849" s="8">
        <v>845</v>
      </c>
      <c r="H849" s="8" t="s">
        <v>7</v>
      </c>
      <c r="I849" s="9">
        <v>38221</v>
      </c>
      <c r="J849" s="8" t="s">
        <v>11</v>
      </c>
      <c r="K849" s="10">
        <v>37</v>
      </c>
      <c r="L849" s="3">
        <v>113.21323460768004</v>
      </c>
    </row>
    <row r="850" spans="7:12" x14ac:dyDescent="0.2">
      <c r="G850" s="8">
        <v>846</v>
      </c>
      <c r="H850" s="8" t="s">
        <v>4</v>
      </c>
      <c r="I850" s="9">
        <v>38529</v>
      </c>
      <c r="J850" s="8" t="s">
        <v>9</v>
      </c>
      <c r="K850" s="10">
        <v>19</v>
      </c>
      <c r="L850" s="3">
        <v>59.003760475925063</v>
      </c>
    </row>
    <row r="851" spans="7:12" x14ac:dyDescent="0.2">
      <c r="G851" s="8">
        <v>847</v>
      </c>
      <c r="H851" s="8" t="s">
        <v>1</v>
      </c>
      <c r="I851" s="9">
        <v>38089</v>
      </c>
      <c r="J851" s="8" t="s">
        <v>10</v>
      </c>
      <c r="K851" s="10">
        <v>28</v>
      </c>
      <c r="L851" s="3">
        <v>86.04518510559123</v>
      </c>
    </row>
    <row r="852" spans="7:12" x14ac:dyDescent="0.2">
      <c r="G852" s="8">
        <v>848</v>
      </c>
      <c r="H852" s="8" t="s">
        <v>0</v>
      </c>
      <c r="I852" s="9">
        <v>38144</v>
      </c>
      <c r="J852" s="8" t="s">
        <v>11</v>
      </c>
      <c r="K852" s="10">
        <v>18</v>
      </c>
      <c r="L852" s="3">
        <v>55.858549479616173</v>
      </c>
    </row>
    <row r="853" spans="7:12" x14ac:dyDescent="0.2">
      <c r="G853" s="8">
        <v>849</v>
      </c>
      <c r="H853" s="8" t="s">
        <v>6</v>
      </c>
      <c r="I853" s="9">
        <v>38870</v>
      </c>
      <c r="J853" s="8" t="s">
        <v>13</v>
      </c>
      <c r="K853" s="10">
        <v>84</v>
      </c>
      <c r="L853" s="3">
        <v>254.04302513210774</v>
      </c>
    </row>
    <row r="854" spans="7:12" x14ac:dyDescent="0.2">
      <c r="G854" s="8">
        <v>850</v>
      </c>
      <c r="H854" s="8" t="s">
        <v>5</v>
      </c>
      <c r="I854" s="9">
        <v>38276</v>
      </c>
      <c r="J854" s="8" t="s">
        <v>9</v>
      </c>
      <c r="K854" s="10">
        <v>79</v>
      </c>
      <c r="L854" s="3">
        <v>238.82743961542425</v>
      </c>
    </row>
    <row r="855" spans="7:12" x14ac:dyDescent="0.2">
      <c r="G855" s="8">
        <v>851</v>
      </c>
      <c r="H855" s="8" t="s">
        <v>7</v>
      </c>
      <c r="I855" s="9">
        <v>38298</v>
      </c>
      <c r="J855" s="8" t="s">
        <v>9</v>
      </c>
      <c r="K855" s="10">
        <v>31</v>
      </c>
      <c r="L855" s="3">
        <v>94.972961203791044</v>
      </c>
    </row>
    <row r="856" spans="7:12" x14ac:dyDescent="0.2">
      <c r="G856" s="8">
        <v>852</v>
      </c>
      <c r="H856" s="8" t="s">
        <v>0</v>
      </c>
      <c r="I856" s="9">
        <v>38925</v>
      </c>
      <c r="J856" s="8" t="s">
        <v>13</v>
      </c>
      <c r="K856" s="10">
        <v>34</v>
      </c>
      <c r="L856" s="3">
        <v>103.39863614232333</v>
      </c>
    </row>
    <row r="857" spans="7:12" x14ac:dyDescent="0.2">
      <c r="G857" s="8">
        <v>853</v>
      </c>
      <c r="H857" s="8" t="s">
        <v>7</v>
      </c>
      <c r="I857" s="9">
        <v>38672</v>
      </c>
      <c r="J857" s="8" t="s">
        <v>12</v>
      </c>
      <c r="K857" s="10">
        <v>66</v>
      </c>
      <c r="L857" s="3">
        <v>201.25536797949457</v>
      </c>
    </row>
    <row r="858" spans="7:12" x14ac:dyDescent="0.2">
      <c r="G858" s="8">
        <v>854</v>
      </c>
      <c r="H858" s="8" t="s">
        <v>5</v>
      </c>
      <c r="I858" s="9">
        <v>38859</v>
      </c>
      <c r="J858" s="8" t="s">
        <v>12</v>
      </c>
      <c r="K858" s="10">
        <v>44</v>
      </c>
      <c r="L858" s="3">
        <v>134.44985862590835</v>
      </c>
    </row>
    <row r="859" spans="7:12" x14ac:dyDescent="0.2">
      <c r="G859" s="8">
        <v>855</v>
      </c>
      <c r="H859" s="8" t="s">
        <v>8</v>
      </c>
      <c r="I859" s="9">
        <v>38375</v>
      </c>
      <c r="J859" s="8" t="s">
        <v>11</v>
      </c>
      <c r="K859" s="10">
        <v>94</v>
      </c>
      <c r="L859" s="3">
        <v>284.41944495958916</v>
      </c>
    </row>
    <row r="860" spans="7:12" x14ac:dyDescent="0.2">
      <c r="G860" s="8">
        <v>856</v>
      </c>
      <c r="H860" s="8" t="s">
        <v>2</v>
      </c>
      <c r="I860" s="9">
        <v>38089</v>
      </c>
      <c r="J860" s="8" t="s">
        <v>9</v>
      </c>
      <c r="K860" s="10">
        <v>11</v>
      </c>
      <c r="L860" s="3">
        <v>35.299860689817372</v>
      </c>
    </row>
    <row r="861" spans="7:12" x14ac:dyDescent="0.2">
      <c r="G861" s="8">
        <v>857</v>
      </c>
      <c r="H861" s="8" t="s">
        <v>3</v>
      </c>
      <c r="I861" s="9">
        <v>38221</v>
      </c>
      <c r="J861" s="8" t="s">
        <v>10</v>
      </c>
      <c r="K861" s="10">
        <v>74</v>
      </c>
      <c r="L861" s="3">
        <v>223.97457991298864</v>
      </c>
    </row>
    <row r="862" spans="7:12" x14ac:dyDescent="0.2">
      <c r="G862" s="8">
        <v>858</v>
      </c>
      <c r="H862" s="8" t="s">
        <v>0</v>
      </c>
      <c r="I862" s="9">
        <v>39057</v>
      </c>
      <c r="J862" s="8" t="s">
        <v>12</v>
      </c>
      <c r="K862" s="10">
        <v>28</v>
      </c>
      <c r="L862" s="3">
        <v>86.485564911199845</v>
      </c>
    </row>
    <row r="863" spans="7:12" x14ac:dyDescent="0.2">
      <c r="G863" s="8">
        <v>859</v>
      </c>
      <c r="H863" s="8" t="s">
        <v>1</v>
      </c>
      <c r="I863" s="9">
        <v>38507</v>
      </c>
      <c r="J863" s="8" t="s">
        <v>10</v>
      </c>
      <c r="K863" s="10">
        <v>40</v>
      </c>
      <c r="L863" s="3">
        <v>121.92180749554807</v>
      </c>
    </row>
    <row r="864" spans="7:12" x14ac:dyDescent="0.2">
      <c r="G864" s="8">
        <v>860</v>
      </c>
      <c r="H864" s="8" t="s">
        <v>1</v>
      </c>
      <c r="I864" s="9">
        <v>38023</v>
      </c>
      <c r="J864" s="8" t="s">
        <v>10</v>
      </c>
      <c r="K864" s="10">
        <v>34</v>
      </c>
      <c r="L864" s="3">
        <v>104.1689153871453</v>
      </c>
    </row>
    <row r="865" spans="7:12" x14ac:dyDescent="0.2">
      <c r="G865" s="8">
        <v>861</v>
      </c>
      <c r="H865" s="8" t="s">
        <v>8</v>
      </c>
      <c r="I865" s="9">
        <v>38606</v>
      </c>
      <c r="J865" s="8" t="s">
        <v>11</v>
      </c>
      <c r="K865" s="10">
        <v>38</v>
      </c>
      <c r="L865" s="3">
        <v>115.85180148886141</v>
      </c>
    </row>
    <row r="866" spans="7:12" x14ac:dyDescent="0.2">
      <c r="G866" s="8">
        <v>862</v>
      </c>
      <c r="H866" s="8" t="s">
        <v>3</v>
      </c>
      <c r="I866" s="9">
        <v>38518</v>
      </c>
      <c r="J866" s="8" t="s">
        <v>12</v>
      </c>
      <c r="K866" s="10">
        <v>69</v>
      </c>
      <c r="L866" s="3">
        <v>209.14336391515394</v>
      </c>
    </row>
    <row r="867" spans="7:12" x14ac:dyDescent="0.2">
      <c r="G867" s="8">
        <v>863</v>
      </c>
      <c r="H867" s="8" t="s">
        <v>6</v>
      </c>
      <c r="I867" s="9">
        <v>38584</v>
      </c>
      <c r="J867" s="8" t="s">
        <v>11</v>
      </c>
      <c r="K867" s="10">
        <v>34</v>
      </c>
      <c r="L867" s="3">
        <v>103.97058317140277</v>
      </c>
    </row>
    <row r="868" spans="7:12" x14ac:dyDescent="0.2">
      <c r="G868" s="8">
        <v>864</v>
      </c>
      <c r="H868" s="8" t="s">
        <v>8</v>
      </c>
      <c r="I868" s="9">
        <v>38573</v>
      </c>
      <c r="J868" s="8" t="s">
        <v>12</v>
      </c>
      <c r="K868" s="10">
        <v>29</v>
      </c>
      <c r="L868" s="3">
        <v>89.383943739445868</v>
      </c>
    </row>
    <row r="869" spans="7:12" x14ac:dyDescent="0.2">
      <c r="G869" s="8">
        <v>865</v>
      </c>
      <c r="H869" s="8" t="s">
        <v>2</v>
      </c>
      <c r="I869" s="9">
        <v>38034</v>
      </c>
      <c r="J869" s="8" t="s">
        <v>9</v>
      </c>
      <c r="K869" s="10">
        <v>-10</v>
      </c>
      <c r="L869" s="3">
        <v>-27.724939048319342</v>
      </c>
    </row>
    <row r="870" spans="7:12" x14ac:dyDescent="0.2">
      <c r="G870" s="8">
        <v>866</v>
      </c>
      <c r="H870" s="8" t="s">
        <v>7</v>
      </c>
      <c r="I870" s="9">
        <v>38287</v>
      </c>
      <c r="J870" s="8" t="s">
        <v>13</v>
      </c>
      <c r="K870" s="10">
        <v>42</v>
      </c>
      <c r="L870" s="3">
        <v>128.42870398782102</v>
      </c>
    </row>
    <row r="871" spans="7:12" x14ac:dyDescent="0.2">
      <c r="G871" s="8">
        <v>867</v>
      </c>
      <c r="H871" s="8" t="s">
        <v>4</v>
      </c>
      <c r="I871" s="9">
        <v>38793</v>
      </c>
      <c r="J871" s="8" t="s">
        <v>12</v>
      </c>
      <c r="K871" s="10">
        <v>58</v>
      </c>
      <c r="L871" s="3">
        <v>175.97423505292562</v>
      </c>
    </row>
    <row r="872" spans="7:12" x14ac:dyDescent="0.2">
      <c r="G872" s="8">
        <v>868</v>
      </c>
      <c r="H872" s="8" t="s">
        <v>5</v>
      </c>
      <c r="I872" s="9">
        <v>38056</v>
      </c>
      <c r="J872" s="8" t="s">
        <v>9</v>
      </c>
      <c r="K872" s="10">
        <v>27</v>
      </c>
      <c r="L872" s="3">
        <v>83.01665013993393</v>
      </c>
    </row>
    <row r="873" spans="7:12" x14ac:dyDescent="0.2">
      <c r="G873" s="8">
        <v>869</v>
      </c>
      <c r="H873" s="8" t="s">
        <v>7</v>
      </c>
      <c r="I873" s="9">
        <v>38903</v>
      </c>
      <c r="J873" s="8" t="s">
        <v>11</v>
      </c>
      <c r="K873" s="10">
        <v>47</v>
      </c>
      <c r="L873" s="3">
        <v>143.2742036645771</v>
      </c>
    </row>
    <row r="874" spans="7:12" x14ac:dyDescent="0.2">
      <c r="G874" s="8">
        <v>870</v>
      </c>
      <c r="H874" s="8" t="s">
        <v>5</v>
      </c>
      <c r="I874" s="9">
        <v>38023</v>
      </c>
      <c r="J874" s="8" t="s">
        <v>9</v>
      </c>
      <c r="K874" s="10">
        <v>29</v>
      </c>
      <c r="L874" s="3">
        <v>88.696716331090727</v>
      </c>
    </row>
    <row r="875" spans="7:12" x14ac:dyDescent="0.2">
      <c r="G875" s="8">
        <v>871</v>
      </c>
      <c r="H875" s="8" t="s">
        <v>7</v>
      </c>
      <c r="I875" s="9">
        <v>38848</v>
      </c>
      <c r="J875" s="8" t="s">
        <v>12</v>
      </c>
      <c r="K875" s="10">
        <v>28</v>
      </c>
      <c r="L875" s="3">
        <v>86.226420950611285</v>
      </c>
    </row>
    <row r="876" spans="7:12" x14ac:dyDescent="0.2">
      <c r="G876" s="8">
        <v>872</v>
      </c>
      <c r="H876" s="8" t="s">
        <v>8</v>
      </c>
      <c r="I876" s="9">
        <v>38980</v>
      </c>
      <c r="J876" s="8" t="s">
        <v>11</v>
      </c>
      <c r="K876" s="10">
        <v>79</v>
      </c>
      <c r="L876" s="3">
        <v>239.05774059830441</v>
      </c>
    </row>
    <row r="877" spans="7:12" x14ac:dyDescent="0.2">
      <c r="G877" s="8">
        <v>873</v>
      </c>
      <c r="H877" s="8" t="s">
        <v>6</v>
      </c>
      <c r="I877" s="9">
        <v>38298</v>
      </c>
      <c r="J877" s="8" t="s">
        <v>11</v>
      </c>
      <c r="K877" s="10">
        <v>41</v>
      </c>
      <c r="L877" s="3">
        <v>124.81786407447923</v>
      </c>
    </row>
    <row r="878" spans="7:12" x14ac:dyDescent="0.2">
      <c r="G878" s="8">
        <v>874</v>
      </c>
      <c r="H878" s="8" t="s">
        <v>5</v>
      </c>
      <c r="I878" s="9">
        <v>38540</v>
      </c>
      <c r="J878" s="8" t="s">
        <v>13</v>
      </c>
      <c r="K878" s="10">
        <v>57</v>
      </c>
      <c r="L878" s="3">
        <v>172.96188521453885</v>
      </c>
    </row>
    <row r="879" spans="7:12" x14ac:dyDescent="0.2">
      <c r="G879" s="8">
        <v>875</v>
      </c>
      <c r="H879" s="8" t="s">
        <v>7</v>
      </c>
      <c r="I879" s="9">
        <v>38914</v>
      </c>
      <c r="J879" s="8" t="s">
        <v>10</v>
      </c>
      <c r="K879" s="10">
        <v>45</v>
      </c>
      <c r="L879" s="3">
        <v>137.62002289021942</v>
      </c>
    </row>
    <row r="880" spans="7:12" x14ac:dyDescent="0.2">
      <c r="G880" s="8">
        <v>876</v>
      </c>
      <c r="H880" s="8" t="s">
        <v>0</v>
      </c>
      <c r="I880" s="9">
        <v>38793</v>
      </c>
      <c r="J880" s="8" t="s">
        <v>12</v>
      </c>
      <c r="K880" s="10">
        <v>91</v>
      </c>
      <c r="L880" s="3">
        <v>274.91230216083113</v>
      </c>
    </row>
    <row r="881" spans="7:12" x14ac:dyDescent="0.2">
      <c r="G881" s="8">
        <v>877</v>
      </c>
      <c r="H881" s="8" t="s">
        <v>5</v>
      </c>
      <c r="I881" s="9">
        <v>38375</v>
      </c>
      <c r="J881" s="8" t="s">
        <v>12</v>
      </c>
      <c r="K881" s="10">
        <v>49</v>
      </c>
      <c r="L881" s="3">
        <v>149.04131306617498</v>
      </c>
    </row>
    <row r="882" spans="7:12" x14ac:dyDescent="0.2">
      <c r="G882" s="8">
        <v>878</v>
      </c>
      <c r="H882" s="8" t="s">
        <v>8</v>
      </c>
      <c r="I882" s="9">
        <v>38254</v>
      </c>
      <c r="J882" s="8" t="s">
        <v>10</v>
      </c>
      <c r="K882" s="10">
        <v>68</v>
      </c>
      <c r="L882" s="3">
        <v>206.16097800045316</v>
      </c>
    </row>
    <row r="883" spans="7:12" x14ac:dyDescent="0.2">
      <c r="G883" s="8">
        <v>879</v>
      </c>
      <c r="H883" s="8" t="s">
        <v>2</v>
      </c>
      <c r="I883" s="9">
        <v>38397</v>
      </c>
      <c r="J883" s="8" t="s">
        <v>13</v>
      </c>
      <c r="K883" s="10">
        <v>38</v>
      </c>
      <c r="L883" s="3">
        <v>116.64480895861564</v>
      </c>
    </row>
    <row r="884" spans="7:12" x14ac:dyDescent="0.2">
      <c r="G884" s="8">
        <v>880</v>
      </c>
      <c r="H884" s="8" t="s">
        <v>6</v>
      </c>
      <c r="I884" s="9">
        <v>38980</v>
      </c>
      <c r="J884" s="8" t="s">
        <v>9</v>
      </c>
      <c r="K884" s="10">
        <v>4</v>
      </c>
      <c r="L884" s="3">
        <v>15.205643253032669</v>
      </c>
    </row>
    <row r="885" spans="7:12" x14ac:dyDescent="0.2">
      <c r="G885" s="8">
        <v>881</v>
      </c>
      <c r="H885" s="8" t="s">
        <v>5</v>
      </c>
      <c r="I885" s="9">
        <v>38452</v>
      </c>
      <c r="J885" s="8" t="s">
        <v>12</v>
      </c>
      <c r="K885" s="10">
        <v>45</v>
      </c>
      <c r="L885" s="3">
        <v>137.05484034063696</v>
      </c>
    </row>
    <row r="886" spans="7:12" x14ac:dyDescent="0.2">
      <c r="G886" s="8">
        <v>882</v>
      </c>
      <c r="H886" s="8" t="s">
        <v>1</v>
      </c>
      <c r="I886" s="9">
        <v>38331</v>
      </c>
      <c r="J886" s="8" t="s">
        <v>12</v>
      </c>
      <c r="K886" s="10">
        <v>85</v>
      </c>
      <c r="L886" s="3">
        <v>256.6581063828105</v>
      </c>
    </row>
    <row r="887" spans="7:12" x14ac:dyDescent="0.2">
      <c r="G887" s="8">
        <v>883</v>
      </c>
      <c r="H887" s="8" t="s">
        <v>5</v>
      </c>
      <c r="I887" s="9">
        <v>38540</v>
      </c>
      <c r="J887" s="8" t="s">
        <v>13</v>
      </c>
      <c r="K887" s="10">
        <v>57</v>
      </c>
      <c r="L887" s="3">
        <v>173.05666995199584</v>
      </c>
    </row>
    <row r="888" spans="7:12" x14ac:dyDescent="0.2">
      <c r="G888" s="8">
        <v>884</v>
      </c>
      <c r="H888" s="8" t="s">
        <v>4</v>
      </c>
      <c r="I888" s="9">
        <v>38672</v>
      </c>
      <c r="J888" s="8" t="s">
        <v>12</v>
      </c>
      <c r="K888" s="10">
        <v>-3</v>
      </c>
      <c r="L888" s="3">
        <v>-6.3637861287644046</v>
      </c>
    </row>
    <row r="889" spans="7:12" x14ac:dyDescent="0.2">
      <c r="G889" s="8">
        <v>885</v>
      </c>
      <c r="H889" s="8" t="s">
        <v>7</v>
      </c>
      <c r="I889" s="9">
        <v>38936</v>
      </c>
      <c r="J889" s="8" t="s">
        <v>9</v>
      </c>
      <c r="K889" s="10">
        <v>-9</v>
      </c>
      <c r="L889" s="3">
        <v>-24.858670230760346</v>
      </c>
    </row>
    <row r="890" spans="7:12" x14ac:dyDescent="0.2">
      <c r="G890" s="8">
        <v>886</v>
      </c>
      <c r="H890" s="8" t="s">
        <v>4</v>
      </c>
      <c r="I890" s="9">
        <v>38100</v>
      </c>
      <c r="J890" s="8" t="s">
        <v>11</v>
      </c>
      <c r="K890" s="10">
        <v>86</v>
      </c>
      <c r="L890" s="3">
        <v>260.29381913398618</v>
      </c>
    </row>
    <row r="891" spans="7:12" x14ac:dyDescent="0.2">
      <c r="G891" s="8">
        <v>887</v>
      </c>
      <c r="H891" s="8" t="s">
        <v>0</v>
      </c>
      <c r="I891" s="9">
        <v>38419</v>
      </c>
      <c r="J891" s="8" t="s">
        <v>9</v>
      </c>
      <c r="K891" s="10">
        <v>11</v>
      </c>
      <c r="L891" s="3">
        <v>35.041684359746164</v>
      </c>
    </row>
    <row r="892" spans="7:12" x14ac:dyDescent="0.2">
      <c r="G892" s="8">
        <v>888</v>
      </c>
      <c r="H892" s="8" t="s">
        <v>2</v>
      </c>
      <c r="I892" s="9">
        <v>38001</v>
      </c>
      <c r="J892" s="8" t="s">
        <v>12</v>
      </c>
      <c r="K892" s="10">
        <v>87</v>
      </c>
      <c r="L892" s="3">
        <v>262.7592489136066</v>
      </c>
    </row>
    <row r="893" spans="7:12" x14ac:dyDescent="0.2">
      <c r="G893" s="8">
        <v>889</v>
      </c>
      <c r="H893" s="8" t="s">
        <v>2</v>
      </c>
      <c r="I893" s="9">
        <v>38199</v>
      </c>
      <c r="J893" s="8" t="s">
        <v>11</v>
      </c>
      <c r="K893" s="10">
        <v>86</v>
      </c>
      <c r="L893" s="3">
        <v>260.00914889996403</v>
      </c>
    </row>
    <row r="894" spans="7:12" x14ac:dyDescent="0.2">
      <c r="G894" s="8">
        <v>890</v>
      </c>
      <c r="H894" s="8" t="s">
        <v>8</v>
      </c>
      <c r="I894" s="9">
        <v>38749</v>
      </c>
      <c r="J894" s="8" t="s">
        <v>10</v>
      </c>
      <c r="K894" s="10">
        <v>62</v>
      </c>
      <c r="L894" s="3">
        <v>187.81034616092504</v>
      </c>
    </row>
    <row r="895" spans="7:12" x14ac:dyDescent="0.2">
      <c r="G895" s="8">
        <v>891</v>
      </c>
      <c r="H895" s="8" t="s">
        <v>5</v>
      </c>
      <c r="I895" s="9">
        <v>38914</v>
      </c>
      <c r="J895" s="8" t="s">
        <v>12</v>
      </c>
      <c r="K895" s="10">
        <v>80</v>
      </c>
      <c r="L895" s="3">
        <v>241.85917425037732</v>
      </c>
    </row>
    <row r="896" spans="7:12" x14ac:dyDescent="0.2">
      <c r="G896" s="8">
        <v>892</v>
      </c>
      <c r="H896" s="8" t="s">
        <v>2</v>
      </c>
      <c r="I896" s="9">
        <v>38188</v>
      </c>
      <c r="J896" s="8" t="s">
        <v>13</v>
      </c>
      <c r="K896" s="10">
        <v>11</v>
      </c>
      <c r="L896" s="3">
        <v>34.782314831792192</v>
      </c>
    </row>
    <row r="897" spans="7:12" x14ac:dyDescent="0.2">
      <c r="G897" s="8">
        <v>893</v>
      </c>
      <c r="H897" s="8" t="s">
        <v>2</v>
      </c>
      <c r="I897" s="9">
        <v>38694</v>
      </c>
      <c r="J897" s="8" t="s">
        <v>13</v>
      </c>
      <c r="K897" s="10">
        <v>11</v>
      </c>
      <c r="L897" s="3">
        <v>34.680822827797087</v>
      </c>
    </row>
    <row r="898" spans="7:12" x14ac:dyDescent="0.2">
      <c r="G898" s="8">
        <v>894</v>
      </c>
      <c r="H898" s="8" t="s">
        <v>7</v>
      </c>
      <c r="I898" s="9">
        <v>38661</v>
      </c>
      <c r="J898" s="8" t="s">
        <v>11</v>
      </c>
      <c r="K898" s="10">
        <v>-4</v>
      </c>
      <c r="L898" s="3">
        <v>-9.7904020756587578</v>
      </c>
    </row>
    <row r="899" spans="7:12" x14ac:dyDescent="0.2">
      <c r="G899" s="8">
        <v>895</v>
      </c>
      <c r="H899" s="8" t="s">
        <v>1</v>
      </c>
      <c r="I899" s="9">
        <v>38331</v>
      </c>
      <c r="J899" s="8" t="s">
        <v>13</v>
      </c>
      <c r="K899" s="10">
        <v>42</v>
      </c>
      <c r="L899" s="3">
        <v>128.02610607664568</v>
      </c>
    </row>
    <row r="900" spans="7:12" x14ac:dyDescent="0.2">
      <c r="G900" s="8">
        <v>896</v>
      </c>
      <c r="H900" s="8" t="s">
        <v>1</v>
      </c>
      <c r="I900" s="9">
        <v>38166</v>
      </c>
      <c r="J900" s="8" t="s">
        <v>10</v>
      </c>
      <c r="K900" s="10">
        <v>51</v>
      </c>
      <c r="L900" s="3">
        <v>154.71800722699501</v>
      </c>
    </row>
    <row r="901" spans="7:12" x14ac:dyDescent="0.2">
      <c r="G901" s="8">
        <v>897</v>
      </c>
      <c r="H901" s="8" t="s">
        <v>2</v>
      </c>
      <c r="I901" s="9">
        <v>38188</v>
      </c>
      <c r="J901" s="8" t="s">
        <v>9</v>
      </c>
      <c r="K901" s="10">
        <v>91</v>
      </c>
      <c r="L901" s="3">
        <v>274.77216405152751</v>
      </c>
    </row>
    <row r="902" spans="7:12" x14ac:dyDescent="0.2">
      <c r="G902" s="8">
        <v>898</v>
      </c>
      <c r="H902" s="8" t="s">
        <v>5</v>
      </c>
      <c r="I902" s="9">
        <v>38947</v>
      </c>
      <c r="J902" s="8" t="s">
        <v>10</v>
      </c>
      <c r="K902" s="10">
        <v>24</v>
      </c>
      <c r="L902" s="3">
        <v>73.406307306618515</v>
      </c>
    </row>
    <row r="903" spans="7:12" x14ac:dyDescent="0.2">
      <c r="G903" s="8">
        <v>899</v>
      </c>
      <c r="H903" s="8" t="s">
        <v>5</v>
      </c>
      <c r="I903" s="9">
        <v>38012</v>
      </c>
      <c r="J903" s="8" t="s">
        <v>11</v>
      </c>
      <c r="K903" s="10">
        <v>19</v>
      </c>
      <c r="L903" s="3">
        <v>59.122730804832166</v>
      </c>
    </row>
    <row r="904" spans="7:12" x14ac:dyDescent="0.2">
      <c r="G904" s="8">
        <v>900</v>
      </c>
      <c r="H904" s="8" t="s">
        <v>2</v>
      </c>
      <c r="I904" s="9">
        <v>38067</v>
      </c>
      <c r="J904" s="8" t="s">
        <v>10</v>
      </c>
      <c r="K904" s="10">
        <v>80</v>
      </c>
      <c r="L904" s="3">
        <v>241.74723336571216</v>
      </c>
    </row>
    <row r="905" spans="7:12" x14ac:dyDescent="0.2">
      <c r="G905" s="8">
        <v>901</v>
      </c>
      <c r="H905" s="8" t="s">
        <v>8</v>
      </c>
      <c r="I905" s="9">
        <v>39057</v>
      </c>
      <c r="J905" s="8" t="s">
        <v>9</v>
      </c>
      <c r="K905" s="10">
        <v>0</v>
      </c>
      <c r="L905" s="3">
        <v>1.6796900586638657</v>
      </c>
    </row>
    <row r="906" spans="7:12" x14ac:dyDescent="0.2">
      <c r="G906" s="8">
        <v>902</v>
      </c>
      <c r="H906" s="8" t="s">
        <v>0</v>
      </c>
      <c r="I906" s="9">
        <v>38991</v>
      </c>
      <c r="J906" s="8" t="s">
        <v>9</v>
      </c>
      <c r="K906" s="10">
        <v>69</v>
      </c>
      <c r="L906" s="3">
        <v>209.14203916980014</v>
      </c>
    </row>
    <row r="907" spans="7:12" x14ac:dyDescent="0.2">
      <c r="G907" s="8">
        <v>903</v>
      </c>
      <c r="H907" s="8" t="s">
        <v>5</v>
      </c>
      <c r="I907" s="9">
        <v>38914</v>
      </c>
      <c r="J907" s="8" t="s">
        <v>12</v>
      </c>
      <c r="K907" s="10">
        <v>84</v>
      </c>
      <c r="L907" s="3">
        <v>253.78421313059829</v>
      </c>
    </row>
    <row r="908" spans="7:12" x14ac:dyDescent="0.2">
      <c r="G908" s="8">
        <v>904</v>
      </c>
      <c r="H908" s="8" t="s">
        <v>3</v>
      </c>
      <c r="I908" s="9">
        <v>38584</v>
      </c>
      <c r="J908" s="8" t="s">
        <v>13</v>
      </c>
      <c r="K908" s="10">
        <v>31</v>
      </c>
      <c r="L908" s="3">
        <v>94.752143463742286</v>
      </c>
    </row>
    <row r="909" spans="7:12" x14ac:dyDescent="0.2">
      <c r="G909" s="8">
        <v>905</v>
      </c>
      <c r="H909" s="8" t="s">
        <v>4</v>
      </c>
      <c r="I909" s="9">
        <v>38595</v>
      </c>
      <c r="J909" s="8" t="s">
        <v>11</v>
      </c>
      <c r="K909" s="10">
        <v>11</v>
      </c>
      <c r="L909" s="3">
        <v>35.274537093655269</v>
      </c>
    </row>
    <row r="910" spans="7:12" x14ac:dyDescent="0.2">
      <c r="G910" s="8">
        <v>906</v>
      </c>
      <c r="H910" s="8" t="s">
        <v>6</v>
      </c>
      <c r="I910" s="9">
        <v>38441</v>
      </c>
      <c r="J910" s="8" t="s">
        <v>10</v>
      </c>
      <c r="K910" s="10">
        <v>79</v>
      </c>
      <c r="L910" s="3">
        <v>239.3445563093955</v>
      </c>
    </row>
    <row r="911" spans="7:12" x14ac:dyDescent="0.2">
      <c r="G911" s="8">
        <v>907</v>
      </c>
      <c r="H911" s="8" t="s">
        <v>0</v>
      </c>
      <c r="I911" s="9">
        <v>38892</v>
      </c>
      <c r="J911" s="8" t="s">
        <v>11</v>
      </c>
      <c r="K911" s="10">
        <v>22</v>
      </c>
      <c r="L911" s="3">
        <v>68.549031242200385</v>
      </c>
    </row>
    <row r="912" spans="7:12" x14ac:dyDescent="0.2">
      <c r="G912" s="8">
        <v>908</v>
      </c>
      <c r="H912" s="8" t="s">
        <v>8</v>
      </c>
      <c r="I912" s="9">
        <v>38386</v>
      </c>
      <c r="J912" s="8" t="s">
        <v>9</v>
      </c>
      <c r="K912" s="10">
        <v>76</v>
      </c>
      <c r="L912" s="3">
        <v>231.1298624050425</v>
      </c>
    </row>
    <row r="913" spans="7:12" x14ac:dyDescent="0.2">
      <c r="G913" s="8">
        <v>909</v>
      </c>
      <c r="H913" s="8" t="s">
        <v>6</v>
      </c>
      <c r="I913" s="9">
        <v>38265</v>
      </c>
      <c r="J913" s="8" t="s">
        <v>11</v>
      </c>
      <c r="K913" s="10">
        <v>0</v>
      </c>
      <c r="L913" s="3">
        <v>2.7444174420335523</v>
      </c>
    </row>
    <row r="914" spans="7:12" x14ac:dyDescent="0.2">
      <c r="G914" s="8">
        <v>910</v>
      </c>
      <c r="H914" s="8" t="s">
        <v>5</v>
      </c>
      <c r="I914" s="9">
        <v>38430</v>
      </c>
      <c r="J914" s="8" t="s">
        <v>10</v>
      </c>
      <c r="K914" s="10">
        <v>94</v>
      </c>
      <c r="L914" s="3">
        <v>283.56226306241973</v>
      </c>
    </row>
    <row r="915" spans="7:12" x14ac:dyDescent="0.2">
      <c r="G915" s="8">
        <v>911</v>
      </c>
      <c r="H915" s="8" t="s">
        <v>4</v>
      </c>
      <c r="I915" s="9">
        <v>38298</v>
      </c>
      <c r="J915" s="8" t="s">
        <v>9</v>
      </c>
      <c r="K915" s="10">
        <v>14</v>
      </c>
      <c r="L915" s="3">
        <v>44.2457022640235</v>
      </c>
    </row>
    <row r="916" spans="7:12" x14ac:dyDescent="0.2">
      <c r="G916" s="8">
        <v>912</v>
      </c>
      <c r="H916" s="8" t="s">
        <v>5</v>
      </c>
      <c r="I916" s="9">
        <v>38903</v>
      </c>
      <c r="J916" s="8" t="s">
        <v>12</v>
      </c>
      <c r="K916" s="10">
        <v>57</v>
      </c>
      <c r="L916" s="3">
        <v>172.69724242963656</v>
      </c>
    </row>
    <row r="917" spans="7:12" x14ac:dyDescent="0.2">
      <c r="G917" s="8">
        <v>913</v>
      </c>
      <c r="H917" s="8" t="s">
        <v>0</v>
      </c>
      <c r="I917" s="9">
        <v>38463</v>
      </c>
      <c r="J917" s="8" t="s">
        <v>10</v>
      </c>
      <c r="K917" s="10">
        <v>3</v>
      </c>
      <c r="L917" s="3">
        <v>11.082849552887902</v>
      </c>
    </row>
    <row r="918" spans="7:12" x14ac:dyDescent="0.2">
      <c r="G918" s="8">
        <v>914</v>
      </c>
      <c r="H918" s="8" t="s">
        <v>7</v>
      </c>
      <c r="I918" s="9">
        <v>38903</v>
      </c>
      <c r="J918" s="8" t="s">
        <v>10</v>
      </c>
      <c r="K918" s="10">
        <v>50</v>
      </c>
      <c r="L918" s="3">
        <v>151.95954978745411</v>
      </c>
    </row>
    <row r="919" spans="7:12" x14ac:dyDescent="0.2">
      <c r="G919" s="8">
        <v>915</v>
      </c>
      <c r="H919" s="8" t="s">
        <v>6</v>
      </c>
      <c r="I919" s="9">
        <v>38881</v>
      </c>
      <c r="J919" s="8" t="s">
        <v>11</v>
      </c>
      <c r="K919" s="10">
        <v>25</v>
      </c>
      <c r="L919" s="3">
        <v>76.624560231864265</v>
      </c>
    </row>
    <row r="920" spans="7:12" x14ac:dyDescent="0.2">
      <c r="G920" s="8">
        <v>916</v>
      </c>
      <c r="H920" s="8" t="s">
        <v>1</v>
      </c>
      <c r="I920" s="9">
        <v>38595</v>
      </c>
      <c r="J920" s="8" t="s">
        <v>9</v>
      </c>
      <c r="K920" s="10">
        <v>46</v>
      </c>
      <c r="L920" s="3">
        <v>140.2736912488281</v>
      </c>
    </row>
    <row r="921" spans="7:12" x14ac:dyDescent="0.2">
      <c r="G921" s="8">
        <v>917</v>
      </c>
      <c r="H921" s="8" t="s">
        <v>4</v>
      </c>
      <c r="I921" s="9">
        <v>38914</v>
      </c>
      <c r="J921" s="8" t="s">
        <v>10</v>
      </c>
      <c r="K921" s="10">
        <v>19</v>
      </c>
      <c r="L921" s="3">
        <v>58.735580557472737</v>
      </c>
    </row>
    <row r="922" spans="7:12" x14ac:dyDescent="0.2">
      <c r="G922" s="8">
        <v>918</v>
      </c>
      <c r="H922" s="8" t="s">
        <v>5</v>
      </c>
      <c r="I922" s="9">
        <v>38859</v>
      </c>
      <c r="J922" s="8" t="s">
        <v>11</v>
      </c>
      <c r="K922" s="10">
        <v>6</v>
      </c>
      <c r="L922" s="3">
        <v>20.099629096975125</v>
      </c>
    </row>
    <row r="923" spans="7:12" x14ac:dyDescent="0.2">
      <c r="G923" s="8">
        <v>919</v>
      </c>
      <c r="H923" s="8" t="s">
        <v>0</v>
      </c>
      <c r="I923" s="9">
        <v>38903</v>
      </c>
      <c r="J923" s="8" t="s">
        <v>13</v>
      </c>
      <c r="K923" s="10">
        <v>8</v>
      </c>
      <c r="L923" s="3">
        <v>26.084862644671222</v>
      </c>
    </row>
    <row r="924" spans="7:12" x14ac:dyDescent="0.2">
      <c r="G924" s="8">
        <v>920</v>
      </c>
      <c r="H924" s="8" t="s">
        <v>5</v>
      </c>
      <c r="I924" s="9">
        <v>38727</v>
      </c>
      <c r="J924" s="8" t="s">
        <v>12</v>
      </c>
      <c r="K924" s="10">
        <v>-2</v>
      </c>
      <c r="L924" s="3">
        <v>-3.7309676865630421</v>
      </c>
    </row>
    <row r="925" spans="7:12" x14ac:dyDescent="0.2">
      <c r="G925" s="8">
        <v>921</v>
      </c>
      <c r="H925" s="8" t="s">
        <v>4</v>
      </c>
      <c r="I925" s="9">
        <v>38452</v>
      </c>
      <c r="J925" s="8" t="s">
        <v>10</v>
      </c>
      <c r="K925" s="10">
        <v>80</v>
      </c>
      <c r="L925" s="3">
        <v>240.69010526776344</v>
      </c>
    </row>
    <row r="926" spans="7:12" x14ac:dyDescent="0.2">
      <c r="G926" s="8">
        <v>922</v>
      </c>
      <c r="H926" s="8" t="s">
        <v>0</v>
      </c>
      <c r="I926" s="9">
        <v>38474</v>
      </c>
      <c r="J926" s="8" t="s">
        <v>9</v>
      </c>
      <c r="K926" s="10">
        <v>19</v>
      </c>
      <c r="L926" s="3">
        <v>58.904121420487954</v>
      </c>
    </row>
    <row r="927" spans="7:12" x14ac:dyDescent="0.2">
      <c r="G927" s="8">
        <v>923</v>
      </c>
      <c r="H927" s="8" t="s">
        <v>8</v>
      </c>
      <c r="I927" s="9">
        <v>38452</v>
      </c>
      <c r="J927" s="8" t="s">
        <v>13</v>
      </c>
      <c r="K927" s="10">
        <v>27</v>
      </c>
      <c r="L927" s="3">
        <v>82.994094545634482</v>
      </c>
    </row>
    <row r="928" spans="7:12" x14ac:dyDescent="0.2">
      <c r="G928" s="8">
        <v>924</v>
      </c>
      <c r="H928" s="8" t="s">
        <v>6</v>
      </c>
      <c r="I928" s="9">
        <v>38023</v>
      </c>
      <c r="J928" s="8" t="s">
        <v>12</v>
      </c>
      <c r="K928" s="10">
        <v>79</v>
      </c>
      <c r="L928" s="3">
        <v>239.44869651132598</v>
      </c>
    </row>
    <row r="929" spans="7:12" x14ac:dyDescent="0.2">
      <c r="G929" s="8">
        <v>925</v>
      </c>
      <c r="H929" s="8" t="s">
        <v>0</v>
      </c>
      <c r="I929" s="9">
        <v>38727</v>
      </c>
      <c r="J929" s="8" t="s">
        <v>9</v>
      </c>
      <c r="K929" s="10">
        <v>57</v>
      </c>
      <c r="L929" s="3">
        <v>173.32970466821706</v>
      </c>
    </row>
    <row r="930" spans="7:12" x14ac:dyDescent="0.2">
      <c r="G930" s="8">
        <v>926</v>
      </c>
      <c r="H930" s="8" t="s">
        <v>7</v>
      </c>
      <c r="I930" s="9">
        <v>38705</v>
      </c>
      <c r="J930" s="8" t="s">
        <v>10</v>
      </c>
      <c r="K930" s="10">
        <v>47</v>
      </c>
      <c r="L930" s="3">
        <v>143.60165141540284</v>
      </c>
    </row>
    <row r="931" spans="7:12" x14ac:dyDescent="0.2">
      <c r="G931" s="8">
        <v>927</v>
      </c>
      <c r="H931" s="8" t="s">
        <v>7</v>
      </c>
      <c r="I931" s="9">
        <v>38298</v>
      </c>
      <c r="J931" s="8" t="s">
        <v>10</v>
      </c>
      <c r="K931" s="10">
        <v>9</v>
      </c>
      <c r="L931" s="3">
        <v>28.827091013525987</v>
      </c>
    </row>
    <row r="932" spans="7:12" x14ac:dyDescent="0.2">
      <c r="G932" s="8">
        <v>928</v>
      </c>
      <c r="H932" s="8" t="s">
        <v>0</v>
      </c>
      <c r="I932" s="9">
        <v>38683</v>
      </c>
      <c r="J932" s="8" t="s">
        <v>10</v>
      </c>
      <c r="K932" s="10">
        <v>65</v>
      </c>
      <c r="L932" s="3">
        <v>196.85925384860963</v>
      </c>
    </row>
    <row r="933" spans="7:12" x14ac:dyDescent="0.2">
      <c r="G933" s="8">
        <v>929</v>
      </c>
      <c r="H933" s="8" t="s">
        <v>4</v>
      </c>
      <c r="I933" s="9">
        <v>38056</v>
      </c>
      <c r="J933" s="8" t="s">
        <v>9</v>
      </c>
      <c r="K933" s="10">
        <v>58</v>
      </c>
      <c r="L933" s="3">
        <v>175.22266670553387</v>
      </c>
    </row>
    <row r="934" spans="7:12" x14ac:dyDescent="0.2">
      <c r="G934" s="8">
        <v>930</v>
      </c>
      <c r="H934" s="8" t="s">
        <v>7</v>
      </c>
      <c r="I934" s="9">
        <v>38243</v>
      </c>
      <c r="J934" s="8" t="s">
        <v>12</v>
      </c>
      <c r="K934" s="10">
        <v>48</v>
      </c>
      <c r="L934" s="3">
        <v>145.9379301268051</v>
      </c>
    </row>
    <row r="935" spans="7:12" x14ac:dyDescent="0.2">
      <c r="G935" s="8">
        <v>931</v>
      </c>
      <c r="H935" s="8" t="s">
        <v>4</v>
      </c>
      <c r="I935" s="9">
        <v>38639</v>
      </c>
      <c r="J935" s="8" t="s">
        <v>9</v>
      </c>
      <c r="K935" s="10">
        <v>75</v>
      </c>
      <c r="L935" s="3">
        <v>226.61201635446793</v>
      </c>
    </row>
    <row r="936" spans="7:12" x14ac:dyDescent="0.2">
      <c r="G936" s="8">
        <v>932</v>
      </c>
      <c r="H936" s="8" t="s">
        <v>7</v>
      </c>
      <c r="I936" s="9">
        <v>38738</v>
      </c>
      <c r="J936" s="8" t="s">
        <v>9</v>
      </c>
      <c r="K936" s="10">
        <v>59</v>
      </c>
      <c r="L936" s="3">
        <v>179.37483712712185</v>
      </c>
    </row>
    <row r="937" spans="7:12" x14ac:dyDescent="0.2">
      <c r="G937" s="8">
        <v>933</v>
      </c>
      <c r="H937" s="8" t="s">
        <v>0</v>
      </c>
      <c r="I937" s="9">
        <v>38375</v>
      </c>
      <c r="J937" s="8" t="s">
        <v>12</v>
      </c>
      <c r="K937" s="10">
        <v>34</v>
      </c>
      <c r="L937" s="3">
        <v>104.445032643001</v>
      </c>
    </row>
    <row r="938" spans="7:12" x14ac:dyDescent="0.2">
      <c r="G938" s="8">
        <v>934</v>
      </c>
      <c r="H938" s="8" t="s">
        <v>4</v>
      </c>
      <c r="I938" s="9">
        <v>38078</v>
      </c>
      <c r="J938" s="8" t="s">
        <v>13</v>
      </c>
      <c r="K938" s="10">
        <v>57</v>
      </c>
      <c r="L938" s="3">
        <v>173.06756590039018</v>
      </c>
    </row>
    <row r="939" spans="7:12" x14ac:dyDescent="0.2">
      <c r="G939" s="8">
        <v>935</v>
      </c>
      <c r="H939" s="8" t="s">
        <v>5</v>
      </c>
      <c r="I939" s="9">
        <v>38804</v>
      </c>
      <c r="J939" s="8" t="s">
        <v>10</v>
      </c>
      <c r="K939" s="10">
        <v>62</v>
      </c>
      <c r="L939" s="3">
        <v>187.88584432496489</v>
      </c>
    </row>
    <row r="940" spans="7:12" x14ac:dyDescent="0.2">
      <c r="G940" s="8">
        <v>936</v>
      </c>
      <c r="H940" s="8" t="s">
        <v>1</v>
      </c>
      <c r="I940" s="9">
        <v>38903</v>
      </c>
      <c r="J940" s="8" t="s">
        <v>13</v>
      </c>
      <c r="K940" s="10">
        <v>17</v>
      </c>
      <c r="L940" s="3">
        <v>53.048677008733435</v>
      </c>
    </row>
    <row r="941" spans="7:12" x14ac:dyDescent="0.2">
      <c r="G941" s="8">
        <v>937</v>
      </c>
      <c r="H941" s="8" t="s">
        <v>6</v>
      </c>
      <c r="I941" s="9">
        <v>38562</v>
      </c>
      <c r="J941" s="8" t="s">
        <v>9</v>
      </c>
      <c r="K941" s="10">
        <v>83</v>
      </c>
      <c r="L941" s="3">
        <v>250.82439492521385</v>
      </c>
    </row>
    <row r="942" spans="7:12" x14ac:dyDescent="0.2">
      <c r="G942" s="8">
        <v>938</v>
      </c>
      <c r="H942" s="8" t="s">
        <v>6</v>
      </c>
      <c r="I942" s="9">
        <v>38188</v>
      </c>
      <c r="J942" s="8" t="s">
        <v>10</v>
      </c>
      <c r="K942" s="10">
        <v>56</v>
      </c>
      <c r="L942" s="3">
        <v>169.84037281505195</v>
      </c>
    </row>
    <row r="943" spans="7:12" x14ac:dyDescent="0.2">
      <c r="G943" s="8">
        <v>939</v>
      </c>
      <c r="H943" s="8" t="s">
        <v>3</v>
      </c>
      <c r="I943" s="9">
        <v>38045</v>
      </c>
      <c r="J943" s="8" t="s">
        <v>10</v>
      </c>
      <c r="K943" s="10">
        <v>14</v>
      </c>
      <c r="L943" s="3">
        <v>44.194328055358937</v>
      </c>
    </row>
    <row r="944" spans="7:12" x14ac:dyDescent="0.2">
      <c r="G944" s="8">
        <v>940</v>
      </c>
      <c r="H944" s="8" t="s">
        <v>2</v>
      </c>
      <c r="I944" s="9">
        <v>38353</v>
      </c>
      <c r="J944" s="8" t="s">
        <v>13</v>
      </c>
      <c r="K944" s="10">
        <v>-9</v>
      </c>
      <c r="L944" s="3">
        <v>-24.562782237120555</v>
      </c>
    </row>
    <row r="945" spans="7:12" x14ac:dyDescent="0.2">
      <c r="G945" s="8">
        <v>941</v>
      </c>
      <c r="H945" s="8" t="s">
        <v>8</v>
      </c>
      <c r="I945" s="9">
        <v>38551</v>
      </c>
      <c r="J945" s="8" t="s">
        <v>9</v>
      </c>
      <c r="K945" s="10">
        <v>44</v>
      </c>
      <c r="L945" s="3">
        <v>134.50349016705422</v>
      </c>
    </row>
    <row r="946" spans="7:12" x14ac:dyDescent="0.2">
      <c r="G946" s="8">
        <v>942</v>
      </c>
      <c r="H946" s="8" t="s">
        <v>4</v>
      </c>
      <c r="I946" s="9">
        <v>38023</v>
      </c>
      <c r="J946" s="8" t="s">
        <v>11</v>
      </c>
      <c r="K946" s="10">
        <v>32</v>
      </c>
      <c r="L946" s="3">
        <v>97.6497815079464</v>
      </c>
    </row>
    <row r="947" spans="7:12" x14ac:dyDescent="0.2">
      <c r="G947" s="8">
        <v>943</v>
      </c>
      <c r="H947" s="8" t="s">
        <v>0</v>
      </c>
      <c r="I947" s="9">
        <v>38364</v>
      </c>
      <c r="J947" s="8" t="s">
        <v>11</v>
      </c>
      <c r="K947" s="10">
        <v>85</v>
      </c>
      <c r="L947" s="3">
        <v>256.97037064610868</v>
      </c>
    </row>
    <row r="948" spans="7:12" x14ac:dyDescent="0.2">
      <c r="G948" s="8">
        <v>944</v>
      </c>
      <c r="H948" s="8" t="s">
        <v>8</v>
      </c>
      <c r="I948" s="9">
        <v>38254</v>
      </c>
      <c r="J948" s="8" t="s">
        <v>10</v>
      </c>
      <c r="K948" s="10">
        <v>-2</v>
      </c>
      <c r="L948" s="3">
        <v>-3.7233562380367276</v>
      </c>
    </row>
    <row r="949" spans="7:12" x14ac:dyDescent="0.2">
      <c r="G949" s="8">
        <v>945</v>
      </c>
      <c r="H949" s="8" t="s">
        <v>5</v>
      </c>
      <c r="I949" s="9">
        <v>38386</v>
      </c>
      <c r="J949" s="8" t="s">
        <v>13</v>
      </c>
      <c r="K949" s="10">
        <v>31</v>
      </c>
      <c r="L949" s="3">
        <v>94.439645321373334</v>
      </c>
    </row>
    <row r="950" spans="7:12" x14ac:dyDescent="0.2">
      <c r="G950" s="8">
        <v>946</v>
      </c>
      <c r="H950" s="8" t="s">
        <v>7</v>
      </c>
      <c r="I950" s="9">
        <v>38221</v>
      </c>
      <c r="J950" s="8" t="s">
        <v>11</v>
      </c>
      <c r="K950" s="10">
        <v>-7</v>
      </c>
      <c r="L950" s="3">
        <v>-19.822062355825821</v>
      </c>
    </row>
    <row r="951" spans="7:12" x14ac:dyDescent="0.2">
      <c r="G951" s="8">
        <v>947</v>
      </c>
      <c r="H951" s="8" t="s">
        <v>2</v>
      </c>
      <c r="I951" s="9">
        <v>38012</v>
      </c>
      <c r="J951" s="8" t="s">
        <v>13</v>
      </c>
      <c r="K951" s="10">
        <v>-1</v>
      </c>
      <c r="L951" s="3">
        <v>-0.28735784707427747</v>
      </c>
    </row>
    <row r="952" spans="7:12" x14ac:dyDescent="0.2">
      <c r="G952" s="8">
        <v>948</v>
      </c>
      <c r="H952" s="8" t="s">
        <v>6</v>
      </c>
      <c r="I952" s="9">
        <v>39046</v>
      </c>
      <c r="J952" s="8" t="s">
        <v>10</v>
      </c>
      <c r="K952" s="10">
        <v>6</v>
      </c>
      <c r="L952" s="3">
        <v>20.397135812092845</v>
      </c>
    </row>
    <row r="953" spans="7:12" x14ac:dyDescent="0.2">
      <c r="G953" s="8">
        <v>949</v>
      </c>
      <c r="H953" s="8" t="s">
        <v>1</v>
      </c>
      <c r="I953" s="9">
        <v>38144</v>
      </c>
      <c r="J953" s="8" t="s">
        <v>9</v>
      </c>
      <c r="K953" s="10">
        <v>13</v>
      </c>
      <c r="L953" s="3">
        <v>41.830169969209855</v>
      </c>
    </row>
    <row r="954" spans="7:12" x14ac:dyDescent="0.2">
      <c r="G954" s="8">
        <v>950</v>
      </c>
      <c r="H954" s="8" t="s">
        <v>6</v>
      </c>
      <c r="I954" s="9">
        <v>38287</v>
      </c>
      <c r="J954" s="8" t="s">
        <v>10</v>
      </c>
      <c r="K954" s="10">
        <v>70</v>
      </c>
      <c r="L954" s="3">
        <v>212.45510789670757</v>
      </c>
    </row>
    <row r="955" spans="7:12" x14ac:dyDescent="0.2">
      <c r="G955" s="8">
        <v>951</v>
      </c>
      <c r="H955" s="8" t="s">
        <v>2</v>
      </c>
      <c r="I955" s="9">
        <v>38155</v>
      </c>
      <c r="J955" s="8" t="s">
        <v>9</v>
      </c>
      <c r="K955" s="10">
        <v>15</v>
      </c>
      <c r="L955" s="3">
        <v>47.749438891041251</v>
      </c>
    </row>
    <row r="956" spans="7:12" x14ac:dyDescent="0.2">
      <c r="G956" s="8">
        <v>952</v>
      </c>
      <c r="H956" s="8" t="s">
        <v>1</v>
      </c>
      <c r="I956" s="9">
        <v>38826</v>
      </c>
      <c r="J956" s="8" t="s">
        <v>12</v>
      </c>
      <c r="K956" s="10">
        <v>18</v>
      </c>
      <c r="L956" s="3">
        <v>56.257832632332345</v>
      </c>
    </row>
    <row r="957" spans="7:12" x14ac:dyDescent="0.2">
      <c r="G957" s="8">
        <v>953</v>
      </c>
      <c r="H957" s="8" t="s">
        <v>1</v>
      </c>
      <c r="I957" s="9">
        <v>38771</v>
      </c>
      <c r="J957" s="8" t="s">
        <v>11</v>
      </c>
      <c r="K957" s="10">
        <v>30</v>
      </c>
      <c r="L957" s="3">
        <v>92.196479665554932</v>
      </c>
    </row>
    <row r="958" spans="7:12" x14ac:dyDescent="0.2">
      <c r="G958" s="8">
        <v>954</v>
      </c>
      <c r="H958" s="8" t="s">
        <v>4</v>
      </c>
      <c r="I958" s="9">
        <v>39024</v>
      </c>
      <c r="J958" s="8" t="s">
        <v>12</v>
      </c>
      <c r="K958" s="10">
        <v>17</v>
      </c>
      <c r="L958" s="3">
        <v>53.067953295003726</v>
      </c>
    </row>
    <row r="959" spans="7:12" x14ac:dyDescent="0.2">
      <c r="G959" s="8">
        <v>955</v>
      </c>
      <c r="H959" s="8" t="s">
        <v>4</v>
      </c>
      <c r="I959" s="9">
        <v>38364</v>
      </c>
      <c r="J959" s="8" t="s">
        <v>11</v>
      </c>
      <c r="K959" s="10">
        <v>-1</v>
      </c>
      <c r="L959" s="3">
        <v>-1.4540693559294799</v>
      </c>
    </row>
    <row r="960" spans="7:12" x14ac:dyDescent="0.2">
      <c r="G960" s="8">
        <v>956</v>
      </c>
      <c r="H960" s="8" t="s">
        <v>0</v>
      </c>
      <c r="I960" s="9">
        <v>38430</v>
      </c>
      <c r="J960" s="8" t="s">
        <v>9</v>
      </c>
      <c r="K960" s="10">
        <v>50</v>
      </c>
      <c r="L960" s="3">
        <v>152.31719787311525</v>
      </c>
    </row>
    <row r="961" spans="7:12" x14ac:dyDescent="0.2">
      <c r="G961" s="8">
        <v>957</v>
      </c>
      <c r="H961" s="8" t="s">
        <v>6</v>
      </c>
      <c r="I961" s="9">
        <v>38716</v>
      </c>
      <c r="J961" s="8" t="s">
        <v>10</v>
      </c>
      <c r="K961" s="10">
        <v>83</v>
      </c>
      <c r="L961" s="3">
        <v>251.0948967308864</v>
      </c>
    </row>
    <row r="962" spans="7:12" x14ac:dyDescent="0.2">
      <c r="G962" s="8">
        <v>958</v>
      </c>
      <c r="H962" s="8" t="s">
        <v>5</v>
      </c>
      <c r="I962" s="9">
        <v>38111</v>
      </c>
      <c r="J962" s="8" t="s">
        <v>12</v>
      </c>
      <c r="K962" s="10">
        <v>54</v>
      </c>
      <c r="L962" s="3">
        <v>164.08170340636366</v>
      </c>
    </row>
    <row r="963" spans="7:12" x14ac:dyDescent="0.2">
      <c r="G963" s="8">
        <v>959</v>
      </c>
      <c r="H963" s="8" t="s">
        <v>6</v>
      </c>
      <c r="I963" s="9">
        <v>38463</v>
      </c>
      <c r="J963" s="8" t="s">
        <v>10</v>
      </c>
      <c r="K963" s="10">
        <v>16</v>
      </c>
      <c r="L963" s="3">
        <v>49.968087631431565</v>
      </c>
    </row>
    <row r="964" spans="7:12" x14ac:dyDescent="0.2">
      <c r="G964" s="8">
        <v>960</v>
      </c>
      <c r="H964" s="8" t="s">
        <v>5</v>
      </c>
      <c r="I964" s="9">
        <v>38980</v>
      </c>
      <c r="J964" s="8" t="s">
        <v>10</v>
      </c>
      <c r="K964" s="10">
        <v>53</v>
      </c>
      <c r="L964" s="3">
        <v>160.95914621811275</v>
      </c>
    </row>
    <row r="965" spans="7:12" x14ac:dyDescent="0.2">
      <c r="G965" s="8">
        <v>961</v>
      </c>
      <c r="H965" s="8" t="s">
        <v>1</v>
      </c>
      <c r="I965" s="9">
        <v>38727</v>
      </c>
      <c r="J965" s="8" t="s">
        <v>11</v>
      </c>
      <c r="K965" s="10">
        <v>95</v>
      </c>
      <c r="L965" s="3">
        <v>286.71922939024518</v>
      </c>
    </row>
    <row r="966" spans="7:12" x14ac:dyDescent="0.2">
      <c r="G966" s="8">
        <v>962</v>
      </c>
      <c r="H966" s="8" t="s">
        <v>6</v>
      </c>
      <c r="I966" s="9">
        <v>37990</v>
      </c>
      <c r="J966" s="8" t="s">
        <v>12</v>
      </c>
      <c r="K966" s="10">
        <v>74</v>
      </c>
      <c r="L966" s="3">
        <v>224.1344883418044</v>
      </c>
    </row>
    <row r="967" spans="7:12" x14ac:dyDescent="0.2">
      <c r="G967" s="8">
        <v>963</v>
      </c>
      <c r="H967" s="8" t="s">
        <v>2</v>
      </c>
      <c r="I967" s="9">
        <v>38584</v>
      </c>
      <c r="J967" s="8" t="s">
        <v>12</v>
      </c>
      <c r="K967" s="10">
        <v>11</v>
      </c>
      <c r="L967" s="3">
        <v>35.126507167926178</v>
      </c>
    </row>
    <row r="968" spans="7:12" x14ac:dyDescent="0.2">
      <c r="G968" s="8">
        <v>964</v>
      </c>
      <c r="H968" s="8" t="s">
        <v>3</v>
      </c>
      <c r="I968" s="9">
        <v>38980</v>
      </c>
      <c r="J968" s="8" t="s">
        <v>9</v>
      </c>
      <c r="K968" s="10">
        <v>63</v>
      </c>
      <c r="L968" s="3">
        <v>191.00092010309442</v>
      </c>
    </row>
    <row r="969" spans="7:12" x14ac:dyDescent="0.2">
      <c r="G969" s="8">
        <v>965</v>
      </c>
      <c r="H969" s="8" t="s">
        <v>8</v>
      </c>
      <c r="I969" s="9">
        <v>38595</v>
      </c>
      <c r="J969" s="8" t="s">
        <v>11</v>
      </c>
      <c r="K969" s="10">
        <v>53</v>
      </c>
      <c r="L969" s="3">
        <v>161.23768017364921</v>
      </c>
    </row>
    <row r="970" spans="7:12" x14ac:dyDescent="0.2">
      <c r="G970" s="8">
        <v>966</v>
      </c>
      <c r="H970" s="8" t="s">
        <v>4</v>
      </c>
      <c r="I970" s="9">
        <v>38925</v>
      </c>
      <c r="J970" s="8" t="s">
        <v>10</v>
      </c>
      <c r="K970" s="10">
        <v>1</v>
      </c>
      <c r="L970" s="3">
        <v>5.2816840348822387</v>
      </c>
    </row>
    <row r="971" spans="7:12" x14ac:dyDescent="0.2">
      <c r="G971" s="8">
        <v>967</v>
      </c>
      <c r="H971" s="8" t="s">
        <v>1</v>
      </c>
      <c r="I971" s="9">
        <v>38309</v>
      </c>
      <c r="J971" s="8" t="s">
        <v>9</v>
      </c>
      <c r="K971" s="10">
        <v>24</v>
      </c>
      <c r="L971" s="3">
        <v>74.30729541001925</v>
      </c>
    </row>
    <row r="972" spans="7:12" x14ac:dyDescent="0.2">
      <c r="G972" s="8">
        <v>968</v>
      </c>
      <c r="H972" s="8" t="s">
        <v>4</v>
      </c>
      <c r="I972" s="9">
        <v>38815</v>
      </c>
      <c r="J972" s="8" t="s">
        <v>13</v>
      </c>
      <c r="K972" s="10">
        <v>5</v>
      </c>
      <c r="L972" s="3">
        <v>16.422750032809695</v>
      </c>
    </row>
    <row r="973" spans="7:12" x14ac:dyDescent="0.2">
      <c r="G973" s="8">
        <v>969</v>
      </c>
      <c r="H973" s="8" t="s">
        <v>8</v>
      </c>
      <c r="I973" s="9">
        <v>38408</v>
      </c>
      <c r="J973" s="8" t="s">
        <v>10</v>
      </c>
      <c r="K973" s="10">
        <v>35</v>
      </c>
      <c r="L973" s="3">
        <v>107.34237990295979</v>
      </c>
    </row>
    <row r="974" spans="7:12" x14ac:dyDescent="0.2">
      <c r="G974" s="8">
        <v>970</v>
      </c>
      <c r="H974" s="8" t="s">
        <v>8</v>
      </c>
      <c r="I974" s="9">
        <v>38859</v>
      </c>
      <c r="J974" s="8" t="s">
        <v>11</v>
      </c>
      <c r="K974" s="10">
        <v>33</v>
      </c>
      <c r="L974" s="3">
        <v>100.6187200673516</v>
      </c>
    </row>
    <row r="975" spans="7:12" x14ac:dyDescent="0.2">
      <c r="G975" s="8">
        <v>971</v>
      </c>
      <c r="H975" s="8" t="s">
        <v>5</v>
      </c>
      <c r="I975" s="9">
        <v>38749</v>
      </c>
      <c r="J975" s="8" t="s">
        <v>12</v>
      </c>
      <c r="K975" s="10">
        <v>65</v>
      </c>
      <c r="L975" s="3">
        <v>196.63630077143569</v>
      </c>
    </row>
    <row r="976" spans="7:12" x14ac:dyDescent="0.2">
      <c r="G976" s="8">
        <v>972</v>
      </c>
      <c r="H976" s="8" t="s">
        <v>7</v>
      </c>
      <c r="I976" s="9">
        <v>38760</v>
      </c>
      <c r="J976" s="8" t="s">
        <v>12</v>
      </c>
      <c r="K976" s="10">
        <v>52</v>
      </c>
      <c r="L976" s="3">
        <v>158.33506008490392</v>
      </c>
    </row>
    <row r="977" spans="7:12" x14ac:dyDescent="0.2">
      <c r="G977" s="8">
        <v>973</v>
      </c>
      <c r="H977" s="8" t="s">
        <v>7</v>
      </c>
      <c r="I977" s="9">
        <v>38947</v>
      </c>
      <c r="J977" s="8" t="s">
        <v>12</v>
      </c>
      <c r="K977" s="10">
        <v>44</v>
      </c>
      <c r="L977" s="3">
        <v>133.42498328468113</v>
      </c>
    </row>
    <row r="978" spans="7:12" x14ac:dyDescent="0.2">
      <c r="G978" s="8">
        <v>974</v>
      </c>
      <c r="H978" s="8" t="s">
        <v>6</v>
      </c>
      <c r="I978" s="9">
        <v>39002</v>
      </c>
      <c r="J978" s="8" t="s">
        <v>13</v>
      </c>
      <c r="K978" s="10">
        <v>72</v>
      </c>
      <c r="L978" s="3">
        <v>218.057153790916</v>
      </c>
    </row>
    <row r="979" spans="7:12" x14ac:dyDescent="0.2">
      <c r="G979" s="8">
        <v>975</v>
      </c>
      <c r="H979" s="8" t="s">
        <v>5</v>
      </c>
      <c r="I979" s="9">
        <v>38243</v>
      </c>
      <c r="J979" s="8" t="s">
        <v>12</v>
      </c>
      <c r="K979" s="10">
        <v>13</v>
      </c>
      <c r="L979" s="3">
        <v>41.138712352864658</v>
      </c>
    </row>
    <row r="980" spans="7:12" x14ac:dyDescent="0.2">
      <c r="G980" s="8">
        <v>976</v>
      </c>
      <c r="H980" s="8" t="s">
        <v>4</v>
      </c>
      <c r="I980" s="9">
        <v>38969</v>
      </c>
      <c r="J980" s="8" t="s">
        <v>9</v>
      </c>
      <c r="K980" s="10">
        <v>16</v>
      </c>
      <c r="L980" s="3">
        <v>50.15918619514666</v>
      </c>
    </row>
    <row r="981" spans="7:12" x14ac:dyDescent="0.2">
      <c r="G981" s="8">
        <v>977</v>
      </c>
      <c r="H981" s="8" t="s">
        <v>7</v>
      </c>
      <c r="I981" s="9">
        <v>38760</v>
      </c>
      <c r="J981" s="8" t="s">
        <v>9</v>
      </c>
      <c r="K981" s="10">
        <v>19</v>
      </c>
      <c r="L981" s="3">
        <v>59.265314003350476</v>
      </c>
    </row>
    <row r="982" spans="7:12" x14ac:dyDescent="0.2">
      <c r="G982" s="8">
        <v>978</v>
      </c>
      <c r="H982" s="8" t="s">
        <v>4</v>
      </c>
      <c r="I982" s="9">
        <v>38485</v>
      </c>
      <c r="J982" s="8" t="s">
        <v>12</v>
      </c>
      <c r="K982" s="10">
        <v>67</v>
      </c>
      <c r="L982" s="3">
        <v>203.43497713652508</v>
      </c>
    </row>
    <row r="983" spans="7:12" x14ac:dyDescent="0.2">
      <c r="G983" s="8">
        <v>979</v>
      </c>
      <c r="H983" s="8" t="s">
        <v>5</v>
      </c>
      <c r="I983" s="9">
        <v>38760</v>
      </c>
      <c r="J983" s="8" t="s">
        <v>10</v>
      </c>
      <c r="K983" s="10">
        <v>2</v>
      </c>
      <c r="L983" s="3">
        <v>8.3122868755040553</v>
      </c>
    </row>
    <row r="984" spans="7:12" x14ac:dyDescent="0.2">
      <c r="G984" s="8">
        <v>980</v>
      </c>
      <c r="H984" s="8" t="s">
        <v>4</v>
      </c>
      <c r="I984" s="9">
        <v>38870</v>
      </c>
      <c r="J984" s="8" t="s">
        <v>12</v>
      </c>
      <c r="K984" s="10">
        <v>28</v>
      </c>
      <c r="L984" s="3">
        <v>85.787320991735939</v>
      </c>
    </row>
    <row r="985" spans="7:12" x14ac:dyDescent="0.2">
      <c r="G985" s="8">
        <v>981</v>
      </c>
      <c r="H985" s="8" t="s">
        <v>2</v>
      </c>
      <c r="I985" s="9">
        <v>38584</v>
      </c>
      <c r="J985" s="8" t="s">
        <v>9</v>
      </c>
      <c r="K985" s="10">
        <v>-6</v>
      </c>
      <c r="L985" s="3">
        <v>-15.854559071603056</v>
      </c>
    </row>
    <row r="986" spans="7:12" x14ac:dyDescent="0.2">
      <c r="G986" s="8">
        <v>982</v>
      </c>
      <c r="H986" s="8" t="s">
        <v>6</v>
      </c>
      <c r="I986" s="9">
        <v>38441</v>
      </c>
      <c r="J986" s="8" t="s">
        <v>12</v>
      </c>
      <c r="K986" s="10">
        <v>70</v>
      </c>
      <c r="L986" s="3">
        <v>212.03178089307775</v>
      </c>
    </row>
    <row r="987" spans="7:12" x14ac:dyDescent="0.2">
      <c r="G987" s="8">
        <v>983</v>
      </c>
      <c r="H987" s="8" t="s">
        <v>3</v>
      </c>
      <c r="I987" s="9">
        <v>38771</v>
      </c>
      <c r="J987" s="8" t="s">
        <v>10</v>
      </c>
      <c r="K987" s="10">
        <v>65</v>
      </c>
      <c r="L987" s="3">
        <v>197.18663086835969</v>
      </c>
    </row>
    <row r="988" spans="7:12" x14ac:dyDescent="0.2">
      <c r="G988" s="8">
        <v>984</v>
      </c>
      <c r="H988" s="8" t="s">
        <v>5</v>
      </c>
      <c r="I988" s="9">
        <v>39079</v>
      </c>
      <c r="J988" s="8" t="s">
        <v>9</v>
      </c>
      <c r="K988" s="10">
        <v>39</v>
      </c>
      <c r="L988" s="3">
        <v>119.05118285965317</v>
      </c>
    </row>
    <row r="989" spans="7:12" x14ac:dyDescent="0.2">
      <c r="G989" s="8">
        <v>985</v>
      </c>
      <c r="H989" s="8" t="s">
        <v>3</v>
      </c>
      <c r="I989" s="9">
        <v>38958</v>
      </c>
      <c r="J989" s="8" t="s">
        <v>9</v>
      </c>
      <c r="K989" s="10">
        <v>72</v>
      </c>
      <c r="L989" s="3">
        <v>218.19229267045282</v>
      </c>
    </row>
    <row r="990" spans="7:12" x14ac:dyDescent="0.2">
      <c r="G990" s="8">
        <v>986</v>
      </c>
      <c r="H990" s="8" t="s">
        <v>8</v>
      </c>
      <c r="I990" s="9">
        <v>38474</v>
      </c>
      <c r="J990" s="8" t="s">
        <v>13</v>
      </c>
      <c r="K990" s="10">
        <v>47</v>
      </c>
      <c r="L990" s="3">
        <v>142.53694145811323</v>
      </c>
    </row>
    <row r="991" spans="7:12" x14ac:dyDescent="0.2">
      <c r="G991" s="8">
        <v>987</v>
      </c>
      <c r="H991" s="8" t="s">
        <v>5</v>
      </c>
      <c r="I991" s="9">
        <v>38848</v>
      </c>
      <c r="J991" s="8" t="s">
        <v>10</v>
      </c>
      <c r="K991" s="10">
        <v>94</v>
      </c>
      <c r="L991" s="3">
        <v>283.57943523104291</v>
      </c>
    </row>
    <row r="992" spans="7:12" x14ac:dyDescent="0.2">
      <c r="G992" s="8">
        <v>988</v>
      </c>
      <c r="H992" s="8" t="s">
        <v>8</v>
      </c>
      <c r="I992" s="9">
        <v>38485</v>
      </c>
      <c r="J992" s="8" t="s">
        <v>10</v>
      </c>
      <c r="K992" s="10">
        <v>58</v>
      </c>
      <c r="L992" s="3">
        <v>175.8230061159172</v>
      </c>
    </row>
    <row r="993" spans="7:12" x14ac:dyDescent="0.2">
      <c r="G993" s="8">
        <v>989</v>
      </c>
      <c r="H993" s="8" t="s">
        <v>0</v>
      </c>
      <c r="I993" s="9">
        <v>38122</v>
      </c>
      <c r="J993" s="8" t="s">
        <v>11</v>
      </c>
      <c r="K993" s="10">
        <v>-6</v>
      </c>
      <c r="L993" s="3">
        <v>-17.288821571122082</v>
      </c>
    </row>
    <row r="994" spans="7:12" x14ac:dyDescent="0.2">
      <c r="G994" s="8">
        <v>990</v>
      </c>
      <c r="H994" s="8" t="s">
        <v>2</v>
      </c>
      <c r="I994" s="9">
        <v>38034</v>
      </c>
      <c r="J994" s="8" t="s">
        <v>11</v>
      </c>
      <c r="K994" s="10">
        <v>38</v>
      </c>
      <c r="L994" s="3">
        <v>115.96163338782357</v>
      </c>
    </row>
    <row r="995" spans="7:12" x14ac:dyDescent="0.2">
      <c r="G995" s="8">
        <v>991</v>
      </c>
      <c r="H995" s="8" t="s">
        <v>1</v>
      </c>
      <c r="I995" s="9">
        <v>38001</v>
      </c>
      <c r="J995" s="8" t="s">
        <v>11</v>
      </c>
      <c r="K995" s="10">
        <v>-1</v>
      </c>
      <c r="L995" s="3">
        <v>-1.0160108133922805</v>
      </c>
    </row>
    <row r="996" spans="7:12" x14ac:dyDescent="0.2">
      <c r="G996" s="8">
        <v>992</v>
      </c>
      <c r="H996" s="8" t="s">
        <v>0</v>
      </c>
      <c r="I996" s="9">
        <v>38672</v>
      </c>
      <c r="J996" s="8" t="s">
        <v>11</v>
      </c>
      <c r="K996" s="10">
        <v>34</v>
      </c>
      <c r="L996" s="3">
        <v>104.57917159926555</v>
      </c>
    </row>
    <row r="997" spans="7:12" x14ac:dyDescent="0.2">
      <c r="G997" s="8">
        <v>993</v>
      </c>
      <c r="H997" s="8" t="s">
        <v>4</v>
      </c>
      <c r="I997" s="9">
        <v>38078</v>
      </c>
      <c r="J997" s="8" t="s">
        <v>10</v>
      </c>
      <c r="K997" s="10">
        <v>30</v>
      </c>
      <c r="L997" s="3">
        <v>91.71732531853138</v>
      </c>
    </row>
    <row r="998" spans="7:12" x14ac:dyDescent="0.2">
      <c r="G998" s="8">
        <v>994</v>
      </c>
      <c r="H998" s="8" t="s">
        <v>2</v>
      </c>
      <c r="I998" s="9">
        <v>38133</v>
      </c>
      <c r="J998" s="8" t="s">
        <v>9</v>
      </c>
      <c r="K998" s="10">
        <v>62</v>
      </c>
      <c r="L998" s="3">
        <v>187.43238539805822</v>
      </c>
    </row>
    <row r="999" spans="7:12" x14ac:dyDescent="0.2">
      <c r="G999" s="8">
        <v>995</v>
      </c>
      <c r="H999" s="8" t="s">
        <v>8</v>
      </c>
      <c r="I999" s="9">
        <v>38760</v>
      </c>
      <c r="J999" s="8" t="s">
        <v>10</v>
      </c>
      <c r="K999" s="10">
        <v>24</v>
      </c>
      <c r="L999" s="3">
        <v>74.211669903196139</v>
      </c>
    </row>
    <row r="1000" spans="7:12" x14ac:dyDescent="0.2">
      <c r="G1000" s="8">
        <v>996</v>
      </c>
      <c r="H1000" s="8" t="s">
        <v>2</v>
      </c>
      <c r="I1000" s="9">
        <v>38243</v>
      </c>
      <c r="J1000" s="8" t="s">
        <v>11</v>
      </c>
      <c r="K1000" s="10">
        <v>4</v>
      </c>
      <c r="L1000" s="3">
        <v>13.654188955553082</v>
      </c>
    </row>
    <row r="1001" spans="7:12" x14ac:dyDescent="0.2">
      <c r="G1001" s="8">
        <v>997</v>
      </c>
      <c r="H1001" s="8" t="s">
        <v>5</v>
      </c>
      <c r="I1001" s="9">
        <v>38144</v>
      </c>
      <c r="J1001" s="8" t="s">
        <v>10</v>
      </c>
      <c r="K1001" s="10">
        <v>88</v>
      </c>
      <c r="L1001" s="3">
        <v>265.2916292071763</v>
      </c>
    </row>
    <row r="1002" spans="7:12" x14ac:dyDescent="0.2">
      <c r="G1002" s="8">
        <v>998</v>
      </c>
      <c r="H1002" s="8" t="s">
        <v>5</v>
      </c>
      <c r="I1002" s="9">
        <v>38628</v>
      </c>
      <c r="J1002" s="8" t="s">
        <v>11</v>
      </c>
      <c r="K1002" s="10">
        <v>78</v>
      </c>
      <c r="L1002" s="3">
        <v>235.69356375172592</v>
      </c>
    </row>
    <row r="1003" spans="7:12" x14ac:dyDescent="0.2">
      <c r="G1003" s="8">
        <v>999</v>
      </c>
      <c r="H1003" s="8" t="s">
        <v>6</v>
      </c>
      <c r="I1003" s="9">
        <v>38639</v>
      </c>
      <c r="J1003" s="8" t="s">
        <v>11</v>
      </c>
      <c r="K1003" s="10">
        <v>82</v>
      </c>
      <c r="L1003" s="3">
        <v>248.12045570070282</v>
      </c>
    </row>
    <row r="1004" spans="7:12" x14ac:dyDescent="0.2">
      <c r="G1004" s="8">
        <v>1000</v>
      </c>
      <c r="H1004" s="8" t="s">
        <v>1</v>
      </c>
      <c r="I1004" s="9">
        <v>38485</v>
      </c>
      <c r="J1004" s="8" t="s">
        <v>10</v>
      </c>
      <c r="K1004" s="10">
        <v>68</v>
      </c>
      <c r="L1004" s="3">
        <v>206.8704837754205</v>
      </c>
    </row>
    <row r="1005" spans="7:12" x14ac:dyDescent="0.2">
      <c r="G1005" s="8">
        <v>1001</v>
      </c>
      <c r="H1005" s="8" t="s">
        <v>1</v>
      </c>
      <c r="I1005" s="9">
        <v>38034</v>
      </c>
      <c r="J1005" s="8" t="s">
        <v>9</v>
      </c>
      <c r="K1005" s="10">
        <v>20</v>
      </c>
      <c r="L1005" s="3">
        <v>61.598286646601295</v>
      </c>
    </row>
    <row r="1006" spans="7:12" x14ac:dyDescent="0.2">
      <c r="G1006" s="8">
        <v>1002</v>
      </c>
      <c r="H1006" s="8" t="s">
        <v>2</v>
      </c>
      <c r="I1006" s="9">
        <v>38265</v>
      </c>
      <c r="J1006" s="8" t="s">
        <v>10</v>
      </c>
      <c r="K1006" s="10">
        <v>-10</v>
      </c>
      <c r="L1006" s="3">
        <v>-28.326133240637468</v>
      </c>
    </row>
    <row r="1007" spans="7:12" x14ac:dyDescent="0.2">
      <c r="G1007" s="8">
        <v>1003</v>
      </c>
      <c r="H1007" s="8" t="s">
        <v>4</v>
      </c>
      <c r="I1007" s="9">
        <v>38254</v>
      </c>
      <c r="J1007" s="8" t="s">
        <v>11</v>
      </c>
      <c r="K1007" s="10">
        <v>94</v>
      </c>
      <c r="L1007" s="3">
        <v>283.987112843305</v>
      </c>
    </row>
    <row r="1008" spans="7:12" x14ac:dyDescent="0.2">
      <c r="G1008" s="8">
        <v>1004</v>
      </c>
      <c r="H1008" s="8" t="s">
        <v>4</v>
      </c>
      <c r="I1008" s="9">
        <v>38815</v>
      </c>
      <c r="J1008" s="8" t="s">
        <v>9</v>
      </c>
      <c r="K1008" s="10">
        <v>62</v>
      </c>
      <c r="L1008" s="3">
        <v>188.00253303300292</v>
      </c>
    </row>
    <row r="1009" spans="7:12" x14ac:dyDescent="0.2">
      <c r="G1009" s="8">
        <v>1005</v>
      </c>
      <c r="H1009" s="8" t="s">
        <v>5</v>
      </c>
      <c r="I1009" s="9">
        <v>38177</v>
      </c>
      <c r="J1009" s="8" t="s">
        <v>12</v>
      </c>
      <c r="K1009" s="10">
        <v>71</v>
      </c>
      <c r="L1009" s="3">
        <v>215.02251352159234</v>
      </c>
    </row>
    <row r="1010" spans="7:12" x14ac:dyDescent="0.2">
      <c r="G1010" s="8">
        <v>1006</v>
      </c>
      <c r="H1010" s="8" t="s">
        <v>6</v>
      </c>
      <c r="I1010" s="9">
        <v>38067</v>
      </c>
      <c r="J1010" s="8" t="s">
        <v>13</v>
      </c>
      <c r="K1010" s="10">
        <v>70</v>
      </c>
      <c r="L1010" s="3">
        <v>211.5224440500217</v>
      </c>
    </row>
    <row r="1011" spans="7:12" x14ac:dyDescent="0.2">
      <c r="G1011" s="8">
        <v>1007</v>
      </c>
      <c r="H1011" s="8" t="s">
        <v>7</v>
      </c>
      <c r="I1011" s="9">
        <v>38089</v>
      </c>
      <c r="J1011" s="8" t="s">
        <v>9</v>
      </c>
      <c r="K1011" s="10">
        <v>17</v>
      </c>
      <c r="L1011" s="3">
        <v>52.007206372460615</v>
      </c>
    </row>
    <row r="1012" spans="7:12" x14ac:dyDescent="0.2">
      <c r="G1012" s="8">
        <v>1008</v>
      </c>
      <c r="H1012" s="8" t="s">
        <v>6</v>
      </c>
      <c r="I1012" s="9">
        <v>38694</v>
      </c>
      <c r="J1012" s="8" t="s">
        <v>11</v>
      </c>
      <c r="K1012" s="10">
        <v>51</v>
      </c>
      <c r="L1012" s="3">
        <v>154.86582287521293</v>
      </c>
    </row>
    <row r="1013" spans="7:12" x14ac:dyDescent="0.2">
      <c r="G1013" s="8">
        <v>1009</v>
      </c>
      <c r="H1013" s="8" t="s">
        <v>8</v>
      </c>
      <c r="I1013" s="9">
        <v>38837</v>
      </c>
      <c r="J1013" s="8" t="s">
        <v>12</v>
      </c>
      <c r="K1013" s="10">
        <v>70</v>
      </c>
      <c r="L1013" s="3">
        <v>212.18684363818184</v>
      </c>
    </row>
    <row r="1014" spans="7:12" x14ac:dyDescent="0.2">
      <c r="G1014" s="8">
        <v>1010</v>
      </c>
      <c r="H1014" s="8" t="s">
        <v>4</v>
      </c>
      <c r="I1014" s="9">
        <v>38892</v>
      </c>
      <c r="J1014" s="8" t="s">
        <v>11</v>
      </c>
      <c r="K1014" s="10">
        <v>94</v>
      </c>
      <c r="L1014" s="3">
        <v>283.91906780587465</v>
      </c>
    </row>
    <row r="1015" spans="7:12" x14ac:dyDescent="0.2">
      <c r="G1015" s="8">
        <v>1011</v>
      </c>
      <c r="H1015" s="8" t="s">
        <v>2</v>
      </c>
      <c r="I1015" s="9">
        <v>38331</v>
      </c>
      <c r="J1015" s="8" t="s">
        <v>12</v>
      </c>
      <c r="K1015" s="10">
        <v>70</v>
      </c>
      <c r="L1015" s="3">
        <v>211.85016457637715</v>
      </c>
    </row>
    <row r="1016" spans="7:12" x14ac:dyDescent="0.2">
      <c r="G1016" s="8">
        <v>1012</v>
      </c>
      <c r="H1016" s="8" t="s">
        <v>6</v>
      </c>
      <c r="I1016" s="9">
        <v>38485</v>
      </c>
      <c r="J1016" s="8" t="s">
        <v>10</v>
      </c>
      <c r="K1016" s="10">
        <v>89</v>
      </c>
      <c r="L1016" s="3">
        <v>269.18851021987467</v>
      </c>
    </row>
    <row r="1017" spans="7:12" x14ac:dyDescent="0.2">
      <c r="G1017" s="8">
        <v>1013</v>
      </c>
      <c r="H1017" s="8" t="s">
        <v>2</v>
      </c>
      <c r="I1017" s="9">
        <v>38639</v>
      </c>
      <c r="J1017" s="8" t="s">
        <v>10</v>
      </c>
      <c r="K1017" s="10">
        <v>26</v>
      </c>
      <c r="L1017" s="3">
        <v>79.311492307621293</v>
      </c>
    </row>
    <row r="1018" spans="7:12" x14ac:dyDescent="0.2">
      <c r="G1018" s="8">
        <v>1014</v>
      </c>
      <c r="H1018" s="8" t="s">
        <v>7</v>
      </c>
      <c r="I1018" s="9">
        <v>38694</v>
      </c>
      <c r="J1018" s="8" t="s">
        <v>11</v>
      </c>
      <c r="K1018" s="10">
        <v>8</v>
      </c>
      <c r="L1018" s="3">
        <v>26.096472599703908</v>
      </c>
    </row>
    <row r="1019" spans="7:12" x14ac:dyDescent="0.2">
      <c r="G1019" s="8">
        <v>1015</v>
      </c>
      <c r="H1019" s="8" t="s">
        <v>6</v>
      </c>
      <c r="I1019" s="9">
        <v>38749</v>
      </c>
      <c r="J1019" s="8" t="s">
        <v>9</v>
      </c>
      <c r="K1019" s="10">
        <v>8</v>
      </c>
      <c r="L1019" s="3">
        <v>26.08199028619465</v>
      </c>
    </row>
    <row r="1020" spans="7:12" x14ac:dyDescent="0.2">
      <c r="G1020" s="8">
        <v>1016</v>
      </c>
      <c r="H1020" s="8" t="s">
        <v>7</v>
      </c>
      <c r="I1020" s="9">
        <v>39002</v>
      </c>
      <c r="J1020" s="8" t="s">
        <v>11</v>
      </c>
      <c r="K1020" s="10">
        <v>62</v>
      </c>
      <c r="L1020" s="3">
        <v>187.69110116385426</v>
      </c>
    </row>
    <row r="1021" spans="7:12" x14ac:dyDescent="0.2">
      <c r="G1021" s="8">
        <v>1017</v>
      </c>
      <c r="H1021" s="8" t="s">
        <v>0</v>
      </c>
      <c r="I1021" s="9">
        <v>38947</v>
      </c>
      <c r="J1021" s="8" t="s">
        <v>11</v>
      </c>
      <c r="K1021" s="10">
        <v>-9</v>
      </c>
      <c r="L1021" s="3">
        <v>-24.819632815121537</v>
      </c>
    </row>
    <row r="1022" spans="7:12" x14ac:dyDescent="0.2">
      <c r="G1022" s="8">
        <v>1018</v>
      </c>
      <c r="H1022" s="8" t="s">
        <v>4</v>
      </c>
      <c r="I1022" s="9">
        <v>38221</v>
      </c>
      <c r="J1022" s="8" t="s">
        <v>9</v>
      </c>
      <c r="K1022" s="10">
        <v>55</v>
      </c>
      <c r="L1022" s="3">
        <v>166.81971361139639</v>
      </c>
    </row>
    <row r="1023" spans="7:12" x14ac:dyDescent="0.2">
      <c r="G1023" s="8">
        <v>1019</v>
      </c>
      <c r="H1023" s="8" t="s">
        <v>3</v>
      </c>
      <c r="I1023" s="9">
        <v>38232</v>
      </c>
      <c r="J1023" s="8" t="s">
        <v>13</v>
      </c>
      <c r="K1023" s="10">
        <v>71</v>
      </c>
      <c r="L1023" s="3">
        <v>215.35336056441088</v>
      </c>
    </row>
    <row r="1024" spans="7:12" x14ac:dyDescent="0.2">
      <c r="G1024" s="8">
        <v>1020</v>
      </c>
      <c r="H1024" s="8" t="s">
        <v>5</v>
      </c>
      <c r="I1024" s="9">
        <v>38793</v>
      </c>
      <c r="J1024" s="8" t="s">
        <v>12</v>
      </c>
      <c r="K1024" s="10">
        <v>5</v>
      </c>
      <c r="L1024" s="3">
        <v>17.428217544434208</v>
      </c>
    </row>
    <row r="1025" spans="7:12" x14ac:dyDescent="0.2">
      <c r="G1025" s="8">
        <v>1021</v>
      </c>
      <c r="H1025" s="8" t="s">
        <v>2</v>
      </c>
      <c r="I1025" s="9">
        <v>38595</v>
      </c>
      <c r="J1025" s="8" t="s">
        <v>9</v>
      </c>
      <c r="K1025" s="10">
        <v>28</v>
      </c>
      <c r="L1025" s="3">
        <v>86.322091823923344</v>
      </c>
    </row>
    <row r="1026" spans="7:12" x14ac:dyDescent="0.2">
      <c r="G1026" s="8">
        <v>1022</v>
      </c>
      <c r="H1026" s="8" t="s">
        <v>5</v>
      </c>
      <c r="I1026" s="9">
        <v>38848</v>
      </c>
      <c r="J1026" s="8" t="s">
        <v>13</v>
      </c>
      <c r="K1026" s="10">
        <v>95</v>
      </c>
      <c r="L1026" s="3">
        <v>286.92674877229024</v>
      </c>
    </row>
    <row r="1027" spans="7:12" x14ac:dyDescent="0.2">
      <c r="G1027" s="8">
        <v>1023</v>
      </c>
      <c r="H1027" s="8" t="s">
        <v>8</v>
      </c>
      <c r="I1027" s="9">
        <v>38617</v>
      </c>
      <c r="J1027" s="8" t="s">
        <v>11</v>
      </c>
      <c r="K1027" s="10">
        <v>56</v>
      </c>
      <c r="L1027" s="3">
        <v>169.66853559743345</v>
      </c>
    </row>
    <row r="1028" spans="7:12" x14ac:dyDescent="0.2">
      <c r="G1028" s="8">
        <v>1024</v>
      </c>
      <c r="H1028" s="8" t="s">
        <v>7</v>
      </c>
      <c r="I1028" s="9">
        <v>38650</v>
      </c>
      <c r="J1028" s="8" t="s">
        <v>9</v>
      </c>
      <c r="K1028" s="10">
        <v>79</v>
      </c>
      <c r="L1028" s="3">
        <v>238.71622982310416</v>
      </c>
    </row>
    <row r="1029" spans="7:12" x14ac:dyDescent="0.2">
      <c r="G1029" s="8">
        <v>1025</v>
      </c>
      <c r="H1029" s="8" t="s">
        <v>7</v>
      </c>
      <c r="I1029" s="9">
        <v>38562</v>
      </c>
      <c r="J1029" s="8" t="s">
        <v>11</v>
      </c>
      <c r="K1029" s="10">
        <v>10</v>
      </c>
      <c r="L1029" s="3">
        <v>32.241149527753471</v>
      </c>
    </row>
    <row r="1030" spans="7:12" x14ac:dyDescent="0.2">
      <c r="G1030" s="8">
        <v>1026</v>
      </c>
      <c r="H1030" s="8" t="s">
        <v>3</v>
      </c>
      <c r="I1030" s="9">
        <v>38254</v>
      </c>
      <c r="J1030" s="8" t="s">
        <v>13</v>
      </c>
      <c r="K1030" s="10">
        <v>69</v>
      </c>
      <c r="L1030" s="3">
        <v>208.61631773052886</v>
      </c>
    </row>
    <row r="1031" spans="7:12" x14ac:dyDescent="0.2">
      <c r="G1031" s="8">
        <v>1027</v>
      </c>
      <c r="H1031" s="8" t="s">
        <v>2</v>
      </c>
      <c r="I1031" s="9">
        <v>38793</v>
      </c>
      <c r="J1031" s="8" t="s">
        <v>10</v>
      </c>
      <c r="K1031" s="10">
        <v>15</v>
      </c>
      <c r="L1031" s="3">
        <v>46.772430431730463</v>
      </c>
    </row>
    <row r="1032" spans="7:12" x14ac:dyDescent="0.2">
      <c r="G1032" s="8">
        <v>1028</v>
      </c>
      <c r="H1032" s="8" t="s">
        <v>7</v>
      </c>
      <c r="I1032" s="9">
        <v>38749</v>
      </c>
      <c r="J1032" s="8" t="s">
        <v>11</v>
      </c>
      <c r="K1032" s="10">
        <v>0</v>
      </c>
      <c r="L1032" s="3">
        <v>1.7760594332285693</v>
      </c>
    </row>
    <row r="1033" spans="7:12" x14ac:dyDescent="0.2">
      <c r="G1033" s="8">
        <v>1029</v>
      </c>
      <c r="H1033" s="8" t="s">
        <v>7</v>
      </c>
      <c r="I1033" s="9">
        <v>38540</v>
      </c>
      <c r="J1033" s="8" t="s">
        <v>13</v>
      </c>
      <c r="K1033" s="10">
        <v>78</v>
      </c>
      <c r="L1033" s="3">
        <v>236.10178950758817</v>
      </c>
    </row>
    <row r="1034" spans="7:12" x14ac:dyDescent="0.2">
      <c r="G1034" s="8">
        <v>1030</v>
      </c>
      <c r="H1034" s="8" t="s">
        <v>3</v>
      </c>
      <c r="I1034" s="9">
        <v>38496</v>
      </c>
      <c r="J1034" s="8" t="s">
        <v>12</v>
      </c>
      <c r="K1034" s="10">
        <v>89</v>
      </c>
      <c r="L1034" s="3">
        <v>268.45127891867156</v>
      </c>
    </row>
    <row r="1035" spans="7:12" x14ac:dyDescent="0.2">
      <c r="G1035" s="8">
        <v>1031</v>
      </c>
      <c r="H1035" s="8" t="s">
        <v>7</v>
      </c>
      <c r="I1035" s="9">
        <v>38397</v>
      </c>
      <c r="J1035" s="8" t="s">
        <v>12</v>
      </c>
      <c r="K1035" s="10">
        <v>94</v>
      </c>
      <c r="L1035" s="3">
        <v>284.11176896611153</v>
      </c>
    </row>
    <row r="1036" spans="7:12" x14ac:dyDescent="0.2">
      <c r="G1036" s="8">
        <v>1032</v>
      </c>
      <c r="H1036" s="8" t="s">
        <v>8</v>
      </c>
      <c r="I1036" s="9">
        <v>38034</v>
      </c>
      <c r="J1036" s="8" t="s">
        <v>12</v>
      </c>
      <c r="K1036" s="10">
        <v>-5</v>
      </c>
      <c r="L1036" s="3">
        <v>-13.090742445919402</v>
      </c>
    </row>
    <row r="1037" spans="7:12" x14ac:dyDescent="0.2">
      <c r="G1037" s="8">
        <v>1033</v>
      </c>
      <c r="H1037" s="8" t="s">
        <v>3</v>
      </c>
      <c r="I1037" s="9">
        <v>39057</v>
      </c>
      <c r="J1037" s="8" t="s">
        <v>10</v>
      </c>
      <c r="K1037" s="10">
        <v>42</v>
      </c>
      <c r="L1037" s="3">
        <v>127.95167625422781</v>
      </c>
    </row>
    <row r="1038" spans="7:12" x14ac:dyDescent="0.2">
      <c r="G1038" s="8">
        <v>1034</v>
      </c>
      <c r="H1038" s="8" t="s">
        <v>5</v>
      </c>
      <c r="I1038" s="9">
        <v>38980</v>
      </c>
      <c r="J1038" s="8" t="s">
        <v>11</v>
      </c>
      <c r="K1038" s="10">
        <v>9</v>
      </c>
      <c r="L1038" s="3">
        <v>29.027293052396654</v>
      </c>
    </row>
    <row r="1039" spans="7:12" x14ac:dyDescent="0.2">
      <c r="G1039" s="8">
        <v>1035</v>
      </c>
      <c r="H1039" s="8" t="s">
        <v>5</v>
      </c>
      <c r="I1039" s="9">
        <v>38452</v>
      </c>
      <c r="J1039" s="8" t="s">
        <v>9</v>
      </c>
      <c r="K1039" s="10">
        <v>8</v>
      </c>
      <c r="L1039" s="3">
        <v>26.399425452966565</v>
      </c>
    </row>
    <row r="1040" spans="7:12" x14ac:dyDescent="0.2">
      <c r="G1040" s="8">
        <v>1036</v>
      </c>
      <c r="H1040" s="8" t="s">
        <v>8</v>
      </c>
      <c r="I1040" s="9">
        <v>38210</v>
      </c>
      <c r="J1040" s="8" t="s">
        <v>9</v>
      </c>
      <c r="K1040" s="10">
        <v>69</v>
      </c>
      <c r="L1040" s="3">
        <v>209.14573718458519</v>
      </c>
    </row>
    <row r="1041" spans="7:12" x14ac:dyDescent="0.2">
      <c r="G1041" s="8">
        <v>1037</v>
      </c>
      <c r="H1041" s="8" t="s">
        <v>1</v>
      </c>
      <c r="I1041" s="9">
        <v>39002</v>
      </c>
      <c r="J1041" s="8" t="s">
        <v>12</v>
      </c>
      <c r="K1041" s="10">
        <v>2</v>
      </c>
      <c r="L1041" s="3">
        <v>7.7270735524440131</v>
      </c>
    </row>
    <row r="1042" spans="7:12" x14ac:dyDescent="0.2">
      <c r="G1042" s="8">
        <v>1038</v>
      </c>
      <c r="H1042" s="8" t="s">
        <v>7</v>
      </c>
      <c r="I1042" s="9">
        <v>38254</v>
      </c>
      <c r="J1042" s="8" t="s">
        <v>11</v>
      </c>
      <c r="K1042" s="10">
        <v>3</v>
      </c>
      <c r="L1042" s="3">
        <v>10.487455049777733</v>
      </c>
    </row>
    <row r="1043" spans="7:12" x14ac:dyDescent="0.2">
      <c r="G1043" s="8">
        <v>1039</v>
      </c>
      <c r="H1043" s="8" t="s">
        <v>5</v>
      </c>
      <c r="I1043" s="9">
        <v>38518</v>
      </c>
      <c r="J1043" s="8" t="s">
        <v>13</v>
      </c>
      <c r="K1043" s="10">
        <v>76</v>
      </c>
      <c r="L1043" s="3">
        <v>230.14134634452847</v>
      </c>
    </row>
    <row r="1044" spans="7:12" x14ac:dyDescent="0.2">
      <c r="G1044" s="8">
        <v>1040</v>
      </c>
      <c r="H1044" s="8" t="s">
        <v>1</v>
      </c>
      <c r="I1044" s="9">
        <v>38166</v>
      </c>
      <c r="J1044" s="8" t="s">
        <v>11</v>
      </c>
      <c r="K1044" s="10">
        <v>-7</v>
      </c>
      <c r="L1044" s="3">
        <v>-18.434662066971001</v>
      </c>
    </row>
    <row r="1045" spans="7:12" x14ac:dyDescent="0.2">
      <c r="G1045" s="8">
        <v>1041</v>
      </c>
      <c r="H1045" s="8" t="s">
        <v>2</v>
      </c>
      <c r="I1045" s="9">
        <v>38903</v>
      </c>
      <c r="J1045" s="8" t="s">
        <v>12</v>
      </c>
      <c r="K1045" s="10">
        <v>24</v>
      </c>
      <c r="L1045" s="3">
        <v>74.040343042743388</v>
      </c>
    </row>
    <row r="1046" spans="7:12" x14ac:dyDescent="0.2">
      <c r="G1046" s="8">
        <v>1042</v>
      </c>
      <c r="H1046" s="8" t="s">
        <v>0</v>
      </c>
      <c r="I1046" s="9">
        <v>38969</v>
      </c>
      <c r="J1046" s="8" t="s">
        <v>9</v>
      </c>
      <c r="K1046" s="10">
        <v>35</v>
      </c>
      <c r="L1046" s="3">
        <v>106.66944991477989</v>
      </c>
    </row>
    <row r="1047" spans="7:12" x14ac:dyDescent="0.2">
      <c r="G1047" s="8">
        <v>1043</v>
      </c>
      <c r="H1047" s="8" t="s">
        <v>7</v>
      </c>
      <c r="I1047" s="9">
        <v>38067</v>
      </c>
      <c r="J1047" s="8" t="s">
        <v>9</v>
      </c>
      <c r="K1047" s="10">
        <v>23</v>
      </c>
      <c r="L1047" s="3">
        <v>71.099513118305453</v>
      </c>
    </row>
    <row r="1048" spans="7:12" x14ac:dyDescent="0.2">
      <c r="G1048" s="8">
        <v>1044</v>
      </c>
      <c r="H1048" s="8" t="s">
        <v>4</v>
      </c>
      <c r="I1048" s="9">
        <v>38837</v>
      </c>
      <c r="J1048" s="8" t="s">
        <v>11</v>
      </c>
      <c r="K1048" s="10">
        <v>32</v>
      </c>
      <c r="L1048" s="3">
        <v>97.982599723305</v>
      </c>
    </row>
    <row r="1049" spans="7:12" x14ac:dyDescent="0.2">
      <c r="G1049" s="8">
        <v>1045</v>
      </c>
      <c r="H1049" s="8" t="s">
        <v>1</v>
      </c>
      <c r="I1049" s="9">
        <v>38232</v>
      </c>
      <c r="J1049" s="8" t="s">
        <v>12</v>
      </c>
      <c r="K1049" s="10">
        <v>46</v>
      </c>
      <c r="L1049" s="3">
        <v>139.82203886104327</v>
      </c>
    </row>
    <row r="1050" spans="7:12" x14ac:dyDescent="0.2">
      <c r="G1050" s="8">
        <v>1046</v>
      </c>
      <c r="H1050" s="8" t="s">
        <v>7</v>
      </c>
      <c r="I1050" s="9">
        <v>38023</v>
      </c>
      <c r="J1050" s="8" t="s">
        <v>10</v>
      </c>
      <c r="K1050" s="10">
        <v>28</v>
      </c>
      <c r="L1050" s="3">
        <v>85.913586896960894</v>
      </c>
    </row>
    <row r="1051" spans="7:12" x14ac:dyDescent="0.2">
      <c r="G1051" s="8">
        <v>1047</v>
      </c>
      <c r="H1051" s="8" t="s">
        <v>7</v>
      </c>
      <c r="I1051" s="9">
        <v>38386</v>
      </c>
      <c r="J1051" s="8" t="s">
        <v>13</v>
      </c>
      <c r="K1051" s="10">
        <v>58</v>
      </c>
      <c r="L1051" s="3">
        <v>176.38262351251041</v>
      </c>
    </row>
    <row r="1052" spans="7:12" x14ac:dyDescent="0.2">
      <c r="G1052" s="8">
        <v>1048</v>
      </c>
      <c r="H1052" s="8" t="s">
        <v>5</v>
      </c>
      <c r="I1052" s="9">
        <v>38672</v>
      </c>
      <c r="J1052" s="8" t="s">
        <v>10</v>
      </c>
      <c r="K1052" s="10">
        <v>19</v>
      </c>
      <c r="L1052" s="3">
        <v>59.083968230358913</v>
      </c>
    </row>
    <row r="1053" spans="7:12" x14ac:dyDescent="0.2">
      <c r="G1053" s="8">
        <v>1049</v>
      </c>
      <c r="H1053" s="8" t="s">
        <v>2</v>
      </c>
      <c r="I1053" s="9">
        <v>38210</v>
      </c>
      <c r="J1053" s="8" t="s">
        <v>10</v>
      </c>
      <c r="K1053" s="10">
        <v>79</v>
      </c>
      <c r="L1053" s="3">
        <v>238.63617965265877</v>
      </c>
    </row>
    <row r="1054" spans="7:12" x14ac:dyDescent="0.2">
      <c r="G1054" s="8">
        <v>1050</v>
      </c>
      <c r="H1054" s="8" t="s">
        <v>8</v>
      </c>
      <c r="I1054" s="9">
        <v>38331</v>
      </c>
      <c r="J1054" s="8" t="s">
        <v>12</v>
      </c>
      <c r="K1054" s="10">
        <v>31</v>
      </c>
      <c r="L1054" s="3">
        <v>94.124548214467538</v>
      </c>
    </row>
    <row r="1055" spans="7:12" x14ac:dyDescent="0.2">
      <c r="G1055" s="8">
        <v>1051</v>
      </c>
      <c r="H1055" s="8" t="s">
        <v>7</v>
      </c>
      <c r="I1055" s="9">
        <v>38672</v>
      </c>
      <c r="J1055" s="8" t="s">
        <v>11</v>
      </c>
      <c r="K1055" s="10">
        <v>4</v>
      </c>
      <c r="L1055" s="3">
        <v>14.292798170188892</v>
      </c>
    </row>
    <row r="1056" spans="7:12" x14ac:dyDescent="0.2">
      <c r="G1056" s="8">
        <v>1052</v>
      </c>
      <c r="H1056" s="8" t="s">
        <v>2</v>
      </c>
      <c r="I1056" s="9">
        <v>38804</v>
      </c>
      <c r="J1056" s="8" t="s">
        <v>9</v>
      </c>
      <c r="K1056" s="10">
        <v>91</v>
      </c>
      <c r="L1056" s="3">
        <v>275.5094232943423</v>
      </c>
    </row>
    <row r="1057" spans="7:12" x14ac:dyDescent="0.2">
      <c r="G1057" s="8">
        <v>1053</v>
      </c>
      <c r="H1057" s="8" t="s">
        <v>3</v>
      </c>
      <c r="I1057" s="9">
        <v>38518</v>
      </c>
      <c r="J1057" s="8" t="s">
        <v>10</v>
      </c>
      <c r="K1057" s="10">
        <v>51</v>
      </c>
      <c r="L1057" s="3">
        <v>154.74630946716462</v>
      </c>
    </row>
    <row r="1058" spans="7:12" x14ac:dyDescent="0.2">
      <c r="G1058" s="8">
        <v>1054</v>
      </c>
      <c r="H1058" s="8" t="s">
        <v>5</v>
      </c>
      <c r="I1058" s="9">
        <v>38001</v>
      </c>
      <c r="J1058" s="8" t="s">
        <v>11</v>
      </c>
      <c r="K1058" s="10">
        <v>2</v>
      </c>
      <c r="L1058" s="3">
        <v>8.3443048208269879</v>
      </c>
    </row>
    <row r="1059" spans="7:12" x14ac:dyDescent="0.2">
      <c r="G1059" s="8">
        <v>1055</v>
      </c>
      <c r="H1059" s="8" t="s">
        <v>0</v>
      </c>
      <c r="I1059" s="9">
        <v>38540</v>
      </c>
      <c r="J1059" s="8" t="s">
        <v>13</v>
      </c>
      <c r="K1059" s="10">
        <v>42</v>
      </c>
      <c r="L1059" s="3">
        <v>127.68402675435583</v>
      </c>
    </row>
    <row r="1060" spans="7:12" x14ac:dyDescent="0.2">
      <c r="G1060" s="8">
        <v>1056</v>
      </c>
      <c r="H1060" s="8" t="s">
        <v>8</v>
      </c>
      <c r="I1060" s="9">
        <v>38309</v>
      </c>
      <c r="J1060" s="8" t="s">
        <v>10</v>
      </c>
      <c r="K1060" s="10">
        <v>57</v>
      </c>
      <c r="L1060" s="3">
        <v>173.09988607692904</v>
      </c>
    </row>
    <row r="1061" spans="7:12" x14ac:dyDescent="0.2">
      <c r="G1061" s="8">
        <v>1057</v>
      </c>
      <c r="H1061" s="8" t="s">
        <v>2</v>
      </c>
      <c r="I1061" s="9">
        <v>38254</v>
      </c>
      <c r="J1061" s="8" t="s">
        <v>9</v>
      </c>
      <c r="K1061" s="10">
        <v>63</v>
      </c>
      <c r="L1061" s="3">
        <v>190.20945346469671</v>
      </c>
    </row>
    <row r="1062" spans="7:12" x14ac:dyDescent="0.2">
      <c r="G1062" s="8">
        <v>1058</v>
      </c>
      <c r="H1062" s="8" t="s">
        <v>8</v>
      </c>
      <c r="I1062" s="9">
        <v>38111</v>
      </c>
      <c r="J1062" s="8" t="s">
        <v>12</v>
      </c>
      <c r="K1062" s="10">
        <v>37</v>
      </c>
      <c r="L1062" s="3">
        <v>112.97090107811077</v>
      </c>
    </row>
    <row r="1063" spans="7:12" x14ac:dyDescent="0.2">
      <c r="G1063" s="8">
        <v>1059</v>
      </c>
      <c r="H1063" s="8" t="s">
        <v>8</v>
      </c>
      <c r="I1063" s="9">
        <v>38056</v>
      </c>
      <c r="J1063" s="8" t="s">
        <v>10</v>
      </c>
      <c r="K1063" s="10">
        <v>30</v>
      </c>
      <c r="L1063" s="3">
        <v>92.612099918838155</v>
      </c>
    </row>
    <row r="1064" spans="7:12" x14ac:dyDescent="0.2">
      <c r="G1064" s="8">
        <v>1060</v>
      </c>
      <c r="H1064" s="8" t="s">
        <v>3</v>
      </c>
      <c r="I1064" s="9">
        <v>38804</v>
      </c>
      <c r="J1064" s="8" t="s">
        <v>9</v>
      </c>
      <c r="K1064" s="10">
        <v>31</v>
      </c>
      <c r="L1064" s="3">
        <v>95.22083891239123</v>
      </c>
    </row>
    <row r="1065" spans="7:12" x14ac:dyDescent="0.2">
      <c r="G1065" s="8">
        <v>1061</v>
      </c>
      <c r="H1065" s="8" t="s">
        <v>1</v>
      </c>
      <c r="I1065" s="9">
        <v>38056</v>
      </c>
      <c r="J1065" s="8" t="s">
        <v>11</v>
      </c>
      <c r="K1065" s="10">
        <v>55</v>
      </c>
      <c r="L1065" s="3">
        <v>167.32540465961139</v>
      </c>
    </row>
    <row r="1066" spans="7:12" x14ac:dyDescent="0.2">
      <c r="G1066" s="8">
        <v>1062</v>
      </c>
      <c r="H1066" s="8" t="s">
        <v>0</v>
      </c>
      <c r="I1066" s="9">
        <v>38705</v>
      </c>
      <c r="J1066" s="8" t="s">
        <v>11</v>
      </c>
      <c r="K1066" s="10">
        <v>-5</v>
      </c>
      <c r="L1066" s="3">
        <v>-12.643881441117404</v>
      </c>
    </row>
    <row r="1067" spans="7:12" x14ac:dyDescent="0.2">
      <c r="G1067" s="8">
        <v>1063</v>
      </c>
      <c r="H1067" s="8" t="s">
        <v>4</v>
      </c>
      <c r="I1067" s="9">
        <v>38100</v>
      </c>
      <c r="J1067" s="8" t="s">
        <v>10</v>
      </c>
      <c r="K1067" s="10">
        <v>28</v>
      </c>
      <c r="L1067" s="3">
        <v>85.460904685258157</v>
      </c>
    </row>
    <row r="1068" spans="7:12" x14ac:dyDescent="0.2">
      <c r="G1068" s="8">
        <v>1064</v>
      </c>
      <c r="H1068" s="8" t="s">
        <v>5</v>
      </c>
      <c r="I1068" s="9">
        <v>38584</v>
      </c>
      <c r="J1068" s="8" t="s">
        <v>11</v>
      </c>
      <c r="K1068" s="10">
        <v>93</v>
      </c>
      <c r="L1068" s="3">
        <v>280.15032356040319</v>
      </c>
    </row>
    <row r="1069" spans="7:12" x14ac:dyDescent="0.2">
      <c r="G1069" s="8">
        <v>1065</v>
      </c>
      <c r="H1069" s="8" t="s">
        <v>0</v>
      </c>
      <c r="I1069" s="9">
        <v>38639</v>
      </c>
      <c r="J1069" s="8" t="s">
        <v>13</v>
      </c>
      <c r="K1069" s="10">
        <v>13</v>
      </c>
      <c r="L1069" s="3">
        <v>40.969412971677201</v>
      </c>
    </row>
    <row r="1070" spans="7:12" x14ac:dyDescent="0.2">
      <c r="G1070" s="8">
        <v>1066</v>
      </c>
      <c r="H1070" s="8" t="s">
        <v>8</v>
      </c>
      <c r="I1070" s="9">
        <v>38782</v>
      </c>
      <c r="J1070" s="8" t="s">
        <v>9</v>
      </c>
      <c r="K1070" s="10">
        <v>94</v>
      </c>
      <c r="L1070" s="3">
        <v>283.90021520553751</v>
      </c>
    </row>
    <row r="1071" spans="7:12" x14ac:dyDescent="0.2">
      <c r="G1071" s="8">
        <v>1067</v>
      </c>
      <c r="H1071" s="8" t="s">
        <v>0</v>
      </c>
      <c r="I1071" s="9">
        <v>38430</v>
      </c>
      <c r="J1071" s="8" t="s">
        <v>9</v>
      </c>
      <c r="K1071" s="10">
        <v>1</v>
      </c>
      <c r="L1071" s="3">
        <v>4.8568701800652914</v>
      </c>
    </row>
    <row r="1072" spans="7:12" x14ac:dyDescent="0.2">
      <c r="G1072" s="8">
        <v>1068</v>
      </c>
      <c r="H1072" s="8" t="s">
        <v>7</v>
      </c>
      <c r="I1072" s="9">
        <v>38628</v>
      </c>
      <c r="J1072" s="8" t="s">
        <v>9</v>
      </c>
      <c r="K1072" s="10">
        <v>5</v>
      </c>
      <c r="L1072" s="3">
        <v>16.493067805841463</v>
      </c>
    </row>
    <row r="1073" spans="7:12" x14ac:dyDescent="0.2">
      <c r="G1073" s="8">
        <v>1069</v>
      </c>
      <c r="H1073" s="8" t="s">
        <v>2</v>
      </c>
      <c r="I1073" s="9">
        <v>38870</v>
      </c>
      <c r="J1073" s="8" t="s">
        <v>12</v>
      </c>
      <c r="K1073" s="10">
        <v>60</v>
      </c>
      <c r="L1073" s="3">
        <v>181.32960345577825</v>
      </c>
    </row>
    <row r="1074" spans="7:12" x14ac:dyDescent="0.2">
      <c r="G1074" s="8">
        <v>1070</v>
      </c>
      <c r="H1074" s="8" t="s">
        <v>3</v>
      </c>
      <c r="I1074" s="9">
        <v>38188</v>
      </c>
      <c r="J1074" s="8" t="s">
        <v>10</v>
      </c>
      <c r="K1074" s="10">
        <v>67</v>
      </c>
      <c r="L1074" s="3">
        <v>203.02085582320817</v>
      </c>
    </row>
    <row r="1075" spans="7:12" x14ac:dyDescent="0.2">
      <c r="G1075" s="8">
        <v>1071</v>
      </c>
      <c r="H1075" s="8" t="s">
        <v>3</v>
      </c>
      <c r="I1075" s="9">
        <v>38331</v>
      </c>
      <c r="J1075" s="8" t="s">
        <v>9</v>
      </c>
      <c r="K1075" s="10">
        <v>87</v>
      </c>
      <c r="L1075" s="3">
        <v>263.51929625786306</v>
      </c>
    </row>
    <row r="1076" spans="7:12" x14ac:dyDescent="0.2">
      <c r="G1076" s="8">
        <v>1072</v>
      </c>
      <c r="H1076" s="8" t="s">
        <v>3</v>
      </c>
      <c r="I1076" s="9">
        <v>38309</v>
      </c>
      <c r="J1076" s="8" t="s">
        <v>12</v>
      </c>
      <c r="K1076" s="10">
        <v>53</v>
      </c>
      <c r="L1076" s="3">
        <v>161.06925467832338</v>
      </c>
    </row>
    <row r="1077" spans="7:12" x14ac:dyDescent="0.2">
      <c r="G1077" s="8">
        <v>1073</v>
      </c>
      <c r="H1077" s="8" t="s">
        <v>0</v>
      </c>
      <c r="I1077" s="9">
        <v>38573</v>
      </c>
      <c r="J1077" s="8" t="s">
        <v>10</v>
      </c>
      <c r="K1077" s="10">
        <v>74</v>
      </c>
      <c r="L1077" s="3">
        <v>224.19731799549618</v>
      </c>
    </row>
    <row r="1078" spans="7:12" x14ac:dyDescent="0.2">
      <c r="G1078" s="8">
        <v>1074</v>
      </c>
      <c r="H1078" s="8" t="s">
        <v>8</v>
      </c>
      <c r="I1078" s="9">
        <v>39035</v>
      </c>
      <c r="J1078" s="8" t="s">
        <v>10</v>
      </c>
      <c r="K1078" s="10">
        <v>83</v>
      </c>
      <c r="L1078" s="3">
        <v>251.40105252927455</v>
      </c>
    </row>
    <row r="1079" spans="7:12" x14ac:dyDescent="0.2">
      <c r="G1079" s="8">
        <v>1075</v>
      </c>
      <c r="H1079" s="8" t="s">
        <v>7</v>
      </c>
      <c r="I1079" s="9">
        <v>38639</v>
      </c>
      <c r="J1079" s="8" t="s">
        <v>12</v>
      </c>
      <c r="K1079" s="10">
        <v>45</v>
      </c>
      <c r="L1079" s="3">
        <v>136.79350682205418</v>
      </c>
    </row>
    <row r="1080" spans="7:12" x14ac:dyDescent="0.2">
      <c r="G1080" s="8">
        <v>1076</v>
      </c>
      <c r="H1080" s="8" t="s">
        <v>0</v>
      </c>
      <c r="I1080" s="9">
        <v>38166</v>
      </c>
      <c r="J1080" s="8" t="s">
        <v>10</v>
      </c>
      <c r="K1080" s="10">
        <v>36</v>
      </c>
      <c r="L1080" s="3">
        <v>109.96021821591992</v>
      </c>
    </row>
    <row r="1081" spans="7:12" x14ac:dyDescent="0.2">
      <c r="G1081" s="8">
        <v>1077</v>
      </c>
      <c r="H1081" s="8" t="s">
        <v>3</v>
      </c>
      <c r="I1081" s="9">
        <v>38705</v>
      </c>
      <c r="J1081" s="8" t="s">
        <v>9</v>
      </c>
      <c r="K1081" s="10">
        <v>82</v>
      </c>
      <c r="L1081" s="3">
        <v>248.19651758376037</v>
      </c>
    </row>
    <row r="1082" spans="7:12" x14ac:dyDescent="0.2">
      <c r="G1082" s="8">
        <v>1078</v>
      </c>
      <c r="H1082" s="8" t="s">
        <v>6</v>
      </c>
      <c r="I1082" s="9">
        <v>38958</v>
      </c>
      <c r="J1082" s="8" t="s">
        <v>9</v>
      </c>
      <c r="K1082" s="10">
        <v>18</v>
      </c>
      <c r="L1082" s="3">
        <v>56.505060708421091</v>
      </c>
    </row>
    <row r="1083" spans="7:12" x14ac:dyDescent="0.2">
      <c r="G1083" s="8">
        <v>1079</v>
      </c>
      <c r="H1083" s="8" t="s">
        <v>5</v>
      </c>
      <c r="I1083" s="9">
        <v>38089</v>
      </c>
      <c r="J1083" s="8" t="s">
        <v>9</v>
      </c>
      <c r="K1083" s="10">
        <v>21</v>
      </c>
      <c r="L1083" s="3">
        <v>64.56759924886002</v>
      </c>
    </row>
    <row r="1084" spans="7:12" x14ac:dyDescent="0.2">
      <c r="G1084" s="8">
        <v>1080</v>
      </c>
      <c r="H1084" s="8" t="s">
        <v>2</v>
      </c>
      <c r="I1084" s="9">
        <v>38529</v>
      </c>
      <c r="J1084" s="8" t="s">
        <v>9</v>
      </c>
      <c r="K1084" s="10">
        <v>56</v>
      </c>
      <c r="L1084" s="3">
        <v>170.16525129894848</v>
      </c>
    </row>
    <row r="1085" spans="7:12" x14ac:dyDescent="0.2">
      <c r="G1085" s="8">
        <v>1081</v>
      </c>
      <c r="H1085" s="8" t="s">
        <v>7</v>
      </c>
      <c r="I1085" s="9">
        <v>38837</v>
      </c>
      <c r="J1085" s="8" t="s">
        <v>11</v>
      </c>
      <c r="K1085" s="10">
        <v>51</v>
      </c>
      <c r="L1085" s="3">
        <v>154.96390627719521</v>
      </c>
    </row>
    <row r="1086" spans="7:12" x14ac:dyDescent="0.2">
      <c r="G1086" s="8">
        <v>1082</v>
      </c>
      <c r="H1086" s="8" t="s">
        <v>1</v>
      </c>
      <c r="I1086" s="9">
        <v>38782</v>
      </c>
      <c r="J1086" s="8" t="s">
        <v>9</v>
      </c>
      <c r="K1086" s="10">
        <v>88</v>
      </c>
      <c r="L1086" s="3">
        <v>266.15496391241169</v>
      </c>
    </row>
    <row r="1087" spans="7:12" x14ac:dyDescent="0.2">
      <c r="G1087" s="8">
        <v>1083</v>
      </c>
      <c r="H1087" s="8" t="s">
        <v>5</v>
      </c>
      <c r="I1087" s="9">
        <v>38463</v>
      </c>
      <c r="J1087" s="8" t="s">
        <v>11</v>
      </c>
      <c r="K1087" s="10">
        <v>93</v>
      </c>
      <c r="L1087" s="3">
        <v>280.95785849203958</v>
      </c>
    </row>
    <row r="1088" spans="7:12" x14ac:dyDescent="0.2">
      <c r="G1088" s="8">
        <v>1084</v>
      </c>
      <c r="H1088" s="8" t="s">
        <v>6</v>
      </c>
      <c r="I1088" s="9">
        <v>38254</v>
      </c>
      <c r="J1088" s="8" t="s">
        <v>10</v>
      </c>
      <c r="K1088" s="10">
        <v>-4</v>
      </c>
      <c r="L1088" s="3">
        <v>-9.79509378079055</v>
      </c>
    </row>
    <row r="1089" spans="7:12" x14ac:dyDescent="0.2">
      <c r="G1089" s="8">
        <v>1085</v>
      </c>
      <c r="H1089" s="8" t="s">
        <v>2</v>
      </c>
      <c r="I1089" s="9">
        <v>38463</v>
      </c>
      <c r="J1089" s="8" t="s">
        <v>11</v>
      </c>
      <c r="K1089" s="10">
        <v>30</v>
      </c>
      <c r="L1089" s="3">
        <v>91.838519584417725</v>
      </c>
    </row>
    <row r="1090" spans="7:12" x14ac:dyDescent="0.2">
      <c r="G1090" s="8">
        <v>1086</v>
      </c>
      <c r="H1090" s="8" t="s">
        <v>0</v>
      </c>
      <c r="I1090" s="9">
        <v>38705</v>
      </c>
      <c r="J1090" s="8" t="s">
        <v>9</v>
      </c>
      <c r="K1090" s="10">
        <v>81</v>
      </c>
      <c r="L1090" s="3">
        <v>245.61829415980108</v>
      </c>
    </row>
    <row r="1091" spans="7:12" x14ac:dyDescent="0.2">
      <c r="G1091" s="8">
        <v>1087</v>
      </c>
      <c r="H1091" s="8" t="s">
        <v>2</v>
      </c>
      <c r="I1091" s="9">
        <v>38463</v>
      </c>
      <c r="J1091" s="8" t="s">
        <v>9</v>
      </c>
      <c r="K1091" s="10">
        <v>58</v>
      </c>
      <c r="L1091" s="3">
        <v>175.7935070061545</v>
      </c>
    </row>
    <row r="1092" spans="7:12" x14ac:dyDescent="0.2">
      <c r="G1092" s="8">
        <v>1088</v>
      </c>
      <c r="H1092" s="8" t="s">
        <v>6</v>
      </c>
      <c r="I1092" s="9">
        <v>37990</v>
      </c>
      <c r="J1092" s="8" t="s">
        <v>12</v>
      </c>
      <c r="K1092" s="10">
        <v>50</v>
      </c>
      <c r="L1092" s="3">
        <v>151.96180824733827</v>
      </c>
    </row>
    <row r="1093" spans="7:12" x14ac:dyDescent="0.2">
      <c r="G1093" s="8">
        <v>1089</v>
      </c>
      <c r="H1093" s="8" t="s">
        <v>4</v>
      </c>
      <c r="I1093" s="9">
        <v>38166</v>
      </c>
      <c r="J1093" s="8" t="s">
        <v>10</v>
      </c>
      <c r="K1093" s="10">
        <v>92</v>
      </c>
      <c r="L1093" s="3">
        <v>277.64731000872155</v>
      </c>
    </row>
    <row r="1094" spans="7:12" x14ac:dyDescent="0.2">
      <c r="G1094" s="8">
        <v>1090</v>
      </c>
      <c r="H1094" s="8" t="s">
        <v>6</v>
      </c>
      <c r="I1094" s="9">
        <v>39035</v>
      </c>
      <c r="J1094" s="8" t="s">
        <v>9</v>
      </c>
      <c r="K1094" s="10">
        <v>27</v>
      </c>
      <c r="L1094" s="3">
        <v>82.124904169698794</v>
      </c>
    </row>
    <row r="1095" spans="7:12" x14ac:dyDescent="0.2">
      <c r="G1095" s="8">
        <v>1091</v>
      </c>
      <c r="H1095" s="8" t="s">
        <v>4</v>
      </c>
      <c r="I1095" s="9">
        <v>38221</v>
      </c>
      <c r="J1095" s="8" t="s">
        <v>9</v>
      </c>
      <c r="K1095" s="10">
        <v>61</v>
      </c>
      <c r="L1095" s="3">
        <v>184.45390394551416</v>
      </c>
    </row>
    <row r="1096" spans="7:12" x14ac:dyDescent="0.2">
      <c r="G1096" s="8">
        <v>1092</v>
      </c>
      <c r="H1096" s="8" t="s">
        <v>2</v>
      </c>
      <c r="I1096" s="9">
        <v>38925</v>
      </c>
      <c r="J1096" s="8" t="s">
        <v>12</v>
      </c>
      <c r="K1096" s="10">
        <v>7</v>
      </c>
      <c r="L1096" s="3">
        <v>23.198272342782062</v>
      </c>
    </row>
    <row r="1097" spans="7:12" x14ac:dyDescent="0.2">
      <c r="G1097" s="8">
        <v>1093</v>
      </c>
      <c r="H1097" s="8" t="s">
        <v>8</v>
      </c>
      <c r="I1097" s="9">
        <v>38331</v>
      </c>
      <c r="J1097" s="8" t="s">
        <v>10</v>
      </c>
      <c r="K1097" s="10">
        <v>25</v>
      </c>
      <c r="L1097" s="3">
        <v>76.517978614258837</v>
      </c>
    </row>
    <row r="1098" spans="7:12" x14ac:dyDescent="0.2">
      <c r="G1098" s="8">
        <v>1094</v>
      </c>
      <c r="H1098" s="8" t="s">
        <v>6</v>
      </c>
      <c r="I1098" s="9">
        <v>38221</v>
      </c>
      <c r="J1098" s="8" t="s">
        <v>10</v>
      </c>
      <c r="K1098" s="10">
        <v>84</v>
      </c>
      <c r="L1098" s="3">
        <v>254.21310769001889</v>
      </c>
    </row>
    <row r="1099" spans="7:12" x14ac:dyDescent="0.2">
      <c r="G1099" s="8">
        <v>1095</v>
      </c>
      <c r="H1099" s="8" t="s">
        <v>8</v>
      </c>
      <c r="I1099" s="9">
        <v>38078</v>
      </c>
      <c r="J1099" s="8" t="s">
        <v>11</v>
      </c>
      <c r="K1099" s="10">
        <v>66</v>
      </c>
      <c r="L1099" s="3">
        <v>199.92451734594025</v>
      </c>
    </row>
    <row r="1100" spans="7:12" x14ac:dyDescent="0.2">
      <c r="G1100" s="8">
        <v>1096</v>
      </c>
      <c r="H1100" s="8" t="s">
        <v>5</v>
      </c>
      <c r="I1100" s="9">
        <v>38111</v>
      </c>
      <c r="J1100" s="8" t="s">
        <v>11</v>
      </c>
      <c r="K1100" s="10">
        <v>89</v>
      </c>
      <c r="L1100" s="3">
        <v>269.23471780277339</v>
      </c>
    </row>
    <row r="1101" spans="7:12" x14ac:dyDescent="0.2">
      <c r="G1101" s="8">
        <v>1097</v>
      </c>
      <c r="H1101" s="8" t="s">
        <v>1</v>
      </c>
      <c r="I1101" s="9">
        <v>38485</v>
      </c>
      <c r="J1101" s="8" t="s">
        <v>9</v>
      </c>
      <c r="K1101" s="10">
        <v>32</v>
      </c>
      <c r="L1101" s="3">
        <v>97.883310582745409</v>
      </c>
    </row>
    <row r="1102" spans="7:12" x14ac:dyDescent="0.2">
      <c r="G1102" s="8">
        <v>1098</v>
      </c>
      <c r="H1102" s="8" t="s">
        <v>1</v>
      </c>
      <c r="I1102" s="9">
        <v>38903</v>
      </c>
      <c r="J1102" s="8" t="s">
        <v>10</v>
      </c>
      <c r="K1102" s="10">
        <v>78</v>
      </c>
      <c r="L1102" s="3">
        <v>236.26032561473036</v>
      </c>
    </row>
    <row r="1103" spans="7:12" x14ac:dyDescent="0.2">
      <c r="G1103" s="8">
        <v>1099</v>
      </c>
      <c r="H1103" s="8" t="s">
        <v>5</v>
      </c>
      <c r="I1103" s="9">
        <v>38793</v>
      </c>
      <c r="J1103" s="8" t="s">
        <v>13</v>
      </c>
      <c r="K1103" s="10">
        <v>56</v>
      </c>
      <c r="L1103" s="3">
        <v>169.98666558680949</v>
      </c>
    </row>
    <row r="1104" spans="7:12" x14ac:dyDescent="0.2">
      <c r="G1104" s="8">
        <v>1100</v>
      </c>
      <c r="H1104" s="8" t="s">
        <v>2</v>
      </c>
      <c r="I1104" s="9">
        <v>39079</v>
      </c>
      <c r="J1104" s="8" t="s">
        <v>9</v>
      </c>
      <c r="K1104" s="10">
        <v>80</v>
      </c>
      <c r="L1104" s="3">
        <v>241.53786763068013</v>
      </c>
    </row>
    <row r="1105" spans="7:12" x14ac:dyDescent="0.2">
      <c r="G1105" s="8">
        <v>1101</v>
      </c>
      <c r="H1105" s="8" t="s">
        <v>7</v>
      </c>
      <c r="I1105" s="9">
        <v>38386</v>
      </c>
      <c r="J1105" s="8" t="s">
        <v>12</v>
      </c>
      <c r="K1105" s="10">
        <v>72</v>
      </c>
      <c r="L1105" s="3">
        <v>218.32896513434619</v>
      </c>
    </row>
    <row r="1106" spans="7:12" x14ac:dyDescent="0.2">
      <c r="G1106" s="8">
        <v>1102</v>
      </c>
      <c r="H1106" s="8" t="s">
        <v>4</v>
      </c>
      <c r="I1106" s="9">
        <v>38672</v>
      </c>
      <c r="J1106" s="8" t="s">
        <v>10</v>
      </c>
      <c r="K1106" s="10">
        <v>23</v>
      </c>
      <c r="L1106" s="3">
        <v>71.298686579104526</v>
      </c>
    </row>
    <row r="1107" spans="7:12" x14ac:dyDescent="0.2">
      <c r="G1107" s="8">
        <v>1103</v>
      </c>
      <c r="H1107" s="8" t="s">
        <v>7</v>
      </c>
      <c r="I1107" s="9">
        <v>38782</v>
      </c>
      <c r="J1107" s="8" t="s">
        <v>12</v>
      </c>
      <c r="K1107" s="10">
        <v>-2</v>
      </c>
      <c r="L1107" s="3">
        <v>-3.6886090441469834</v>
      </c>
    </row>
    <row r="1108" spans="7:12" x14ac:dyDescent="0.2">
      <c r="G1108" s="8">
        <v>1104</v>
      </c>
      <c r="H1108" s="8" t="s">
        <v>2</v>
      </c>
      <c r="I1108" s="9">
        <v>38265</v>
      </c>
      <c r="J1108" s="8" t="s">
        <v>10</v>
      </c>
      <c r="K1108" s="10">
        <v>81</v>
      </c>
      <c r="L1108" s="3">
        <v>245.36857839567088</v>
      </c>
    </row>
    <row r="1109" spans="7:12" x14ac:dyDescent="0.2">
      <c r="G1109" s="8">
        <v>1105</v>
      </c>
      <c r="H1109" s="8" t="s">
        <v>5</v>
      </c>
      <c r="I1109" s="9">
        <v>38661</v>
      </c>
      <c r="J1109" s="8" t="s">
        <v>13</v>
      </c>
      <c r="K1109" s="10">
        <v>-4</v>
      </c>
      <c r="L1109" s="3">
        <v>-10.626598892969428</v>
      </c>
    </row>
    <row r="1110" spans="7:12" x14ac:dyDescent="0.2">
      <c r="G1110" s="8">
        <v>1106</v>
      </c>
      <c r="H1110" s="8" t="s">
        <v>8</v>
      </c>
      <c r="I1110" s="9">
        <v>38353</v>
      </c>
      <c r="J1110" s="8" t="s">
        <v>12</v>
      </c>
      <c r="K1110" s="10">
        <v>81</v>
      </c>
      <c r="L1110" s="3">
        <v>245.47079100584946</v>
      </c>
    </row>
    <row r="1111" spans="7:12" x14ac:dyDescent="0.2">
      <c r="G1111" s="8">
        <v>1107</v>
      </c>
      <c r="H1111" s="8" t="s">
        <v>2</v>
      </c>
      <c r="I1111" s="9">
        <v>38056</v>
      </c>
      <c r="J1111" s="8" t="s">
        <v>13</v>
      </c>
      <c r="K1111" s="10">
        <v>-9</v>
      </c>
      <c r="L1111" s="3">
        <v>-24.901607770449246</v>
      </c>
    </row>
    <row r="1112" spans="7:12" x14ac:dyDescent="0.2">
      <c r="G1112" s="8">
        <v>1108</v>
      </c>
      <c r="H1112" s="8" t="s">
        <v>3</v>
      </c>
      <c r="I1112" s="9">
        <v>38419</v>
      </c>
      <c r="J1112" s="8" t="s">
        <v>11</v>
      </c>
      <c r="K1112" s="10">
        <v>67</v>
      </c>
      <c r="L1112" s="3">
        <v>203.3886615347389</v>
      </c>
    </row>
    <row r="1113" spans="7:12" x14ac:dyDescent="0.2">
      <c r="G1113" s="8">
        <v>1109</v>
      </c>
      <c r="H1113" s="8" t="s">
        <v>8</v>
      </c>
      <c r="I1113" s="9">
        <v>38386</v>
      </c>
      <c r="J1113" s="8" t="s">
        <v>12</v>
      </c>
      <c r="K1113" s="10">
        <v>27</v>
      </c>
      <c r="L1113" s="3">
        <v>83.259650238493791</v>
      </c>
    </row>
    <row r="1114" spans="7:12" x14ac:dyDescent="0.2">
      <c r="G1114" s="8">
        <v>1110</v>
      </c>
      <c r="H1114" s="8" t="s">
        <v>2</v>
      </c>
      <c r="I1114" s="9">
        <v>38782</v>
      </c>
      <c r="J1114" s="8" t="s">
        <v>12</v>
      </c>
      <c r="K1114" s="10">
        <v>-1</v>
      </c>
      <c r="L1114" s="3">
        <v>-1.4486502930593175</v>
      </c>
    </row>
    <row r="1115" spans="7:12" x14ac:dyDescent="0.2">
      <c r="G1115" s="8">
        <v>1111</v>
      </c>
      <c r="H1115" s="8" t="s">
        <v>6</v>
      </c>
      <c r="I1115" s="9">
        <v>38595</v>
      </c>
      <c r="J1115" s="8" t="s">
        <v>12</v>
      </c>
      <c r="K1115" s="10">
        <v>24</v>
      </c>
      <c r="L1115" s="3">
        <v>74.448442468444156</v>
      </c>
    </row>
    <row r="1116" spans="7:12" x14ac:dyDescent="0.2">
      <c r="G1116" s="8">
        <v>1112</v>
      </c>
      <c r="H1116" s="8" t="s">
        <v>3</v>
      </c>
      <c r="I1116" s="9">
        <v>38749</v>
      </c>
      <c r="J1116" s="8" t="s">
        <v>11</v>
      </c>
      <c r="K1116" s="10">
        <v>80</v>
      </c>
      <c r="L1116" s="3">
        <v>241.96811222876255</v>
      </c>
    </row>
    <row r="1117" spans="7:12" x14ac:dyDescent="0.2">
      <c r="G1117" s="8">
        <v>1113</v>
      </c>
      <c r="H1117" s="8" t="s">
        <v>4</v>
      </c>
      <c r="I1117" s="9">
        <v>38265</v>
      </c>
      <c r="J1117" s="8" t="s">
        <v>10</v>
      </c>
      <c r="K1117" s="10">
        <v>82</v>
      </c>
      <c r="L1117" s="3">
        <v>248.20917526875209</v>
      </c>
    </row>
    <row r="1118" spans="7:12" x14ac:dyDescent="0.2">
      <c r="G1118" s="8">
        <v>1114</v>
      </c>
      <c r="H1118" s="8" t="s">
        <v>0</v>
      </c>
      <c r="I1118" s="9">
        <v>38716</v>
      </c>
      <c r="J1118" s="8" t="s">
        <v>9</v>
      </c>
      <c r="K1118" s="10">
        <v>1</v>
      </c>
      <c r="L1118" s="3">
        <v>5.5518623429739176</v>
      </c>
    </row>
    <row r="1119" spans="7:12" x14ac:dyDescent="0.2">
      <c r="G1119" s="8">
        <v>1115</v>
      </c>
      <c r="H1119" s="8" t="s">
        <v>1</v>
      </c>
      <c r="I1119" s="9">
        <v>38089</v>
      </c>
      <c r="J1119" s="8" t="s">
        <v>9</v>
      </c>
      <c r="K1119" s="10">
        <v>11</v>
      </c>
      <c r="L1119" s="3">
        <v>35.277547883231819</v>
      </c>
    </row>
    <row r="1120" spans="7:12" x14ac:dyDescent="0.2">
      <c r="G1120" s="8">
        <v>1116</v>
      </c>
      <c r="H1120" s="8" t="s">
        <v>8</v>
      </c>
      <c r="I1120" s="9">
        <v>38914</v>
      </c>
      <c r="J1120" s="8" t="s">
        <v>12</v>
      </c>
      <c r="K1120" s="10">
        <v>12</v>
      </c>
      <c r="L1120" s="3">
        <v>37.331388811713445</v>
      </c>
    </row>
    <row r="1121" spans="7:12" x14ac:dyDescent="0.2">
      <c r="G1121" s="8">
        <v>1117</v>
      </c>
      <c r="H1121" s="8" t="s">
        <v>7</v>
      </c>
      <c r="I1121" s="9">
        <v>38331</v>
      </c>
      <c r="J1121" s="8" t="s">
        <v>11</v>
      </c>
      <c r="K1121" s="10">
        <v>54</v>
      </c>
      <c r="L1121" s="3">
        <v>164.38171569287022</v>
      </c>
    </row>
    <row r="1122" spans="7:12" x14ac:dyDescent="0.2">
      <c r="G1122" s="8">
        <v>1118</v>
      </c>
      <c r="H1122" s="8" t="s">
        <v>0</v>
      </c>
      <c r="I1122" s="9">
        <v>39024</v>
      </c>
      <c r="J1122" s="8" t="s">
        <v>12</v>
      </c>
      <c r="K1122" s="10">
        <v>78</v>
      </c>
      <c r="L1122" s="3">
        <v>236.65619273355256</v>
      </c>
    </row>
    <row r="1123" spans="7:12" x14ac:dyDescent="0.2">
      <c r="G1123" s="8">
        <v>1119</v>
      </c>
      <c r="H1123" s="8" t="s">
        <v>7</v>
      </c>
      <c r="I1123" s="9">
        <v>38023</v>
      </c>
      <c r="J1123" s="8" t="s">
        <v>12</v>
      </c>
      <c r="K1123" s="10">
        <v>-8</v>
      </c>
      <c r="L1123" s="3">
        <v>-21.770000035096253</v>
      </c>
    </row>
    <row r="1124" spans="7:12" x14ac:dyDescent="0.2">
      <c r="G1124" s="8">
        <v>1120</v>
      </c>
      <c r="H1124" s="8" t="s">
        <v>8</v>
      </c>
      <c r="I1124" s="9">
        <v>38034</v>
      </c>
      <c r="J1124" s="8" t="s">
        <v>11</v>
      </c>
      <c r="K1124" s="10">
        <v>6</v>
      </c>
      <c r="L1124" s="3">
        <v>19.844298491399009</v>
      </c>
    </row>
    <row r="1125" spans="7:12" x14ac:dyDescent="0.2">
      <c r="G1125" s="8">
        <v>1121</v>
      </c>
      <c r="H1125" s="8" t="s">
        <v>4</v>
      </c>
      <c r="I1125" s="9">
        <v>38265</v>
      </c>
      <c r="J1125" s="8" t="s">
        <v>9</v>
      </c>
      <c r="K1125" s="10">
        <v>30</v>
      </c>
      <c r="L1125" s="3">
        <v>91.748243472806891</v>
      </c>
    </row>
    <row r="1126" spans="7:12" x14ac:dyDescent="0.2">
      <c r="G1126" s="8">
        <v>1122</v>
      </c>
      <c r="H1126" s="8" t="s">
        <v>2</v>
      </c>
      <c r="I1126" s="9">
        <v>38749</v>
      </c>
      <c r="J1126" s="8" t="s">
        <v>10</v>
      </c>
      <c r="K1126" s="10">
        <v>55</v>
      </c>
      <c r="L1126" s="3">
        <v>166.81449022634519</v>
      </c>
    </row>
    <row r="1127" spans="7:12" x14ac:dyDescent="0.2">
      <c r="G1127" s="8">
        <v>1123</v>
      </c>
      <c r="H1127" s="8" t="s">
        <v>7</v>
      </c>
      <c r="I1127" s="9">
        <v>38804</v>
      </c>
      <c r="J1127" s="8" t="s">
        <v>11</v>
      </c>
      <c r="K1127" s="10">
        <v>53</v>
      </c>
      <c r="L1127" s="3">
        <v>161.24130416457103</v>
      </c>
    </row>
    <row r="1128" spans="7:12" x14ac:dyDescent="0.2">
      <c r="G1128" s="8">
        <v>1124</v>
      </c>
      <c r="H1128" s="8" t="s">
        <v>6</v>
      </c>
      <c r="I1128" s="9">
        <v>38397</v>
      </c>
      <c r="J1128" s="8" t="s">
        <v>12</v>
      </c>
      <c r="K1128" s="10">
        <v>29</v>
      </c>
      <c r="L1128" s="3">
        <v>88.931035912155679</v>
      </c>
    </row>
    <row r="1129" spans="7:12" x14ac:dyDescent="0.2">
      <c r="G1129" s="8">
        <v>1125</v>
      </c>
      <c r="H1129" s="8" t="s">
        <v>8</v>
      </c>
      <c r="I1129" s="9">
        <v>38089</v>
      </c>
      <c r="J1129" s="8" t="s">
        <v>10</v>
      </c>
      <c r="K1129" s="10">
        <v>75</v>
      </c>
      <c r="L1129" s="3">
        <v>227.03788190973427</v>
      </c>
    </row>
    <row r="1130" spans="7:12" x14ac:dyDescent="0.2">
      <c r="G1130" s="8">
        <v>1126</v>
      </c>
      <c r="H1130" s="8" t="s">
        <v>6</v>
      </c>
      <c r="I1130" s="9">
        <v>38320</v>
      </c>
      <c r="J1130" s="8" t="s">
        <v>9</v>
      </c>
      <c r="K1130" s="10">
        <v>78</v>
      </c>
      <c r="L1130" s="3">
        <v>235.68084148847547</v>
      </c>
    </row>
    <row r="1131" spans="7:12" x14ac:dyDescent="0.2">
      <c r="G1131" s="8">
        <v>1127</v>
      </c>
      <c r="H1131" s="8" t="s">
        <v>4</v>
      </c>
      <c r="I1131" s="9">
        <v>38980</v>
      </c>
      <c r="J1131" s="8" t="s">
        <v>9</v>
      </c>
      <c r="K1131" s="10">
        <v>6</v>
      </c>
      <c r="L1131" s="3">
        <v>20.386126115237083</v>
      </c>
    </row>
    <row r="1132" spans="7:12" x14ac:dyDescent="0.2">
      <c r="G1132" s="8">
        <v>1128</v>
      </c>
      <c r="H1132" s="8" t="s">
        <v>2</v>
      </c>
      <c r="I1132" s="9">
        <v>38562</v>
      </c>
      <c r="J1132" s="8" t="s">
        <v>10</v>
      </c>
      <c r="K1132" s="10">
        <v>57</v>
      </c>
      <c r="L1132" s="3">
        <v>172.66966829976792</v>
      </c>
    </row>
    <row r="1133" spans="7:12" x14ac:dyDescent="0.2">
      <c r="G1133" s="8">
        <v>1129</v>
      </c>
      <c r="H1133" s="8" t="s">
        <v>3</v>
      </c>
      <c r="I1133" s="9">
        <v>38452</v>
      </c>
      <c r="J1133" s="8" t="s">
        <v>11</v>
      </c>
      <c r="K1133" s="10">
        <v>35</v>
      </c>
      <c r="L1133" s="3">
        <v>106.52782470569326</v>
      </c>
    </row>
    <row r="1134" spans="7:12" x14ac:dyDescent="0.2">
      <c r="G1134" s="8">
        <v>1130</v>
      </c>
      <c r="H1134" s="8" t="s">
        <v>7</v>
      </c>
      <c r="I1134" s="9">
        <v>39035</v>
      </c>
      <c r="J1134" s="8" t="s">
        <v>11</v>
      </c>
      <c r="K1134" s="10">
        <v>72</v>
      </c>
      <c r="L1134" s="3">
        <v>217.3653218325137</v>
      </c>
    </row>
    <row r="1135" spans="7:12" x14ac:dyDescent="0.2">
      <c r="G1135" s="8">
        <v>1131</v>
      </c>
      <c r="H1135" s="8" t="s">
        <v>0</v>
      </c>
      <c r="I1135" s="9">
        <v>38155</v>
      </c>
      <c r="J1135" s="8" t="s">
        <v>12</v>
      </c>
      <c r="K1135" s="10">
        <v>79</v>
      </c>
      <c r="L1135" s="3">
        <v>238.31546571286182</v>
      </c>
    </row>
    <row r="1136" spans="7:12" x14ac:dyDescent="0.2">
      <c r="G1136" s="8">
        <v>1132</v>
      </c>
      <c r="H1136" s="8" t="s">
        <v>7</v>
      </c>
      <c r="I1136" s="9">
        <v>38463</v>
      </c>
      <c r="J1136" s="8" t="s">
        <v>10</v>
      </c>
      <c r="K1136" s="10">
        <v>89</v>
      </c>
      <c r="L1136" s="3">
        <v>269.0186169961018</v>
      </c>
    </row>
    <row r="1137" spans="7:12" x14ac:dyDescent="0.2">
      <c r="G1137" s="8">
        <v>1133</v>
      </c>
      <c r="H1137" s="8" t="s">
        <v>0</v>
      </c>
      <c r="I1137" s="9">
        <v>38474</v>
      </c>
      <c r="J1137" s="8" t="s">
        <v>11</v>
      </c>
      <c r="K1137" s="10">
        <v>84</v>
      </c>
      <c r="L1137" s="3">
        <v>252.58494974261927</v>
      </c>
    </row>
    <row r="1138" spans="7:12" x14ac:dyDescent="0.2">
      <c r="G1138" s="8">
        <v>1134</v>
      </c>
      <c r="H1138" s="8" t="s">
        <v>1</v>
      </c>
      <c r="I1138" s="9">
        <v>38969</v>
      </c>
      <c r="J1138" s="8" t="s">
        <v>12</v>
      </c>
      <c r="K1138" s="10">
        <v>43</v>
      </c>
      <c r="L1138" s="3">
        <v>130.65515170314279</v>
      </c>
    </row>
    <row r="1139" spans="7:12" x14ac:dyDescent="0.2">
      <c r="G1139" s="8">
        <v>1135</v>
      </c>
      <c r="H1139" s="8" t="s">
        <v>5</v>
      </c>
      <c r="I1139" s="9">
        <v>38738</v>
      </c>
      <c r="J1139" s="8" t="s">
        <v>10</v>
      </c>
      <c r="K1139" s="10">
        <v>-4</v>
      </c>
      <c r="L1139" s="3">
        <v>-9.965195042789297</v>
      </c>
    </row>
    <row r="1140" spans="7:12" x14ac:dyDescent="0.2">
      <c r="G1140" s="8">
        <v>1136</v>
      </c>
      <c r="H1140" s="8" t="s">
        <v>5</v>
      </c>
      <c r="I1140" s="9">
        <v>38364</v>
      </c>
      <c r="J1140" s="8" t="s">
        <v>9</v>
      </c>
      <c r="K1140" s="10">
        <v>51</v>
      </c>
      <c r="L1140" s="3">
        <v>154.66031011925435</v>
      </c>
    </row>
    <row r="1141" spans="7:12" x14ac:dyDescent="0.2">
      <c r="G1141" s="8">
        <v>1137</v>
      </c>
      <c r="H1141" s="8" t="s">
        <v>8</v>
      </c>
      <c r="I1141" s="9">
        <v>38859</v>
      </c>
      <c r="J1141" s="8" t="s">
        <v>10</v>
      </c>
      <c r="K1141" s="10">
        <v>17</v>
      </c>
      <c r="L1141" s="3">
        <v>53.072576846761372</v>
      </c>
    </row>
    <row r="1142" spans="7:12" x14ac:dyDescent="0.2">
      <c r="G1142" s="8">
        <v>1138</v>
      </c>
      <c r="H1142" s="8" t="s">
        <v>3</v>
      </c>
      <c r="I1142" s="9">
        <v>39035</v>
      </c>
      <c r="J1142" s="8" t="s">
        <v>12</v>
      </c>
      <c r="K1142" s="10">
        <v>51</v>
      </c>
      <c r="L1142" s="3">
        <v>155.23584686430669</v>
      </c>
    </row>
    <row r="1143" spans="7:12" x14ac:dyDescent="0.2">
      <c r="G1143" s="8">
        <v>1139</v>
      </c>
      <c r="H1143" s="8" t="s">
        <v>0</v>
      </c>
      <c r="I1143" s="9">
        <v>38782</v>
      </c>
      <c r="J1143" s="8" t="s">
        <v>11</v>
      </c>
      <c r="K1143" s="10">
        <v>14</v>
      </c>
      <c r="L1143" s="3">
        <v>44.195651647644979</v>
      </c>
    </row>
    <row r="1144" spans="7:12" x14ac:dyDescent="0.2">
      <c r="G1144" s="8">
        <v>1140</v>
      </c>
      <c r="H1144" s="8" t="s">
        <v>6</v>
      </c>
      <c r="I1144" s="9">
        <v>39068</v>
      </c>
      <c r="J1144" s="8" t="s">
        <v>10</v>
      </c>
      <c r="K1144" s="10">
        <v>60</v>
      </c>
      <c r="L1144" s="3">
        <v>181.87259058007896</v>
      </c>
    </row>
    <row r="1145" spans="7:12" x14ac:dyDescent="0.2">
      <c r="G1145" s="8">
        <v>1141</v>
      </c>
      <c r="H1145" s="8" t="s">
        <v>7</v>
      </c>
      <c r="I1145" s="9">
        <v>38309</v>
      </c>
      <c r="J1145" s="8" t="s">
        <v>12</v>
      </c>
      <c r="K1145" s="10">
        <v>-8</v>
      </c>
      <c r="L1145" s="3">
        <v>-21.981669305596434</v>
      </c>
    </row>
    <row r="1146" spans="7:12" x14ac:dyDescent="0.2">
      <c r="G1146" s="8">
        <v>1142</v>
      </c>
      <c r="H1146" s="8" t="s">
        <v>2</v>
      </c>
      <c r="I1146" s="9">
        <v>38529</v>
      </c>
      <c r="J1146" s="8" t="s">
        <v>9</v>
      </c>
      <c r="K1146" s="10">
        <v>95</v>
      </c>
      <c r="L1146" s="3">
        <v>286.66171116702549</v>
      </c>
    </row>
    <row r="1147" spans="7:12" x14ac:dyDescent="0.2">
      <c r="G1147" s="8">
        <v>1143</v>
      </c>
      <c r="H1147" s="8" t="s">
        <v>4</v>
      </c>
      <c r="I1147" s="9">
        <v>38749</v>
      </c>
      <c r="J1147" s="8" t="s">
        <v>9</v>
      </c>
      <c r="K1147" s="10">
        <v>66</v>
      </c>
      <c r="L1147" s="3">
        <v>199.59386136754239</v>
      </c>
    </row>
    <row r="1148" spans="7:12" x14ac:dyDescent="0.2">
      <c r="G1148" s="8">
        <v>1144</v>
      </c>
      <c r="H1148" s="8" t="s">
        <v>4</v>
      </c>
      <c r="I1148" s="9">
        <v>38342</v>
      </c>
      <c r="J1148" s="8" t="s">
        <v>10</v>
      </c>
      <c r="K1148" s="10">
        <v>77</v>
      </c>
      <c r="L1148" s="3">
        <v>232.62615004199816</v>
      </c>
    </row>
    <row r="1149" spans="7:12" x14ac:dyDescent="0.2">
      <c r="G1149" s="8">
        <v>1145</v>
      </c>
      <c r="H1149" s="8" t="s">
        <v>3</v>
      </c>
      <c r="I1149" s="9">
        <v>38331</v>
      </c>
      <c r="J1149" s="8" t="s">
        <v>11</v>
      </c>
      <c r="K1149" s="10">
        <v>65</v>
      </c>
      <c r="L1149" s="3">
        <v>197.3309600781289</v>
      </c>
    </row>
    <row r="1150" spans="7:12" x14ac:dyDescent="0.2">
      <c r="G1150" s="8">
        <v>1146</v>
      </c>
      <c r="H1150" s="8" t="s">
        <v>3</v>
      </c>
      <c r="I1150" s="9">
        <v>38463</v>
      </c>
      <c r="J1150" s="8" t="s">
        <v>12</v>
      </c>
      <c r="K1150" s="10">
        <v>29</v>
      </c>
      <c r="L1150" s="3">
        <v>89.184247826635968</v>
      </c>
    </row>
    <row r="1151" spans="7:12" x14ac:dyDescent="0.2">
      <c r="G1151" s="8">
        <v>1147</v>
      </c>
      <c r="H1151" s="8" t="s">
        <v>4</v>
      </c>
      <c r="I1151" s="9">
        <v>38177</v>
      </c>
      <c r="J1151" s="8" t="s">
        <v>13</v>
      </c>
      <c r="K1151" s="10">
        <v>8</v>
      </c>
      <c r="L1151" s="3">
        <v>26.088167418036129</v>
      </c>
    </row>
    <row r="1152" spans="7:12" x14ac:dyDescent="0.2">
      <c r="G1152" s="8">
        <v>1148</v>
      </c>
      <c r="H1152" s="8" t="s">
        <v>6</v>
      </c>
      <c r="I1152" s="9">
        <v>38727</v>
      </c>
      <c r="J1152" s="8" t="s">
        <v>13</v>
      </c>
      <c r="K1152" s="10">
        <v>42</v>
      </c>
      <c r="L1152" s="3">
        <v>127.86858054734927</v>
      </c>
    </row>
    <row r="1153" spans="7:12" x14ac:dyDescent="0.2">
      <c r="G1153" s="8">
        <v>1149</v>
      </c>
      <c r="H1153" s="8" t="s">
        <v>8</v>
      </c>
      <c r="I1153" s="9">
        <v>38045</v>
      </c>
      <c r="J1153" s="8" t="s">
        <v>9</v>
      </c>
      <c r="K1153" s="10">
        <v>93</v>
      </c>
      <c r="L1153" s="3">
        <v>280.72118754503384</v>
      </c>
    </row>
    <row r="1154" spans="7:12" x14ac:dyDescent="0.2">
      <c r="G1154" s="8">
        <v>1150</v>
      </c>
      <c r="H1154" s="8" t="s">
        <v>4</v>
      </c>
      <c r="I1154" s="9">
        <v>38144</v>
      </c>
      <c r="J1154" s="8" t="s">
        <v>9</v>
      </c>
      <c r="K1154" s="10">
        <v>69</v>
      </c>
      <c r="L1154" s="3">
        <v>209.153628171767</v>
      </c>
    </row>
    <row r="1155" spans="7:12" x14ac:dyDescent="0.2">
      <c r="G1155" s="8">
        <v>1151</v>
      </c>
      <c r="H1155" s="8" t="s">
        <v>2</v>
      </c>
      <c r="I1155" s="9">
        <v>38903</v>
      </c>
      <c r="J1155" s="8" t="s">
        <v>12</v>
      </c>
      <c r="K1155" s="10">
        <v>91</v>
      </c>
      <c r="L1155" s="3">
        <v>274.80447122686729</v>
      </c>
    </row>
    <row r="1156" spans="7:12" x14ac:dyDescent="0.2">
      <c r="G1156" s="8">
        <v>1152</v>
      </c>
      <c r="H1156" s="8" t="s">
        <v>3</v>
      </c>
      <c r="I1156" s="9">
        <v>38386</v>
      </c>
      <c r="J1156" s="8" t="s">
        <v>11</v>
      </c>
      <c r="K1156" s="10">
        <v>11</v>
      </c>
      <c r="L1156" s="3">
        <v>34.520998663564384</v>
      </c>
    </row>
    <row r="1157" spans="7:12" x14ac:dyDescent="0.2">
      <c r="G1157" s="8">
        <v>1153</v>
      </c>
      <c r="H1157" s="8" t="s">
        <v>3</v>
      </c>
      <c r="I1157" s="9">
        <v>38353</v>
      </c>
      <c r="J1157" s="8" t="s">
        <v>10</v>
      </c>
      <c r="K1157" s="10">
        <v>-1</v>
      </c>
      <c r="L1157" s="3">
        <v>-1.5629041843202898</v>
      </c>
    </row>
    <row r="1158" spans="7:12" x14ac:dyDescent="0.2">
      <c r="G1158" s="8">
        <v>1154</v>
      </c>
      <c r="H1158" s="8" t="s">
        <v>0</v>
      </c>
      <c r="I1158" s="9">
        <v>38342</v>
      </c>
      <c r="J1158" s="8" t="s">
        <v>12</v>
      </c>
      <c r="K1158" s="10">
        <v>52</v>
      </c>
      <c r="L1158" s="3">
        <v>158.21071487768182</v>
      </c>
    </row>
    <row r="1159" spans="7:12" x14ac:dyDescent="0.2">
      <c r="G1159" s="8">
        <v>1155</v>
      </c>
      <c r="H1159" s="8" t="s">
        <v>8</v>
      </c>
      <c r="I1159" s="9">
        <v>38782</v>
      </c>
      <c r="J1159" s="8" t="s">
        <v>13</v>
      </c>
      <c r="K1159" s="10">
        <v>-10</v>
      </c>
      <c r="L1159" s="3">
        <v>-28.635014383965792</v>
      </c>
    </row>
    <row r="1160" spans="7:12" x14ac:dyDescent="0.2">
      <c r="G1160" s="8">
        <v>1156</v>
      </c>
      <c r="H1160" s="8" t="s">
        <v>4</v>
      </c>
      <c r="I1160" s="9">
        <v>39046</v>
      </c>
      <c r="J1160" s="8" t="s">
        <v>12</v>
      </c>
      <c r="K1160" s="10">
        <v>33</v>
      </c>
      <c r="L1160" s="3">
        <v>100.50696775814504</v>
      </c>
    </row>
    <row r="1161" spans="7:12" x14ac:dyDescent="0.2">
      <c r="G1161" s="8">
        <v>1157</v>
      </c>
      <c r="H1161" s="8" t="s">
        <v>8</v>
      </c>
      <c r="I1161" s="9">
        <v>38265</v>
      </c>
      <c r="J1161" s="8" t="s">
        <v>13</v>
      </c>
      <c r="K1161" s="10">
        <v>-1</v>
      </c>
      <c r="L1161" s="3">
        <v>-1.1155837084126869</v>
      </c>
    </row>
    <row r="1162" spans="7:12" x14ac:dyDescent="0.2">
      <c r="G1162" s="8">
        <v>1158</v>
      </c>
      <c r="H1162" s="8" t="s">
        <v>2</v>
      </c>
      <c r="I1162" s="9">
        <v>38958</v>
      </c>
      <c r="J1162" s="8" t="s">
        <v>12</v>
      </c>
      <c r="K1162" s="10">
        <v>24</v>
      </c>
      <c r="L1162" s="3">
        <v>73.541516730294589</v>
      </c>
    </row>
    <row r="1163" spans="7:12" x14ac:dyDescent="0.2">
      <c r="G1163" s="8">
        <v>1159</v>
      </c>
      <c r="H1163" s="8" t="s">
        <v>0</v>
      </c>
      <c r="I1163" s="9">
        <v>38122</v>
      </c>
      <c r="J1163" s="8" t="s">
        <v>9</v>
      </c>
      <c r="K1163" s="10">
        <v>71</v>
      </c>
      <c r="L1163" s="3">
        <v>214.70316225183416</v>
      </c>
    </row>
    <row r="1164" spans="7:12" x14ac:dyDescent="0.2">
      <c r="G1164" s="8">
        <v>1160</v>
      </c>
      <c r="H1164" s="8" t="s">
        <v>3</v>
      </c>
      <c r="I1164" s="9">
        <v>38309</v>
      </c>
      <c r="J1164" s="8" t="s">
        <v>10</v>
      </c>
      <c r="K1164" s="10">
        <v>88</v>
      </c>
      <c r="L1164" s="3">
        <v>265.86483001134803</v>
      </c>
    </row>
    <row r="1165" spans="7:12" x14ac:dyDescent="0.2">
      <c r="G1165" s="8">
        <v>1161</v>
      </c>
      <c r="H1165" s="8" t="s">
        <v>8</v>
      </c>
      <c r="I1165" s="9">
        <v>38562</v>
      </c>
      <c r="J1165" s="8" t="s">
        <v>10</v>
      </c>
      <c r="K1165" s="10">
        <v>16</v>
      </c>
      <c r="L1165" s="3">
        <v>49.990501805612737</v>
      </c>
    </row>
    <row r="1166" spans="7:12" x14ac:dyDescent="0.2">
      <c r="G1166" s="8">
        <v>1162</v>
      </c>
      <c r="H1166" s="8" t="s">
        <v>7</v>
      </c>
      <c r="I1166" s="9">
        <v>38518</v>
      </c>
      <c r="J1166" s="8" t="s">
        <v>9</v>
      </c>
      <c r="K1166" s="10">
        <v>7</v>
      </c>
      <c r="L1166" s="3">
        <v>23.192150694784473</v>
      </c>
    </row>
    <row r="1167" spans="7:12" x14ac:dyDescent="0.2">
      <c r="G1167" s="8">
        <v>1163</v>
      </c>
      <c r="H1167" s="8" t="s">
        <v>5</v>
      </c>
      <c r="I1167" s="9">
        <v>38254</v>
      </c>
      <c r="J1167" s="8" t="s">
        <v>12</v>
      </c>
      <c r="K1167" s="10">
        <v>46</v>
      </c>
      <c r="L1167" s="3">
        <v>140.4791075192903</v>
      </c>
    </row>
    <row r="1168" spans="7:12" x14ac:dyDescent="0.2">
      <c r="G1168" s="8">
        <v>1164</v>
      </c>
      <c r="H1168" s="8" t="s">
        <v>6</v>
      </c>
      <c r="I1168" s="9">
        <v>38320</v>
      </c>
      <c r="J1168" s="8" t="s">
        <v>9</v>
      </c>
      <c r="K1168" s="10">
        <v>-10</v>
      </c>
      <c r="L1168" s="3">
        <v>-27.584277375696701</v>
      </c>
    </row>
    <row r="1169" spans="7:12" x14ac:dyDescent="0.2">
      <c r="G1169" s="8">
        <v>1165</v>
      </c>
      <c r="H1169" s="8" t="s">
        <v>3</v>
      </c>
      <c r="I1169" s="9">
        <v>38892</v>
      </c>
      <c r="J1169" s="8" t="s">
        <v>10</v>
      </c>
      <c r="K1169" s="10">
        <v>83</v>
      </c>
      <c r="L1169" s="3">
        <v>251.13323611062162</v>
      </c>
    </row>
    <row r="1170" spans="7:12" x14ac:dyDescent="0.2">
      <c r="G1170" s="8">
        <v>1166</v>
      </c>
      <c r="H1170" s="8" t="s">
        <v>0</v>
      </c>
      <c r="I1170" s="9">
        <v>38793</v>
      </c>
      <c r="J1170" s="8" t="s">
        <v>10</v>
      </c>
      <c r="K1170" s="10">
        <v>85</v>
      </c>
      <c r="L1170" s="3">
        <v>256.22552874700915</v>
      </c>
    </row>
    <row r="1171" spans="7:12" x14ac:dyDescent="0.2">
      <c r="G1171" s="8">
        <v>1167</v>
      </c>
      <c r="H1171" s="8" t="s">
        <v>4</v>
      </c>
      <c r="I1171" s="9">
        <v>38606</v>
      </c>
      <c r="J1171" s="8" t="s">
        <v>11</v>
      </c>
      <c r="K1171" s="10">
        <v>18</v>
      </c>
      <c r="L1171" s="3">
        <v>56.221796879126835</v>
      </c>
    </row>
    <row r="1172" spans="7:12" x14ac:dyDescent="0.2">
      <c r="G1172" s="8">
        <v>1168</v>
      </c>
      <c r="H1172" s="8" t="s">
        <v>1</v>
      </c>
      <c r="I1172" s="9">
        <v>38254</v>
      </c>
      <c r="J1172" s="8" t="s">
        <v>13</v>
      </c>
      <c r="K1172" s="10">
        <v>83</v>
      </c>
      <c r="L1172" s="3">
        <v>251.40375169999851</v>
      </c>
    </row>
    <row r="1173" spans="7:12" x14ac:dyDescent="0.2">
      <c r="G1173" s="8">
        <v>1169</v>
      </c>
      <c r="H1173" s="8" t="s">
        <v>7</v>
      </c>
      <c r="I1173" s="9">
        <v>39046</v>
      </c>
      <c r="J1173" s="8" t="s">
        <v>10</v>
      </c>
      <c r="K1173" s="10">
        <v>71</v>
      </c>
      <c r="L1173" s="3">
        <v>214.72037779298833</v>
      </c>
    </row>
    <row r="1174" spans="7:12" x14ac:dyDescent="0.2">
      <c r="G1174" s="8">
        <v>1170</v>
      </c>
      <c r="H1174" s="8" t="s">
        <v>5</v>
      </c>
      <c r="I1174" s="9">
        <v>38232</v>
      </c>
      <c r="J1174" s="8" t="s">
        <v>11</v>
      </c>
      <c r="K1174" s="10">
        <v>2</v>
      </c>
      <c r="L1174" s="3">
        <v>7.9324854406454115</v>
      </c>
    </row>
    <row r="1175" spans="7:12" x14ac:dyDescent="0.2">
      <c r="G1175" s="8">
        <v>1171</v>
      </c>
      <c r="H1175" s="8" t="s">
        <v>8</v>
      </c>
      <c r="I1175" s="9">
        <v>39035</v>
      </c>
      <c r="J1175" s="8" t="s">
        <v>9</v>
      </c>
      <c r="K1175" s="10">
        <v>71</v>
      </c>
      <c r="L1175" s="3">
        <v>215.03086098171244</v>
      </c>
    </row>
    <row r="1176" spans="7:12" x14ac:dyDescent="0.2">
      <c r="G1176" s="8">
        <v>1172</v>
      </c>
      <c r="H1176" s="8" t="s">
        <v>4</v>
      </c>
      <c r="I1176" s="9">
        <v>38617</v>
      </c>
      <c r="J1176" s="8" t="s">
        <v>13</v>
      </c>
      <c r="K1176" s="10">
        <v>68</v>
      </c>
      <c r="L1176" s="3">
        <v>206.20589088795145</v>
      </c>
    </row>
    <row r="1177" spans="7:12" x14ac:dyDescent="0.2">
      <c r="G1177" s="8">
        <v>1173</v>
      </c>
      <c r="H1177" s="8" t="s">
        <v>5</v>
      </c>
      <c r="I1177" s="9">
        <v>38298</v>
      </c>
      <c r="J1177" s="8" t="s">
        <v>11</v>
      </c>
      <c r="K1177" s="10">
        <v>30</v>
      </c>
      <c r="L1177" s="3">
        <v>92.33205932019861</v>
      </c>
    </row>
    <row r="1178" spans="7:12" x14ac:dyDescent="0.2">
      <c r="G1178" s="8">
        <v>1174</v>
      </c>
      <c r="H1178" s="8" t="s">
        <v>3</v>
      </c>
      <c r="I1178" s="9">
        <v>38749</v>
      </c>
      <c r="J1178" s="8" t="s">
        <v>13</v>
      </c>
      <c r="K1178" s="10">
        <v>72</v>
      </c>
      <c r="L1178" s="3">
        <v>217.8071938981364</v>
      </c>
    </row>
    <row r="1179" spans="7:12" x14ac:dyDescent="0.2">
      <c r="G1179" s="8">
        <v>1175</v>
      </c>
      <c r="H1179" s="8" t="s">
        <v>0</v>
      </c>
      <c r="I1179" s="9">
        <v>38221</v>
      </c>
      <c r="J1179" s="8" t="s">
        <v>11</v>
      </c>
      <c r="K1179" s="10">
        <v>73</v>
      </c>
      <c r="L1179" s="3">
        <v>221.36652611293488</v>
      </c>
    </row>
    <row r="1180" spans="7:12" x14ac:dyDescent="0.2">
      <c r="G1180" s="8">
        <v>1176</v>
      </c>
      <c r="H1180" s="8" t="s">
        <v>8</v>
      </c>
      <c r="I1180" s="9">
        <v>38738</v>
      </c>
      <c r="J1180" s="8" t="s">
        <v>10</v>
      </c>
      <c r="K1180" s="10">
        <v>28</v>
      </c>
      <c r="L1180" s="3">
        <v>86.468421123864729</v>
      </c>
    </row>
    <row r="1181" spans="7:12" x14ac:dyDescent="0.2">
      <c r="G1181" s="8">
        <v>1177</v>
      </c>
      <c r="H1181" s="8" t="s">
        <v>7</v>
      </c>
      <c r="I1181" s="9">
        <v>38793</v>
      </c>
      <c r="J1181" s="8" t="s">
        <v>12</v>
      </c>
      <c r="K1181" s="10">
        <v>40</v>
      </c>
      <c r="L1181" s="3">
        <v>122.63642805944112</v>
      </c>
    </row>
    <row r="1182" spans="7:12" x14ac:dyDescent="0.2">
      <c r="G1182" s="8">
        <v>1178</v>
      </c>
      <c r="H1182" s="8" t="s">
        <v>5</v>
      </c>
      <c r="I1182" s="9">
        <v>39057</v>
      </c>
      <c r="J1182" s="8" t="s">
        <v>9</v>
      </c>
      <c r="K1182" s="10">
        <v>-8</v>
      </c>
      <c r="L1182" s="3">
        <v>-22.295514644563095</v>
      </c>
    </row>
    <row r="1183" spans="7:12" x14ac:dyDescent="0.2">
      <c r="G1183" s="8">
        <v>1179</v>
      </c>
      <c r="H1183" s="8" t="s">
        <v>6</v>
      </c>
      <c r="I1183" s="9">
        <v>38452</v>
      </c>
      <c r="J1183" s="8" t="s">
        <v>13</v>
      </c>
      <c r="K1183" s="10">
        <v>70</v>
      </c>
      <c r="L1183" s="3">
        <v>211.69145448851842</v>
      </c>
    </row>
    <row r="1184" spans="7:12" x14ac:dyDescent="0.2">
      <c r="G1184" s="8">
        <v>1180</v>
      </c>
      <c r="H1184" s="8" t="s">
        <v>8</v>
      </c>
      <c r="I1184" s="9">
        <v>38705</v>
      </c>
      <c r="J1184" s="8" t="s">
        <v>11</v>
      </c>
      <c r="K1184" s="10">
        <v>3</v>
      </c>
      <c r="L1184" s="3">
        <v>10.721781338210716</v>
      </c>
    </row>
    <row r="1185" spans="7:12" x14ac:dyDescent="0.2">
      <c r="G1185" s="8">
        <v>1181</v>
      </c>
      <c r="H1185" s="8" t="s">
        <v>8</v>
      </c>
      <c r="I1185" s="9">
        <v>38331</v>
      </c>
      <c r="J1185" s="8" t="s">
        <v>11</v>
      </c>
      <c r="K1185" s="10">
        <v>33</v>
      </c>
      <c r="L1185" s="3">
        <v>100.68258329871269</v>
      </c>
    </row>
    <row r="1186" spans="7:12" x14ac:dyDescent="0.2">
      <c r="G1186" s="8">
        <v>1182</v>
      </c>
      <c r="H1186" s="8" t="s">
        <v>2</v>
      </c>
      <c r="I1186" s="9">
        <v>38221</v>
      </c>
      <c r="J1186" s="8" t="s">
        <v>10</v>
      </c>
      <c r="K1186" s="10">
        <v>88</v>
      </c>
      <c r="L1186" s="3">
        <v>265.74766319973446</v>
      </c>
    </row>
    <row r="1187" spans="7:12" x14ac:dyDescent="0.2">
      <c r="G1187" s="8">
        <v>1183</v>
      </c>
      <c r="H1187" s="8" t="s">
        <v>5</v>
      </c>
      <c r="I1187" s="9">
        <v>38353</v>
      </c>
      <c r="J1187" s="8" t="s">
        <v>12</v>
      </c>
      <c r="K1187" s="10">
        <v>39</v>
      </c>
      <c r="L1187" s="3">
        <v>119.1661098521913</v>
      </c>
    </row>
    <row r="1188" spans="7:12" x14ac:dyDescent="0.2">
      <c r="G1188" s="8">
        <v>1184</v>
      </c>
      <c r="H1188" s="8" t="s">
        <v>7</v>
      </c>
      <c r="I1188" s="9">
        <v>38529</v>
      </c>
      <c r="J1188" s="8" t="s">
        <v>13</v>
      </c>
      <c r="K1188" s="10">
        <v>64</v>
      </c>
      <c r="L1188" s="3">
        <v>193.63735378454803</v>
      </c>
    </row>
    <row r="1189" spans="7:12" x14ac:dyDescent="0.2">
      <c r="G1189" s="8">
        <v>1185</v>
      </c>
      <c r="H1189" s="8" t="s">
        <v>0</v>
      </c>
      <c r="I1189" s="9">
        <v>38892</v>
      </c>
      <c r="J1189" s="8" t="s">
        <v>10</v>
      </c>
      <c r="K1189" s="10">
        <v>0</v>
      </c>
      <c r="L1189" s="3">
        <v>2.1318123006760317</v>
      </c>
    </row>
    <row r="1190" spans="7:12" x14ac:dyDescent="0.2">
      <c r="G1190" s="8">
        <v>1186</v>
      </c>
      <c r="H1190" s="8" t="s">
        <v>1</v>
      </c>
      <c r="I1190" s="9">
        <v>38067</v>
      </c>
      <c r="J1190" s="8" t="s">
        <v>13</v>
      </c>
      <c r="K1190" s="10">
        <v>26</v>
      </c>
      <c r="L1190" s="3">
        <v>80.373766797749937</v>
      </c>
    </row>
    <row r="1191" spans="7:12" x14ac:dyDescent="0.2">
      <c r="G1191" s="8">
        <v>1187</v>
      </c>
      <c r="H1191" s="8" t="s">
        <v>6</v>
      </c>
      <c r="I1191" s="9">
        <v>38056</v>
      </c>
      <c r="J1191" s="8" t="s">
        <v>10</v>
      </c>
      <c r="K1191" s="10">
        <v>0</v>
      </c>
      <c r="L1191" s="3">
        <v>1.4880685060494558</v>
      </c>
    </row>
    <row r="1192" spans="7:12" x14ac:dyDescent="0.2">
      <c r="G1192" s="8">
        <v>1188</v>
      </c>
      <c r="H1192" s="8" t="s">
        <v>8</v>
      </c>
      <c r="I1192" s="9">
        <v>38881</v>
      </c>
      <c r="J1192" s="8" t="s">
        <v>9</v>
      </c>
      <c r="K1192" s="10">
        <v>76</v>
      </c>
      <c r="L1192" s="3">
        <v>229.77238860248113</v>
      </c>
    </row>
    <row r="1193" spans="7:12" x14ac:dyDescent="0.2">
      <c r="G1193" s="8">
        <v>1189</v>
      </c>
      <c r="H1193" s="8" t="s">
        <v>5</v>
      </c>
      <c r="I1193" s="9">
        <v>38287</v>
      </c>
      <c r="J1193" s="8" t="s">
        <v>11</v>
      </c>
      <c r="K1193" s="10">
        <v>75</v>
      </c>
      <c r="L1193" s="3">
        <v>227.61957571703351</v>
      </c>
    </row>
    <row r="1194" spans="7:12" x14ac:dyDescent="0.2">
      <c r="G1194" s="8">
        <v>1190</v>
      </c>
      <c r="H1194" s="8" t="s">
        <v>5</v>
      </c>
      <c r="I1194" s="9">
        <v>38155</v>
      </c>
      <c r="J1194" s="8" t="s">
        <v>10</v>
      </c>
      <c r="K1194" s="10">
        <v>61</v>
      </c>
      <c r="L1194" s="3">
        <v>184.47481128177199</v>
      </c>
    </row>
    <row r="1195" spans="7:12" x14ac:dyDescent="0.2">
      <c r="G1195" s="8">
        <v>1191</v>
      </c>
      <c r="H1195" s="8" t="s">
        <v>7</v>
      </c>
      <c r="I1195" s="9">
        <v>38551</v>
      </c>
      <c r="J1195" s="8" t="s">
        <v>11</v>
      </c>
      <c r="K1195" s="10">
        <v>-2</v>
      </c>
      <c r="L1195" s="3">
        <v>-4.2806028749734537</v>
      </c>
    </row>
    <row r="1196" spans="7:12" x14ac:dyDescent="0.2">
      <c r="G1196" s="8">
        <v>1192</v>
      </c>
      <c r="H1196" s="8" t="s">
        <v>3</v>
      </c>
      <c r="I1196" s="9">
        <v>38023</v>
      </c>
      <c r="J1196" s="8" t="s">
        <v>13</v>
      </c>
      <c r="K1196" s="10">
        <v>40</v>
      </c>
      <c r="L1196" s="3">
        <v>122.55161793559111</v>
      </c>
    </row>
    <row r="1197" spans="7:12" x14ac:dyDescent="0.2">
      <c r="G1197" s="8">
        <v>1193</v>
      </c>
      <c r="H1197" s="8" t="s">
        <v>2</v>
      </c>
      <c r="I1197" s="9">
        <v>38397</v>
      </c>
      <c r="J1197" s="8" t="s">
        <v>11</v>
      </c>
      <c r="K1197" s="10">
        <v>5</v>
      </c>
      <c r="L1197" s="3">
        <v>17.384002396298932</v>
      </c>
    </row>
    <row r="1198" spans="7:12" x14ac:dyDescent="0.2">
      <c r="G1198" s="8">
        <v>1194</v>
      </c>
      <c r="H1198" s="8" t="s">
        <v>2</v>
      </c>
      <c r="I1198" s="9">
        <v>38980</v>
      </c>
      <c r="J1198" s="8" t="s">
        <v>11</v>
      </c>
      <c r="K1198" s="10">
        <v>57</v>
      </c>
      <c r="L1198" s="3">
        <v>172.52313391180516</v>
      </c>
    </row>
    <row r="1199" spans="7:12" x14ac:dyDescent="0.2">
      <c r="G1199" s="8">
        <v>1195</v>
      </c>
      <c r="H1199" s="8" t="s">
        <v>0</v>
      </c>
      <c r="I1199" s="9">
        <v>38804</v>
      </c>
      <c r="J1199" s="8" t="s">
        <v>11</v>
      </c>
      <c r="K1199" s="10">
        <v>86</v>
      </c>
      <c r="L1199" s="3">
        <v>259.81646524411644</v>
      </c>
    </row>
    <row r="1200" spans="7:12" x14ac:dyDescent="0.2">
      <c r="G1200" s="8">
        <v>1196</v>
      </c>
      <c r="H1200" s="8" t="s">
        <v>8</v>
      </c>
      <c r="I1200" s="9">
        <v>38155</v>
      </c>
      <c r="J1200" s="8" t="s">
        <v>13</v>
      </c>
      <c r="K1200" s="10">
        <v>15</v>
      </c>
      <c r="L1200" s="3">
        <v>46.529110883082438</v>
      </c>
    </row>
    <row r="1201" spans="7:12" x14ac:dyDescent="0.2">
      <c r="G1201" s="8">
        <v>1197</v>
      </c>
      <c r="H1201" s="8" t="s">
        <v>7</v>
      </c>
      <c r="I1201" s="9">
        <v>38969</v>
      </c>
      <c r="J1201" s="8" t="s">
        <v>11</v>
      </c>
      <c r="K1201" s="10">
        <v>39</v>
      </c>
      <c r="L1201" s="3">
        <v>118.84027043467471</v>
      </c>
    </row>
    <row r="1202" spans="7:12" x14ac:dyDescent="0.2">
      <c r="G1202" s="8">
        <v>1198</v>
      </c>
      <c r="H1202" s="8" t="s">
        <v>8</v>
      </c>
      <c r="I1202" s="9">
        <v>38111</v>
      </c>
      <c r="J1202" s="8" t="s">
        <v>9</v>
      </c>
      <c r="K1202" s="10">
        <v>94</v>
      </c>
      <c r="L1202" s="3">
        <v>284.28308169489765</v>
      </c>
    </row>
    <row r="1203" spans="7:12" x14ac:dyDescent="0.2">
      <c r="G1203" s="8">
        <v>1199</v>
      </c>
      <c r="H1203" s="8" t="s">
        <v>8</v>
      </c>
      <c r="I1203" s="9">
        <v>38804</v>
      </c>
      <c r="J1203" s="8" t="s">
        <v>10</v>
      </c>
      <c r="K1203" s="10">
        <v>78</v>
      </c>
      <c r="L1203" s="3">
        <v>235.94909602444432</v>
      </c>
    </row>
    <row r="1204" spans="7:12" x14ac:dyDescent="0.2">
      <c r="G1204" s="8">
        <v>1200</v>
      </c>
      <c r="H1204" s="8" t="s">
        <v>7</v>
      </c>
      <c r="I1204" s="9">
        <v>38738</v>
      </c>
      <c r="J1204" s="8" t="s">
        <v>11</v>
      </c>
      <c r="K1204" s="10">
        <v>65</v>
      </c>
      <c r="L1204" s="3">
        <v>196.94723752480948</v>
      </c>
    </row>
    <row r="1205" spans="7:12" x14ac:dyDescent="0.2">
      <c r="G1205" s="8">
        <v>1201</v>
      </c>
      <c r="H1205" s="8" t="s">
        <v>6</v>
      </c>
      <c r="I1205" s="9">
        <v>39068</v>
      </c>
      <c r="J1205" s="8" t="s">
        <v>11</v>
      </c>
      <c r="K1205" s="10">
        <v>66</v>
      </c>
      <c r="L1205" s="3">
        <v>199.89422548511391</v>
      </c>
    </row>
    <row r="1206" spans="7:12" x14ac:dyDescent="0.2">
      <c r="G1206" s="8">
        <v>1202</v>
      </c>
      <c r="H1206" s="8" t="s">
        <v>5</v>
      </c>
      <c r="I1206" s="9">
        <v>38485</v>
      </c>
      <c r="J1206" s="8" t="s">
        <v>12</v>
      </c>
      <c r="K1206" s="10">
        <v>84</v>
      </c>
      <c r="L1206" s="3">
        <v>254.09765790734036</v>
      </c>
    </row>
    <row r="1207" spans="7:12" x14ac:dyDescent="0.2">
      <c r="G1207" s="8">
        <v>1203</v>
      </c>
      <c r="H1207" s="8" t="s">
        <v>8</v>
      </c>
      <c r="I1207" s="9">
        <v>38793</v>
      </c>
      <c r="J1207" s="8" t="s">
        <v>12</v>
      </c>
      <c r="K1207" s="10">
        <v>35</v>
      </c>
      <c r="L1207" s="3">
        <v>107.42230334811192</v>
      </c>
    </row>
    <row r="1208" spans="7:12" x14ac:dyDescent="0.2">
      <c r="G1208" s="8">
        <v>1204</v>
      </c>
      <c r="H1208" s="8" t="s">
        <v>1</v>
      </c>
      <c r="I1208" s="9">
        <v>38144</v>
      </c>
      <c r="J1208" s="8" t="s">
        <v>12</v>
      </c>
      <c r="K1208" s="10">
        <v>94</v>
      </c>
      <c r="L1208" s="3">
        <v>284.44960047674812</v>
      </c>
    </row>
    <row r="1209" spans="7:12" x14ac:dyDescent="0.2">
      <c r="G1209" s="8">
        <v>1205</v>
      </c>
      <c r="H1209" s="8" t="s">
        <v>2</v>
      </c>
      <c r="I1209" s="9">
        <v>38452</v>
      </c>
      <c r="J1209" s="8" t="s">
        <v>10</v>
      </c>
      <c r="K1209" s="10">
        <v>26</v>
      </c>
      <c r="L1209" s="3">
        <v>80.008907895331433</v>
      </c>
    </row>
    <row r="1210" spans="7:12" x14ac:dyDescent="0.2">
      <c r="G1210" s="8">
        <v>1206</v>
      </c>
      <c r="H1210" s="8" t="s">
        <v>0</v>
      </c>
      <c r="I1210" s="9">
        <v>38925</v>
      </c>
      <c r="J1210" s="8" t="s">
        <v>11</v>
      </c>
      <c r="K1210" s="10">
        <v>80</v>
      </c>
      <c r="L1210" s="3">
        <v>242.68960514739433</v>
      </c>
    </row>
    <row r="1211" spans="7:12" x14ac:dyDescent="0.2">
      <c r="G1211" s="8">
        <v>1207</v>
      </c>
      <c r="H1211" s="8" t="s">
        <v>1</v>
      </c>
      <c r="I1211" s="9">
        <v>38133</v>
      </c>
      <c r="J1211" s="8" t="s">
        <v>10</v>
      </c>
      <c r="K1211" s="10">
        <v>7</v>
      </c>
      <c r="L1211" s="3">
        <v>22.749084769262449</v>
      </c>
    </row>
    <row r="1212" spans="7:12" x14ac:dyDescent="0.2">
      <c r="G1212" s="8">
        <v>1208</v>
      </c>
      <c r="H1212" s="8" t="s">
        <v>3</v>
      </c>
      <c r="I1212" s="9">
        <v>38925</v>
      </c>
      <c r="J1212" s="8" t="s">
        <v>12</v>
      </c>
      <c r="K1212" s="10">
        <v>47</v>
      </c>
      <c r="L1212" s="3">
        <v>142.45293344391169</v>
      </c>
    </row>
    <row r="1213" spans="7:12" x14ac:dyDescent="0.2">
      <c r="G1213" s="8">
        <v>1209</v>
      </c>
      <c r="H1213" s="8" t="s">
        <v>2</v>
      </c>
      <c r="I1213" s="9">
        <v>38243</v>
      </c>
      <c r="J1213" s="8" t="s">
        <v>10</v>
      </c>
      <c r="K1213" s="10">
        <v>32</v>
      </c>
      <c r="L1213" s="3">
        <v>98.66880662051085</v>
      </c>
    </row>
    <row r="1214" spans="7:12" x14ac:dyDescent="0.2">
      <c r="G1214" s="8">
        <v>1210</v>
      </c>
      <c r="H1214" s="8" t="s">
        <v>3</v>
      </c>
      <c r="I1214" s="9">
        <v>38683</v>
      </c>
      <c r="J1214" s="8" t="s">
        <v>10</v>
      </c>
      <c r="K1214" s="10">
        <v>8</v>
      </c>
      <c r="L1214" s="3">
        <v>25.397181435002494</v>
      </c>
    </row>
    <row r="1215" spans="7:12" x14ac:dyDescent="0.2">
      <c r="G1215" s="8">
        <v>1211</v>
      </c>
      <c r="H1215" s="8" t="s">
        <v>6</v>
      </c>
      <c r="I1215" s="9">
        <v>38199</v>
      </c>
      <c r="J1215" s="8" t="s">
        <v>12</v>
      </c>
      <c r="K1215" s="10">
        <v>33</v>
      </c>
      <c r="L1215" s="3">
        <v>100.90835792644413</v>
      </c>
    </row>
    <row r="1216" spans="7:12" x14ac:dyDescent="0.2">
      <c r="G1216" s="8">
        <v>1212</v>
      </c>
      <c r="H1216" s="8" t="s">
        <v>0</v>
      </c>
      <c r="I1216" s="9">
        <v>38232</v>
      </c>
      <c r="J1216" s="8" t="s">
        <v>11</v>
      </c>
      <c r="K1216" s="10">
        <v>22</v>
      </c>
      <c r="L1216" s="3">
        <v>68.443266596535878</v>
      </c>
    </row>
    <row r="1217" spans="7:12" x14ac:dyDescent="0.2">
      <c r="G1217" s="8">
        <v>1213</v>
      </c>
      <c r="H1217" s="8" t="s">
        <v>7</v>
      </c>
      <c r="I1217" s="9">
        <v>38650</v>
      </c>
      <c r="J1217" s="8" t="s">
        <v>10</v>
      </c>
      <c r="K1217" s="10">
        <v>81</v>
      </c>
      <c r="L1217" s="3">
        <v>244.7024907032648</v>
      </c>
    </row>
    <row r="1218" spans="7:12" x14ac:dyDescent="0.2">
      <c r="G1218" s="8">
        <v>1214</v>
      </c>
      <c r="H1218" s="8" t="s">
        <v>7</v>
      </c>
      <c r="I1218" s="9">
        <v>38881</v>
      </c>
      <c r="J1218" s="8" t="s">
        <v>13</v>
      </c>
      <c r="K1218" s="10">
        <v>81</v>
      </c>
      <c r="L1218" s="3">
        <v>244.87385074051761</v>
      </c>
    </row>
    <row r="1219" spans="7:12" x14ac:dyDescent="0.2">
      <c r="G1219" s="8">
        <v>1215</v>
      </c>
      <c r="H1219" s="8" t="s">
        <v>6</v>
      </c>
      <c r="I1219" s="9">
        <v>38199</v>
      </c>
      <c r="J1219" s="8" t="s">
        <v>9</v>
      </c>
      <c r="K1219" s="10">
        <v>30</v>
      </c>
      <c r="L1219" s="3">
        <v>91.738843901415805</v>
      </c>
    </row>
    <row r="1220" spans="7:12" x14ac:dyDescent="0.2">
      <c r="G1220" s="8">
        <v>1216</v>
      </c>
      <c r="H1220" s="8" t="s">
        <v>4</v>
      </c>
      <c r="I1220" s="9">
        <v>38243</v>
      </c>
      <c r="J1220" s="8" t="s">
        <v>10</v>
      </c>
      <c r="K1220" s="10">
        <v>-1</v>
      </c>
      <c r="L1220" s="3">
        <v>-1.145171893891844</v>
      </c>
    </row>
    <row r="1221" spans="7:12" x14ac:dyDescent="0.2">
      <c r="G1221" s="8">
        <v>1217</v>
      </c>
      <c r="H1221" s="8" t="s">
        <v>3</v>
      </c>
      <c r="I1221" s="9">
        <v>38859</v>
      </c>
      <c r="J1221" s="8" t="s">
        <v>12</v>
      </c>
      <c r="K1221" s="10">
        <v>35</v>
      </c>
      <c r="L1221" s="3">
        <v>106.85440305953027</v>
      </c>
    </row>
    <row r="1222" spans="7:12" x14ac:dyDescent="0.2">
      <c r="G1222" s="8">
        <v>1218</v>
      </c>
      <c r="H1222" s="8" t="s">
        <v>7</v>
      </c>
      <c r="I1222" s="9">
        <v>38793</v>
      </c>
      <c r="J1222" s="8" t="s">
        <v>12</v>
      </c>
      <c r="K1222" s="10">
        <v>78</v>
      </c>
      <c r="L1222" s="3">
        <v>235.96052865922752</v>
      </c>
    </row>
    <row r="1223" spans="7:12" x14ac:dyDescent="0.2">
      <c r="G1223" s="8">
        <v>1219</v>
      </c>
      <c r="H1223" s="8" t="s">
        <v>8</v>
      </c>
      <c r="I1223" s="9">
        <v>38936</v>
      </c>
      <c r="J1223" s="8" t="s">
        <v>10</v>
      </c>
      <c r="K1223" s="10">
        <v>15</v>
      </c>
      <c r="L1223" s="3">
        <v>47.22639965086119</v>
      </c>
    </row>
    <row r="1224" spans="7:12" x14ac:dyDescent="0.2">
      <c r="G1224" s="8">
        <v>1220</v>
      </c>
      <c r="H1224" s="8" t="s">
        <v>0</v>
      </c>
      <c r="I1224" s="9">
        <v>38375</v>
      </c>
      <c r="J1224" s="8" t="s">
        <v>12</v>
      </c>
      <c r="K1224" s="10">
        <v>75</v>
      </c>
      <c r="L1224" s="3">
        <v>226.87742764461669</v>
      </c>
    </row>
    <row r="1225" spans="7:12" x14ac:dyDescent="0.2">
      <c r="G1225" s="8">
        <v>1221</v>
      </c>
      <c r="H1225" s="8" t="s">
        <v>5</v>
      </c>
      <c r="I1225" s="9">
        <v>39002</v>
      </c>
      <c r="J1225" s="8" t="s">
        <v>11</v>
      </c>
      <c r="K1225" s="10">
        <v>12</v>
      </c>
      <c r="L1225" s="3">
        <v>38.143038750044731</v>
      </c>
    </row>
    <row r="1226" spans="7:12" x14ac:dyDescent="0.2">
      <c r="G1226" s="8">
        <v>1222</v>
      </c>
      <c r="H1226" s="8" t="s">
        <v>1</v>
      </c>
      <c r="I1226" s="9">
        <v>38672</v>
      </c>
      <c r="J1226" s="8" t="s">
        <v>12</v>
      </c>
      <c r="K1226" s="10">
        <v>30</v>
      </c>
      <c r="L1226" s="3">
        <v>91.983337200833716</v>
      </c>
    </row>
    <row r="1227" spans="7:12" x14ac:dyDescent="0.2">
      <c r="G1227" s="8">
        <v>1223</v>
      </c>
      <c r="H1227" s="8" t="s">
        <v>1</v>
      </c>
      <c r="I1227" s="9">
        <v>38485</v>
      </c>
      <c r="J1227" s="8" t="s">
        <v>11</v>
      </c>
      <c r="K1227" s="10">
        <v>42</v>
      </c>
      <c r="L1227" s="3">
        <v>128.0454928316145</v>
      </c>
    </row>
    <row r="1228" spans="7:12" x14ac:dyDescent="0.2">
      <c r="G1228" s="8">
        <v>1224</v>
      </c>
      <c r="H1228" s="8" t="s">
        <v>5</v>
      </c>
      <c r="I1228" s="9">
        <v>37990</v>
      </c>
      <c r="J1228" s="8" t="s">
        <v>11</v>
      </c>
      <c r="K1228" s="10">
        <v>-8</v>
      </c>
      <c r="L1228" s="3">
        <v>-22.146929145267091</v>
      </c>
    </row>
    <row r="1229" spans="7:12" x14ac:dyDescent="0.2">
      <c r="G1229" s="8">
        <v>1225</v>
      </c>
      <c r="H1229" s="8" t="s">
        <v>0</v>
      </c>
      <c r="I1229" s="9">
        <v>38089</v>
      </c>
      <c r="J1229" s="8" t="s">
        <v>13</v>
      </c>
      <c r="K1229" s="10">
        <v>93</v>
      </c>
      <c r="L1229" s="3">
        <v>280.73714428830147</v>
      </c>
    </row>
    <row r="1230" spans="7:12" x14ac:dyDescent="0.2">
      <c r="G1230" s="8">
        <v>1226</v>
      </c>
      <c r="H1230" s="8" t="s">
        <v>3</v>
      </c>
      <c r="I1230" s="9">
        <v>38958</v>
      </c>
      <c r="J1230" s="8" t="s">
        <v>11</v>
      </c>
      <c r="K1230" s="10">
        <v>55</v>
      </c>
      <c r="L1230" s="3">
        <v>167.57524533229733</v>
      </c>
    </row>
    <row r="1231" spans="7:12" x14ac:dyDescent="0.2">
      <c r="G1231" s="8">
        <v>1227</v>
      </c>
      <c r="H1231" s="8" t="s">
        <v>6</v>
      </c>
      <c r="I1231" s="9">
        <v>38408</v>
      </c>
      <c r="J1231" s="8" t="s">
        <v>10</v>
      </c>
      <c r="K1231" s="10">
        <v>53</v>
      </c>
      <c r="L1231" s="3">
        <v>161.16756896250922</v>
      </c>
    </row>
    <row r="1232" spans="7:12" x14ac:dyDescent="0.2">
      <c r="G1232" s="8">
        <v>1228</v>
      </c>
      <c r="H1232" s="8" t="s">
        <v>5</v>
      </c>
      <c r="I1232" s="9">
        <v>38903</v>
      </c>
      <c r="J1232" s="8" t="s">
        <v>11</v>
      </c>
      <c r="K1232" s="10">
        <v>20</v>
      </c>
      <c r="L1232" s="3">
        <v>61.771223708788817</v>
      </c>
    </row>
    <row r="1233" spans="7:12" x14ac:dyDescent="0.2">
      <c r="G1233" s="8">
        <v>1229</v>
      </c>
      <c r="H1233" s="8" t="s">
        <v>4</v>
      </c>
      <c r="I1233" s="9">
        <v>38463</v>
      </c>
      <c r="J1233" s="8" t="s">
        <v>13</v>
      </c>
      <c r="K1233" s="10">
        <v>19</v>
      </c>
      <c r="L1233" s="3">
        <v>58.720890783599678</v>
      </c>
    </row>
    <row r="1234" spans="7:12" x14ac:dyDescent="0.2">
      <c r="G1234" s="8">
        <v>1230</v>
      </c>
      <c r="H1234" s="8" t="s">
        <v>7</v>
      </c>
      <c r="I1234" s="9">
        <v>38375</v>
      </c>
      <c r="J1234" s="8" t="s">
        <v>12</v>
      </c>
      <c r="K1234" s="10">
        <v>23</v>
      </c>
      <c r="L1234" s="3">
        <v>70.867520556192943</v>
      </c>
    </row>
    <row r="1235" spans="7:12" x14ac:dyDescent="0.2">
      <c r="G1235" s="8">
        <v>1231</v>
      </c>
      <c r="H1235" s="8" t="s">
        <v>8</v>
      </c>
      <c r="I1235" s="9">
        <v>38782</v>
      </c>
      <c r="J1235" s="8" t="s">
        <v>9</v>
      </c>
      <c r="K1235" s="10">
        <v>68</v>
      </c>
      <c r="L1235" s="3">
        <v>205.90903893366013</v>
      </c>
    </row>
    <row r="1236" spans="7:12" x14ac:dyDescent="0.2">
      <c r="G1236" s="8">
        <v>1232</v>
      </c>
      <c r="H1236" s="8" t="s">
        <v>2</v>
      </c>
      <c r="I1236" s="9">
        <v>38738</v>
      </c>
      <c r="J1236" s="8" t="s">
        <v>13</v>
      </c>
      <c r="K1236" s="10">
        <v>52</v>
      </c>
      <c r="L1236" s="3">
        <v>157.86201256059277</v>
      </c>
    </row>
    <row r="1237" spans="7:12" x14ac:dyDescent="0.2">
      <c r="G1237" s="8">
        <v>1233</v>
      </c>
      <c r="H1237" s="8" t="s">
        <v>6</v>
      </c>
      <c r="I1237" s="9">
        <v>38551</v>
      </c>
      <c r="J1237" s="8" t="s">
        <v>11</v>
      </c>
      <c r="K1237" s="10">
        <v>40</v>
      </c>
      <c r="L1237" s="3">
        <v>121.95606531866419</v>
      </c>
    </row>
    <row r="1238" spans="7:12" x14ac:dyDescent="0.2">
      <c r="G1238" s="8">
        <v>1234</v>
      </c>
      <c r="H1238" s="8" t="s">
        <v>2</v>
      </c>
      <c r="I1238" s="9">
        <v>38771</v>
      </c>
      <c r="J1238" s="8" t="s">
        <v>12</v>
      </c>
      <c r="K1238" s="10">
        <v>22</v>
      </c>
      <c r="L1238" s="3">
        <v>67.708397118863431</v>
      </c>
    </row>
    <row r="1239" spans="7:12" x14ac:dyDescent="0.2">
      <c r="G1239" s="8">
        <v>1235</v>
      </c>
      <c r="H1239" s="8" t="s">
        <v>2</v>
      </c>
      <c r="I1239" s="9">
        <v>38452</v>
      </c>
      <c r="J1239" s="8" t="s">
        <v>13</v>
      </c>
      <c r="K1239" s="10">
        <v>5</v>
      </c>
      <c r="L1239" s="3">
        <v>16.990101124103898</v>
      </c>
    </row>
    <row r="1240" spans="7:12" x14ac:dyDescent="0.2">
      <c r="G1240" s="8">
        <v>1236</v>
      </c>
      <c r="H1240" s="8" t="s">
        <v>2</v>
      </c>
      <c r="I1240" s="9">
        <v>38815</v>
      </c>
      <c r="J1240" s="8" t="s">
        <v>12</v>
      </c>
      <c r="K1240" s="10">
        <v>30</v>
      </c>
      <c r="L1240" s="3">
        <v>92.283774629578076</v>
      </c>
    </row>
    <row r="1241" spans="7:12" x14ac:dyDescent="0.2">
      <c r="G1241" s="8">
        <v>1237</v>
      </c>
      <c r="H1241" s="8" t="s">
        <v>2</v>
      </c>
      <c r="I1241" s="9">
        <v>38078</v>
      </c>
      <c r="J1241" s="8" t="s">
        <v>11</v>
      </c>
      <c r="K1241" s="10">
        <v>6</v>
      </c>
      <c r="L1241" s="3">
        <v>20.244957158318631</v>
      </c>
    </row>
    <row r="1242" spans="7:12" x14ac:dyDescent="0.2">
      <c r="G1242" s="8">
        <v>1238</v>
      </c>
      <c r="H1242" s="8" t="s">
        <v>0</v>
      </c>
      <c r="I1242" s="9">
        <v>38254</v>
      </c>
      <c r="J1242" s="8" t="s">
        <v>13</v>
      </c>
      <c r="K1242" s="10">
        <v>92</v>
      </c>
      <c r="L1242" s="3">
        <v>277.63010190908926</v>
      </c>
    </row>
    <row r="1243" spans="7:12" x14ac:dyDescent="0.2">
      <c r="G1243" s="8">
        <v>1239</v>
      </c>
      <c r="H1243" s="8" t="s">
        <v>4</v>
      </c>
      <c r="I1243" s="9">
        <v>38859</v>
      </c>
      <c r="J1243" s="8" t="s">
        <v>12</v>
      </c>
      <c r="K1243" s="10">
        <v>-5</v>
      </c>
      <c r="L1243" s="3">
        <v>-12.432490366118355</v>
      </c>
    </row>
    <row r="1244" spans="7:12" x14ac:dyDescent="0.2">
      <c r="G1244" s="8">
        <v>1240</v>
      </c>
      <c r="H1244" s="8" t="s">
        <v>1</v>
      </c>
      <c r="I1244" s="9">
        <v>38848</v>
      </c>
      <c r="J1244" s="8" t="s">
        <v>10</v>
      </c>
      <c r="K1244" s="10">
        <v>20</v>
      </c>
      <c r="L1244" s="3">
        <v>61.840740307042338</v>
      </c>
    </row>
    <row r="1245" spans="7:12" x14ac:dyDescent="0.2">
      <c r="G1245" s="8">
        <v>1241</v>
      </c>
      <c r="H1245" s="8" t="s">
        <v>5</v>
      </c>
      <c r="I1245" s="9">
        <v>39079</v>
      </c>
      <c r="J1245" s="8" t="s">
        <v>12</v>
      </c>
      <c r="K1245" s="10">
        <v>54</v>
      </c>
      <c r="L1245" s="3">
        <v>163.08588736802977</v>
      </c>
    </row>
    <row r="1246" spans="7:12" x14ac:dyDescent="0.2">
      <c r="G1246" s="8">
        <v>1242</v>
      </c>
      <c r="H1246" s="8" t="s">
        <v>2</v>
      </c>
      <c r="I1246" s="9">
        <v>38452</v>
      </c>
      <c r="J1246" s="8" t="s">
        <v>11</v>
      </c>
      <c r="K1246" s="10">
        <v>9</v>
      </c>
      <c r="L1246" s="3">
        <v>29.206434361888643</v>
      </c>
    </row>
    <row r="1247" spans="7:12" x14ac:dyDescent="0.2">
      <c r="G1247" s="8">
        <v>1243</v>
      </c>
      <c r="H1247" s="8" t="s">
        <v>4</v>
      </c>
      <c r="I1247" s="9">
        <v>38485</v>
      </c>
      <c r="J1247" s="8" t="s">
        <v>11</v>
      </c>
      <c r="K1247" s="10">
        <v>6</v>
      </c>
      <c r="L1247" s="3">
        <v>19.957821441994636</v>
      </c>
    </row>
    <row r="1248" spans="7:12" x14ac:dyDescent="0.2">
      <c r="G1248" s="8">
        <v>1244</v>
      </c>
      <c r="H1248" s="8" t="s">
        <v>5</v>
      </c>
      <c r="I1248" s="9">
        <v>38111</v>
      </c>
      <c r="J1248" s="8" t="s">
        <v>10</v>
      </c>
      <c r="K1248" s="10">
        <v>47</v>
      </c>
      <c r="L1248" s="3">
        <v>142.82940012407209</v>
      </c>
    </row>
    <row r="1249" spans="7:12" x14ac:dyDescent="0.2">
      <c r="G1249" s="8">
        <v>1245</v>
      </c>
      <c r="H1249" s="8" t="s">
        <v>6</v>
      </c>
      <c r="I1249" s="9">
        <v>38672</v>
      </c>
      <c r="J1249" s="8" t="s">
        <v>12</v>
      </c>
      <c r="K1249" s="10">
        <v>-10</v>
      </c>
      <c r="L1249" s="3">
        <v>-27.091257616513943</v>
      </c>
    </row>
    <row r="1250" spans="7:12" x14ac:dyDescent="0.2">
      <c r="G1250" s="8">
        <v>1246</v>
      </c>
      <c r="H1250" s="8" t="s">
        <v>7</v>
      </c>
      <c r="I1250" s="9">
        <v>38122</v>
      </c>
      <c r="J1250" s="8" t="s">
        <v>12</v>
      </c>
      <c r="K1250" s="10">
        <v>90</v>
      </c>
      <c r="L1250" s="3">
        <v>272.34042411677569</v>
      </c>
    </row>
    <row r="1251" spans="7:12" x14ac:dyDescent="0.2">
      <c r="G1251" s="8">
        <v>1247</v>
      </c>
      <c r="H1251" s="8" t="s">
        <v>8</v>
      </c>
      <c r="I1251" s="9">
        <v>38023</v>
      </c>
      <c r="J1251" s="8" t="s">
        <v>9</v>
      </c>
      <c r="K1251" s="10">
        <v>48</v>
      </c>
      <c r="L1251" s="3">
        <v>146.4346102431829</v>
      </c>
    </row>
    <row r="1252" spans="7:12" x14ac:dyDescent="0.2">
      <c r="G1252" s="8">
        <v>1248</v>
      </c>
      <c r="H1252" s="8" t="s">
        <v>5</v>
      </c>
      <c r="I1252" s="9">
        <v>38452</v>
      </c>
      <c r="J1252" s="8" t="s">
        <v>9</v>
      </c>
      <c r="K1252" s="10">
        <v>55</v>
      </c>
      <c r="L1252" s="3">
        <v>167.32527262577906</v>
      </c>
    </row>
    <row r="1253" spans="7:12" x14ac:dyDescent="0.2">
      <c r="G1253" s="8">
        <v>1249</v>
      </c>
      <c r="H1253" s="8" t="s">
        <v>8</v>
      </c>
      <c r="I1253" s="9">
        <v>38892</v>
      </c>
      <c r="J1253" s="8" t="s">
        <v>12</v>
      </c>
      <c r="K1253" s="10">
        <v>42</v>
      </c>
      <c r="L1253" s="3">
        <v>128.47869059837046</v>
      </c>
    </row>
    <row r="1254" spans="7:12" x14ac:dyDescent="0.2">
      <c r="G1254" s="8">
        <v>1250</v>
      </c>
      <c r="H1254" s="8" t="s">
        <v>7</v>
      </c>
      <c r="I1254" s="9">
        <v>38749</v>
      </c>
      <c r="J1254" s="8" t="s">
        <v>11</v>
      </c>
      <c r="K1254" s="10">
        <v>39</v>
      </c>
      <c r="L1254" s="3">
        <v>119.42558225930649</v>
      </c>
    </row>
    <row r="1255" spans="7:12" x14ac:dyDescent="0.2">
      <c r="G1255" s="8">
        <v>1251</v>
      </c>
      <c r="H1255" s="8" t="s">
        <v>2</v>
      </c>
      <c r="I1255" s="9">
        <v>38672</v>
      </c>
      <c r="J1255" s="8" t="s">
        <v>12</v>
      </c>
      <c r="K1255" s="10">
        <v>26</v>
      </c>
      <c r="L1255" s="3">
        <v>79.641106811056247</v>
      </c>
    </row>
    <row r="1256" spans="7:12" x14ac:dyDescent="0.2">
      <c r="G1256" s="8">
        <v>1252</v>
      </c>
      <c r="H1256" s="8" t="s">
        <v>8</v>
      </c>
      <c r="I1256" s="9">
        <v>38760</v>
      </c>
      <c r="J1256" s="8" t="s">
        <v>12</v>
      </c>
      <c r="K1256" s="10">
        <v>26</v>
      </c>
      <c r="L1256" s="3">
        <v>79.499321772308136</v>
      </c>
    </row>
    <row r="1257" spans="7:12" x14ac:dyDescent="0.2">
      <c r="G1257" s="8">
        <v>1253</v>
      </c>
      <c r="H1257" s="8" t="s">
        <v>8</v>
      </c>
      <c r="I1257" s="9">
        <v>38705</v>
      </c>
      <c r="J1257" s="8" t="s">
        <v>11</v>
      </c>
      <c r="K1257" s="10">
        <v>52</v>
      </c>
      <c r="L1257" s="3">
        <v>158.28266649648856</v>
      </c>
    </row>
    <row r="1258" spans="7:12" x14ac:dyDescent="0.2">
      <c r="G1258" s="8">
        <v>1254</v>
      </c>
      <c r="H1258" s="8" t="s">
        <v>2</v>
      </c>
      <c r="I1258" s="9">
        <v>38309</v>
      </c>
      <c r="J1258" s="8" t="s">
        <v>9</v>
      </c>
      <c r="K1258" s="10">
        <v>19</v>
      </c>
      <c r="L1258" s="3">
        <v>58.769535018680784</v>
      </c>
    </row>
    <row r="1259" spans="7:12" x14ac:dyDescent="0.2">
      <c r="G1259" s="8">
        <v>1255</v>
      </c>
      <c r="H1259" s="8" t="s">
        <v>6</v>
      </c>
      <c r="I1259" s="9">
        <v>38210</v>
      </c>
      <c r="J1259" s="8" t="s">
        <v>12</v>
      </c>
      <c r="K1259" s="10">
        <v>18</v>
      </c>
      <c r="L1259" s="3">
        <v>55.683739721262491</v>
      </c>
    </row>
    <row r="1260" spans="7:12" x14ac:dyDescent="0.2">
      <c r="G1260" s="8">
        <v>1256</v>
      </c>
      <c r="H1260" s="8" t="s">
        <v>3</v>
      </c>
      <c r="I1260" s="9">
        <v>39046</v>
      </c>
      <c r="J1260" s="8" t="s">
        <v>12</v>
      </c>
      <c r="K1260" s="10">
        <v>87</v>
      </c>
      <c r="L1260" s="3">
        <v>263.04139351081579</v>
      </c>
    </row>
    <row r="1261" spans="7:12" x14ac:dyDescent="0.2">
      <c r="G1261" s="8">
        <v>1257</v>
      </c>
      <c r="H1261" s="8" t="s">
        <v>2</v>
      </c>
      <c r="I1261" s="9">
        <v>38276</v>
      </c>
      <c r="J1261" s="8" t="s">
        <v>11</v>
      </c>
      <c r="K1261" s="10">
        <v>46</v>
      </c>
      <c r="L1261" s="3">
        <v>139.93969189998913</v>
      </c>
    </row>
    <row r="1262" spans="7:12" x14ac:dyDescent="0.2">
      <c r="G1262" s="8">
        <v>1258</v>
      </c>
      <c r="H1262" s="8" t="s">
        <v>8</v>
      </c>
      <c r="I1262" s="9">
        <v>38914</v>
      </c>
      <c r="J1262" s="8" t="s">
        <v>12</v>
      </c>
      <c r="K1262" s="10">
        <v>54</v>
      </c>
      <c r="L1262" s="3">
        <v>163.69364721145854</v>
      </c>
    </row>
    <row r="1263" spans="7:12" x14ac:dyDescent="0.2">
      <c r="G1263" s="8">
        <v>1259</v>
      </c>
      <c r="H1263" s="8" t="s">
        <v>4</v>
      </c>
      <c r="I1263" s="9">
        <v>38045</v>
      </c>
      <c r="J1263" s="8" t="s">
        <v>12</v>
      </c>
      <c r="K1263" s="10">
        <v>21</v>
      </c>
      <c r="L1263" s="3">
        <v>64.701803739735197</v>
      </c>
    </row>
    <row r="1264" spans="7:12" x14ac:dyDescent="0.2">
      <c r="G1264" s="8">
        <v>1260</v>
      </c>
      <c r="H1264" s="8" t="s">
        <v>2</v>
      </c>
      <c r="I1264" s="9">
        <v>38023</v>
      </c>
      <c r="J1264" s="8" t="s">
        <v>9</v>
      </c>
      <c r="K1264" s="10">
        <v>-6</v>
      </c>
      <c r="L1264" s="3">
        <v>-16.23714349589131</v>
      </c>
    </row>
    <row r="1265" spans="7:12" x14ac:dyDescent="0.2">
      <c r="G1265" s="8">
        <v>1261</v>
      </c>
      <c r="H1265" s="8" t="s">
        <v>1</v>
      </c>
      <c r="I1265" s="9">
        <v>38309</v>
      </c>
      <c r="J1265" s="8" t="s">
        <v>9</v>
      </c>
      <c r="K1265" s="10">
        <v>47</v>
      </c>
      <c r="L1265" s="3">
        <v>142.41301237194139</v>
      </c>
    </row>
    <row r="1266" spans="7:12" x14ac:dyDescent="0.2">
      <c r="G1266" s="8">
        <v>1262</v>
      </c>
      <c r="H1266" s="8" t="s">
        <v>0</v>
      </c>
      <c r="I1266" s="9">
        <v>38100</v>
      </c>
      <c r="J1266" s="8" t="s">
        <v>9</v>
      </c>
      <c r="K1266" s="10">
        <v>14</v>
      </c>
      <c r="L1266" s="3">
        <v>44.23662693928393</v>
      </c>
    </row>
    <row r="1267" spans="7:12" x14ac:dyDescent="0.2">
      <c r="G1267" s="8">
        <v>1263</v>
      </c>
      <c r="H1267" s="8" t="s">
        <v>0</v>
      </c>
      <c r="I1267" s="9">
        <v>38991</v>
      </c>
      <c r="J1267" s="8" t="s">
        <v>9</v>
      </c>
      <c r="K1267" s="10">
        <v>73</v>
      </c>
      <c r="L1267" s="3">
        <v>220.5000128058029</v>
      </c>
    </row>
    <row r="1268" spans="7:12" x14ac:dyDescent="0.2">
      <c r="G1268" s="8">
        <v>1264</v>
      </c>
      <c r="H1268" s="8" t="s">
        <v>0</v>
      </c>
      <c r="I1268" s="9">
        <v>39068</v>
      </c>
      <c r="J1268" s="8" t="s">
        <v>10</v>
      </c>
      <c r="K1268" s="10">
        <v>14</v>
      </c>
      <c r="L1268" s="3">
        <v>44.424699895790788</v>
      </c>
    </row>
    <row r="1269" spans="7:12" x14ac:dyDescent="0.2">
      <c r="G1269" s="8">
        <v>1265</v>
      </c>
      <c r="H1269" s="8" t="s">
        <v>3</v>
      </c>
      <c r="I1269" s="9">
        <v>38815</v>
      </c>
      <c r="J1269" s="8" t="s">
        <v>10</v>
      </c>
      <c r="K1269" s="10">
        <v>95</v>
      </c>
      <c r="L1269" s="3">
        <v>286.75698716058628</v>
      </c>
    </row>
    <row r="1270" spans="7:12" x14ac:dyDescent="0.2">
      <c r="G1270" s="8">
        <v>1266</v>
      </c>
      <c r="H1270" s="8" t="s">
        <v>1</v>
      </c>
      <c r="I1270" s="9">
        <v>38034</v>
      </c>
      <c r="J1270" s="8" t="s">
        <v>11</v>
      </c>
      <c r="K1270" s="10">
        <v>64</v>
      </c>
      <c r="L1270" s="3">
        <v>193.36768203630285</v>
      </c>
    </row>
    <row r="1271" spans="7:12" x14ac:dyDescent="0.2">
      <c r="G1271" s="8">
        <v>1267</v>
      </c>
      <c r="H1271" s="8" t="s">
        <v>7</v>
      </c>
      <c r="I1271" s="9">
        <v>38265</v>
      </c>
      <c r="J1271" s="8" t="s">
        <v>11</v>
      </c>
      <c r="K1271" s="10">
        <v>47</v>
      </c>
      <c r="L1271" s="3">
        <v>143.14314267064674</v>
      </c>
    </row>
    <row r="1272" spans="7:12" x14ac:dyDescent="0.2">
      <c r="G1272" s="8">
        <v>1268</v>
      </c>
      <c r="H1272" s="8" t="s">
        <v>1</v>
      </c>
      <c r="I1272" s="9">
        <v>38320</v>
      </c>
      <c r="J1272" s="8" t="s">
        <v>9</v>
      </c>
      <c r="K1272" s="10">
        <v>20</v>
      </c>
      <c r="L1272" s="3">
        <v>61.937788372758583</v>
      </c>
    </row>
    <row r="1273" spans="7:12" x14ac:dyDescent="0.2">
      <c r="G1273" s="8">
        <v>1269</v>
      </c>
      <c r="H1273" s="8" t="s">
        <v>4</v>
      </c>
      <c r="I1273" s="9">
        <v>38342</v>
      </c>
      <c r="J1273" s="8" t="s">
        <v>10</v>
      </c>
      <c r="K1273" s="10">
        <v>71</v>
      </c>
      <c r="L1273" s="3">
        <v>215.32844026172367</v>
      </c>
    </row>
    <row r="1274" spans="7:12" x14ac:dyDescent="0.2">
      <c r="G1274" s="8">
        <v>1270</v>
      </c>
      <c r="H1274" s="8" t="s">
        <v>1</v>
      </c>
      <c r="I1274" s="9">
        <v>38639</v>
      </c>
      <c r="J1274" s="8" t="s">
        <v>11</v>
      </c>
      <c r="K1274" s="10">
        <v>66</v>
      </c>
      <c r="L1274" s="3">
        <v>199.49732716580834</v>
      </c>
    </row>
    <row r="1275" spans="7:12" x14ac:dyDescent="0.2">
      <c r="G1275" s="8">
        <v>1271</v>
      </c>
      <c r="H1275" s="8" t="s">
        <v>3</v>
      </c>
      <c r="I1275" s="9">
        <v>38265</v>
      </c>
      <c r="J1275" s="8" t="s">
        <v>9</v>
      </c>
      <c r="K1275" s="10">
        <v>79</v>
      </c>
      <c r="L1275" s="3">
        <v>239.43592811272299</v>
      </c>
    </row>
    <row r="1276" spans="7:12" x14ac:dyDescent="0.2">
      <c r="G1276" s="8">
        <v>1272</v>
      </c>
      <c r="H1276" s="8" t="s">
        <v>3</v>
      </c>
      <c r="I1276" s="9">
        <v>38650</v>
      </c>
      <c r="J1276" s="8" t="s">
        <v>12</v>
      </c>
      <c r="K1276" s="10">
        <v>-7</v>
      </c>
      <c r="L1276" s="3">
        <v>-18.401268878071164</v>
      </c>
    </row>
    <row r="1277" spans="7:12" x14ac:dyDescent="0.2">
      <c r="G1277" s="8">
        <v>1273</v>
      </c>
      <c r="H1277" s="8" t="s">
        <v>8</v>
      </c>
      <c r="I1277" s="9">
        <v>38628</v>
      </c>
      <c r="J1277" s="8" t="s">
        <v>9</v>
      </c>
      <c r="K1277" s="10">
        <v>72</v>
      </c>
      <c r="L1277" s="3">
        <v>217.35308480664631</v>
      </c>
    </row>
    <row r="1278" spans="7:12" x14ac:dyDescent="0.2">
      <c r="G1278" s="8">
        <v>1274</v>
      </c>
      <c r="H1278" s="8" t="s">
        <v>3</v>
      </c>
      <c r="I1278" s="9">
        <v>38265</v>
      </c>
      <c r="J1278" s="8" t="s">
        <v>13</v>
      </c>
      <c r="K1278" s="10">
        <v>91</v>
      </c>
      <c r="L1278" s="3">
        <v>275.36823907836589</v>
      </c>
    </row>
    <row r="1279" spans="7:12" x14ac:dyDescent="0.2">
      <c r="G1279" s="8">
        <v>1275</v>
      </c>
      <c r="H1279" s="8" t="s">
        <v>2</v>
      </c>
      <c r="I1279" s="9">
        <v>38056</v>
      </c>
      <c r="J1279" s="8" t="s">
        <v>12</v>
      </c>
      <c r="K1279" s="10">
        <v>57</v>
      </c>
      <c r="L1279" s="3">
        <v>173.47781647307619</v>
      </c>
    </row>
    <row r="1280" spans="7:12" x14ac:dyDescent="0.2">
      <c r="G1280" s="8">
        <v>1276</v>
      </c>
      <c r="H1280" s="8" t="s">
        <v>7</v>
      </c>
      <c r="I1280" s="9">
        <v>38254</v>
      </c>
      <c r="J1280" s="8" t="s">
        <v>9</v>
      </c>
      <c r="K1280" s="10">
        <v>-8</v>
      </c>
      <c r="L1280" s="3">
        <v>-21.82749489869385</v>
      </c>
    </row>
    <row r="1281" spans="7:12" x14ac:dyDescent="0.2">
      <c r="G1281" s="8">
        <v>1277</v>
      </c>
      <c r="H1281" s="8" t="s">
        <v>1</v>
      </c>
      <c r="I1281" s="9">
        <v>38606</v>
      </c>
      <c r="J1281" s="8" t="s">
        <v>9</v>
      </c>
      <c r="K1281" s="10">
        <v>45</v>
      </c>
      <c r="L1281" s="3">
        <v>136.95599465560394</v>
      </c>
    </row>
    <row r="1282" spans="7:12" x14ac:dyDescent="0.2">
      <c r="G1282" s="8">
        <v>1278</v>
      </c>
      <c r="H1282" s="8" t="s">
        <v>4</v>
      </c>
      <c r="I1282" s="9">
        <v>38287</v>
      </c>
      <c r="J1282" s="8" t="s">
        <v>11</v>
      </c>
      <c r="K1282" s="10">
        <v>92</v>
      </c>
      <c r="L1282" s="3">
        <v>278.04523769732305</v>
      </c>
    </row>
    <row r="1283" spans="7:12" x14ac:dyDescent="0.2">
      <c r="G1283" s="8">
        <v>1279</v>
      </c>
      <c r="H1283" s="8" t="s">
        <v>2</v>
      </c>
      <c r="I1283" s="9">
        <v>38232</v>
      </c>
      <c r="J1283" s="8" t="s">
        <v>12</v>
      </c>
      <c r="K1283" s="10">
        <v>28</v>
      </c>
      <c r="L1283" s="3">
        <v>86.457557586126669</v>
      </c>
    </row>
    <row r="1284" spans="7:12" x14ac:dyDescent="0.2">
      <c r="G1284" s="8">
        <v>1280</v>
      </c>
      <c r="H1284" s="8" t="s">
        <v>8</v>
      </c>
      <c r="I1284" s="9">
        <v>38375</v>
      </c>
      <c r="J1284" s="8" t="s">
        <v>13</v>
      </c>
      <c r="K1284" s="10">
        <v>79</v>
      </c>
      <c r="L1284" s="3">
        <v>238.98646128992934</v>
      </c>
    </row>
    <row r="1285" spans="7:12" x14ac:dyDescent="0.2">
      <c r="G1285" s="8">
        <v>1281</v>
      </c>
      <c r="H1285" s="8" t="s">
        <v>0</v>
      </c>
      <c r="I1285" s="9">
        <v>38375</v>
      </c>
      <c r="J1285" s="8" t="s">
        <v>9</v>
      </c>
      <c r="K1285" s="10">
        <v>92</v>
      </c>
      <c r="L1285" s="3">
        <v>277.53792590877345</v>
      </c>
    </row>
    <row r="1286" spans="7:12" x14ac:dyDescent="0.2">
      <c r="G1286" s="8">
        <v>1282</v>
      </c>
      <c r="H1286" s="8" t="s">
        <v>1</v>
      </c>
      <c r="I1286" s="9">
        <v>38100</v>
      </c>
      <c r="J1286" s="8" t="s">
        <v>12</v>
      </c>
      <c r="K1286" s="10">
        <v>11</v>
      </c>
      <c r="L1286" s="3">
        <v>34.457391966440007</v>
      </c>
    </row>
    <row r="1287" spans="7:12" x14ac:dyDescent="0.2">
      <c r="G1287" s="8">
        <v>1283</v>
      </c>
      <c r="H1287" s="8" t="s">
        <v>2</v>
      </c>
      <c r="I1287" s="9">
        <v>38375</v>
      </c>
      <c r="J1287" s="8" t="s">
        <v>11</v>
      </c>
      <c r="K1287" s="10">
        <v>23</v>
      </c>
      <c r="L1287" s="3">
        <v>70.69661605650883</v>
      </c>
    </row>
    <row r="1288" spans="7:12" x14ac:dyDescent="0.2">
      <c r="G1288" s="8">
        <v>1284</v>
      </c>
      <c r="H1288" s="8" t="s">
        <v>8</v>
      </c>
      <c r="I1288" s="9">
        <v>38826</v>
      </c>
      <c r="J1288" s="8" t="s">
        <v>11</v>
      </c>
      <c r="K1288" s="10">
        <v>2</v>
      </c>
      <c r="L1288" s="3">
        <v>8.8023773142157893</v>
      </c>
    </row>
    <row r="1289" spans="7:12" x14ac:dyDescent="0.2">
      <c r="G1289" s="8">
        <v>1285</v>
      </c>
      <c r="H1289" s="8" t="s">
        <v>5</v>
      </c>
      <c r="I1289" s="9">
        <v>38353</v>
      </c>
      <c r="J1289" s="8" t="s">
        <v>11</v>
      </c>
      <c r="K1289" s="10">
        <v>-2</v>
      </c>
      <c r="L1289" s="3">
        <v>-3.4493356628035219</v>
      </c>
    </row>
    <row r="1290" spans="7:12" x14ac:dyDescent="0.2">
      <c r="G1290" s="8">
        <v>1286</v>
      </c>
      <c r="H1290" s="8" t="s">
        <v>3</v>
      </c>
      <c r="I1290" s="9">
        <v>38507</v>
      </c>
      <c r="J1290" s="8" t="s">
        <v>10</v>
      </c>
      <c r="K1290" s="10">
        <v>33</v>
      </c>
      <c r="L1290" s="3">
        <v>100.68617590777907</v>
      </c>
    </row>
    <row r="1291" spans="7:12" x14ac:dyDescent="0.2">
      <c r="G1291" s="8">
        <v>1287</v>
      </c>
      <c r="H1291" s="8" t="s">
        <v>5</v>
      </c>
      <c r="I1291" s="9">
        <v>38892</v>
      </c>
      <c r="J1291" s="8" t="s">
        <v>12</v>
      </c>
      <c r="K1291" s="10">
        <v>10</v>
      </c>
      <c r="L1291" s="3">
        <v>31.300935347132732</v>
      </c>
    </row>
    <row r="1292" spans="7:12" x14ac:dyDescent="0.2">
      <c r="G1292" s="8">
        <v>1288</v>
      </c>
      <c r="H1292" s="8" t="s">
        <v>6</v>
      </c>
      <c r="I1292" s="9">
        <v>38320</v>
      </c>
      <c r="J1292" s="8" t="s">
        <v>13</v>
      </c>
      <c r="K1292" s="10">
        <v>84</v>
      </c>
      <c r="L1292" s="3">
        <v>254.11937205363179</v>
      </c>
    </row>
    <row r="1293" spans="7:12" x14ac:dyDescent="0.2">
      <c r="G1293" s="8">
        <v>1289</v>
      </c>
      <c r="H1293" s="8" t="s">
        <v>3</v>
      </c>
      <c r="I1293" s="9">
        <v>38342</v>
      </c>
      <c r="J1293" s="8" t="s">
        <v>12</v>
      </c>
      <c r="K1293" s="10">
        <v>88</v>
      </c>
      <c r="L1293" s="3">
        <v>266.39334034313327</v>
      </c>
    </row>
    <row r="1294" spans="7:12" x14ac:dyDescent="0.2">
      <c r="G1294" s="8">
        <v>1290</v>
      </c>
      <c r="H1294" s="8" t="s">
        <v>8</v>
      </c>
      <c r="I1294" s="9">
        <v>38540</v>
      </c>
      <c r="J1294" s="8" t="s">
        <v>11</v>
      </c>
      <c r="K1294" s="10">
        <v>95</v>
      </c>
      <c r="L1294" s="3">
        <v>286.60843219410157</v>
      </c>
    </row>
    <row r="1295" spans="7:12" x14ac:dyDescent="0.2">
      <c r="G1295" s="8">
        <v>1291</v>
      </c>
      <c r="H1295" s="8" t="s">
        <v>4</v>
      </c>
      <c r="I1295" s="9">
        <v>38397</v>
      </c>
      <c r="J1295" s="8" t="s">
        <v>12</v>
      </c>
      <c r="K1295" s="10">
        <v>3</v>
      </c>
      <c r="L1295" s="3">
        <v>11.903882144888168</v>
      </c>
    </row>
    <row r="1296" spans="7:12" x14ac:dyDescent="0.2">
      <c r="G1296" s="8">
        <v>1292</v>
      </c>
      <c r="H1296" s="8" t="s">
        <v>8</v>
      </c>
      <c r="I1296" s="9">
        <v>38837</v>
      </c>
      <c r="J1296" s="8" t="s">
        <v>10</v>
      </c>
      <c r="K1296" s="10">
        <v>72</v>
      </c>
      <c r="L1296" s="3">
        <v>217.58131494729014</v>
      </c>
    </row>
    <row r="1297" spans="7:12" x14ac:dyDescent="0.2">
      <c r="G1297" s="8">
        <v>1293</v>
      </c>
      <c r="H1297" s="8" t="s">
        <v>7</v>
      </c>
      <c r="I1297" s="9">
        <v>38419</v>
      </c>
      <c r="J1297" s="8" t="s">
        <v>11</v>
      </c>
      <c r="K1297" s="10">
        <v>58</v>
      </c>
      <c r="L1297" s="3">
        <v>176.65394036929425</v>
      </c>
    </row>
    <row r="1298" spans="7:12" x14ac:dyDescent="0.2">
      <c r="G1298" s="8">
        <v>1294</v>
      </c>
      <c r="H1298" s="8" t="s">
        <v>6</v>
      </c>
      <c r="I1298" s="9">
        <v>38144</v>
      </c>
      <c r="J1298" s="8" t="s">
        <v>11</v>
      </c>
      <c r="K1298" s="10">
        <v>19</v>
      </c>
      <c r="L1298" s="3">
        <v>59.643357077362239</v>
      </c>
    </row>
    <row r="1299" spans="7:12" x14ac:dyDescent="0.2">
      <c r="G1299" s="8">
        <v>1295</v>
      </c>
      <c r="H1299" s="8" t="s">
        <v>8</v>
      </c>
      <c r="I1299" s="9">
        <v>38463</v>
      </c>
      <c r="J1299" s="8" t="s">
        <v>12</v>
      </c>
      <c r="K1299" s="10">
        <v>35</v>
      </c>
      <c r="L1299" s="3">
        <v>106.5070892872302</v>
      </c>
    </row>
    <row r="1300" spans="7:12" x14ac:dyDescent="0.2">
      <c r="G1300" s="8">
        <v>1296</v>
      </c>
      <c r="H1300" s="8" t="s">
        <v>3</v>
      </c>
      <c r="I1300" s="9">
        <v>38320</v>
      </c>
      <c r="J1300" s="8" t="s">
        <v>9</v>
      </c>
      <c r="K1300" s="10">
        <v>80</v>
      </c>
      <c r="L1300" s="3">
        <v>242.63330478636408</v>
      </c>
    </row>
    <row r="1301" spans="7:12" x14ac:dyDescent="0.2">
      <c r="G1301" s="8">
        <v>1297</v>
      </c>
      <c r="H1301" s="8" t="s">
        <v>1</v>
      </c>
      <c r="I1301" s="9">
        <v>38012</v>
      </c>
      <c r="J1301" s="8" t="s">
        <v>11</v>
      </c>
      <c r="K1301" s="10">
        <v>26</v>
      </c>
      <c r="L1301" s="3">
        <v>80.048584690277565</v>
      </c>
    </row>
    <row r="1302" spans="7:12" x14ac:dyDescent="0.2">
      <c r="G1302" s="8">
        <v>1298</v>
      </c>
      <c r="H1302" s="8" t="s">
        <v>4</v>
      </c>
      <c r="I1302" s="9">
        <v>38540</v>
      </c>
      <c r="J1302" s="8" t="s">
        <v>10</v>
      </c>
      <c r="K1302" s="10">
        <v>93</v>
      </c>
      <c r="L1302" s="3">
        <v>280.93222292224493</v>
      </c>
    </row>
    <row r="1303" spans="7:12" x14ac:dyDescent="0.2">
      <c r="G1303" s="8">
        <v>1299</v>
      </c>
      <c r="H1303" s="8" t="s">
        <v>2</v>
      </c>
      <c r="I1303" s="9">
        <v>38661</v>
      </c>
      <c r="J1303" s="8" t="s">
        <v>11</v>
      </c>
      <c r="K1303" s="10">
        <v>29</v>
      </c>
      <c r="L1303" s="3">
        <v>90.05707639133125</v>
      </c>
    </row>
    <row r="1304" spans="7:12" x14ac:dyDescent="0.2">
      <c r="G1304" s="8">
        <v>1300</v>
      </c>
      <c r="H1304" s="8" t="s">
        <v>2</v>
      </c>
      <c r="I1304" s="9">
        <v>38100</v>
      </c>
      <c r="J1304" s="8" t="s">
        <v>9</v>
      </c>
      <c r="K1304" s="10">
        <v>88</v>
      </c>
      <c r="L1304" s="3">
        <v>266.36925289616937</v>
      </c>
    </row>
    <row r="1305" spans="7:12" x14ac:dyDescent="0.2">
      <c r="G1305" s="8">
        <v>1301</v>
      </c>
      <c r="H1305" s="8" t="s">
        <v>0</v>
      </c>
      <c r="I1305" s="9">
        <v>38947</v>
      </c>
      <c r="J1305" s="8" t="s">
        <v>11</v>
      </c>
      <c r="K1305" s="10">
        <v>5</v>
      </c>
      <c r="L1305" s="3">
        <v>16.874201572948834</v>
      </c>
    </row>
    <row r="1306" spans="7:12" x14ac:dyDescent="0.2">
      <c r="G1306" s="8">
        <v>1302</v>
      </c>
      <c r="H1306" s="8" t="s">
        <v>2</v>
      </c>
      <c r="I1306" s="9">
        <v>38573</v>
      </c>
      <c r="J1306" s="8" t="s">
        <v>12</v>
      </c>
      <c r="K1306" s="10">
        <v>64</v>
      </c>
      <c r="L1306" s="3">
        <v>194.02715866543952</v>
      </c>
    </row>
    <row r="1307" spans="7:12" x14ac:dyDescent="0.2">
      <c r="G1307" s="8">
        <v>1303</v>
      </c>
      <c r="H1307" s="8" t="s">
        <v>5</v>
      </c>
      <c r="I1307" s="9">
        <v>38716</v>
      </c>
      <c r="J1307" s="8" t="s">
        <v>10</v>
      </c>
      <c r="K1307" s="10">
        <v>38</v>
      </c>
      <c r="L1307" s="3">
        <v>116.02781429818391</v>
      </c>
    </row>
    <row r="1308" spans="7:12" x14ac:dyDescent="0.2">
      <c r="G1308" s="8">
        <v>1304</v>
      </c>
      <c r="H1308" s="8" t="s">
        <v>0</v>
      </c>
      <c r="I1308" s="9">
        <v>38276</v>
      </c>
      <c r="J1308" s="8" t="s">
        <v>9</v>
      </c>
      <c r="K1308" s="10">
        <v>21</v>
      </c>
      <c r="L1308" s="3">
        <v>65.60411466769294</v>
      </c>
    </row>
    <row r="1309" spans="7:12" x14ac:dyDescent="0.2">
      <c r="G1309" s="8">
        <v>1305</v>
      </c>
      <c r="H1309" s="8" t="s">
        <v>3</v>
      </c>
      <c r="I1309" s="9">
        <v>38551</v>
      </c>
      <c r="J1309" s="8" t="s">
        <v>11</v>
      </c>
      <c r="K1309" s="10">
        <v>61</v>
      </c>
      <c r="L1309" s="3">
        <v>184.44189289759726</v>
      </c>
    </row>
    <row r="1310" spans="7:12" x14ac:dyDescent="0.2">
      <c r="G1310" s="8">
        <v>1306</v>
      </c>
      <c r="H1310" s="8" t="s">
        <v>4</v>
      </c>
      <c r="I1310" s="9">
        <v>38111</v>
      </c>
      <c r="J1310" s="8" t="s">
        <v>11</v>
      </c>
      <c r="K1310" s="10">
        <v>53</v>
      </c>
      <c r="L1310" s="3">
        <v>160.79564195236946</v>
      </c>
    </row>
    <row r="1311" spans="7:12" x14ac:dyDescent="0.2">
      <c r="G1311" s="8">
        <v>1307</v>
      </c>
      <c r="H1311" s="8" t="s">
        <v>8</v>
      </c>
      <c r="I1311" s="9">
        <v>38749</v>
      </c>
      <c r="J1311" s="8" t="s">
        <v>12</v>
      </c>
      <c r="K1311" s="10">
        <v>28</v>
      </c>
      <c r="L1311" s="3">
        <v>86.322863736189788</v>
      </c>
    </row>
    <row r="1312" spans="7:12" x14ac:dyDescent="0.2">
      <c r="G1312" s="8">
        <v>1308</v>
      </c>
      <c r="H1312" s="8" t="s">
        <v>4</v>
      </c>
      <c r="I1312" s="9">
        <v>38958</v>
      </c>
      <c r="J1312" s="8" t="s">
        <v>12</v>
      </c>
      <c r="K1312" s="10">
        <v>39</v>
      </c>
      <c r="L1312" s="3">
        <v>119.49155300741148</v>
      </c>
    </row>
    <row r="1313" spans="7:12" x14ac:dyDescent="0.2">
      <c r="G1313" s="8">
        <v>1309</v>
      </c>
      <c r="H1313" s="8" t="s">
        <v>4</v>
      </c>
      <c r="I1313" s="9">
        <v>39024</v>
      </c>
      <c r="J1313" s="8" t="s">
        <v>10</v>
      </c>
      <c r="K1313" s="10">
        <v>89</v>
      </c>
      <c r="L1313" s="3">
        <v>268.72040652792879</v>
      </c>
    </row>
    <row r="1314" spans="7:12" x14ac:dyDescent="0.2">
      <c r="G1314" s="8">
        <v>1310</v>
      </c>
      <c r="H1314" s="8" t="s">
        <v>8</v>
      </c>
      <c r="I1314" s="9">
        <v>38100</v>
      </c>
      <c r="J1314" s="8" t="s">
        <v>9</v>
      </c>
      <c r="K1314" s="10">
        <v>72</v>
      </c>
      <c r="L1314" s="3">
        <v>218.15784251474992</v>
      </c>
    </row>
    <row r="1315" spans="7:12" x14ac:dyDescent="0.2">
      <c r="G1315" s="8">
        <v>1311</v>
      </c>
      <c r="H1315" s="8" t="s">
        <v>2</v>
      </c>
      <c r="I1315" s="9">
        <v>38221</v>
      </c>
      <c r="J1315" s="8" t="s">
        <v>10</v>
      </c>
      <c r="K1315" s="10">
        <v>63</v>
      </c>
      <c r="L1315" s="3">
        <v>191.07967670509865</v>
      </c>
    </row>
    <row r="1316" spans="7:12" x14ac:dyDescent="0.2">
      <c r="G1316" s="8">
        <v>1312</v>
      </c>
      <c r="H1316" s="8" t="s">
        <v>1</v>
      </c>
      <c r="I1316" s="9">
        <v>39079</v>
      </c>
      <c r="J1316" s="8" t="s">
        <v>9</v>
      </c>
      <c r="K1316" s="10">
        <v>47</v>
      </c>
      <c r="L1316" s="3">
        <v>142.1470812441363</v>
      </c>
    </row>
    <row r="1317" spans="7:12" x14ac:dyDescent="0.2">
      <c r="G1317" s="8">
        <v>1313</v>
      </c>
      <c r="H1317" s="8" t="s">
        <v>6</v>
      </c>
      <c r="I1317" s="9">
        <v>38540</v>
      </c>
      <c r="J1317" s="8" t="s">
        <v>12</v>
      </c>
      <c r="K1317" s="10">
        <v>8</v>
      </c>
      <c r="L1317" s="3">
        <v>25.619997788473359</v>
      </c>
    </row>
    <row r="1318" spans="7:12" x14ac:dyDescent="0.2">
      <c r="G1318" s="8">
        <v>1314</v>
      </c>
      <c r="H1318" s="8" t="s">
        <v>8</v>
      </c>
      <c r="I1318" s="9">
        <v>38298</v>
      </c>
      <c r="J1318" s="8" t="s">
        <v>10</v>
      </c>
      <c r="K1318" s="10">
        <v>88</v>
      </c>
      <c r="L1318" s="3">
        <v>265.56717139256853</v>
      </c>
    </row>
    <row r="1319" spans="7:12" x14ac:dyDescent="0.2">
      <c r="G1319" s="8">
        <v>1315</v>
      </c>
      <c r="H1319" s="8" t="s">
        <v>6</v>
      </c>
      <c r="I1319" s="9">
        <v>38221</v>
      </c>
      <c r="J1319" s="8" t="s">
        <v>10</v>
      </c>
      <c r="K1319" s="10">
        <v>12</v>
      </c>
      <c r="L1319" s="3">
        <v>37.818679875987904</v>
      </c>
    </row>
    <row r="1320" spans="7:12" x14ac:dyDescent="0.2">
      <c r="G1320" s="8">
        <v>1316</v>
      </c>
      <c r="H1320" s="8" t="s">
        <v>0</v>
      </c>
      <c r="I1320" s="9">
        <v>38683</v>
      </c>
      <c r="J1320" s="8" t="s">
        <v>12</v>
      </c>
      <c r="K1320" s="10">
        <v>79</v>
      </c>
      <c r="L1320" s="3">
        <v>239.17519679611866</v>
      </c>
    </row>
    <row r="1321" spans="7:12" x14ac:dyDescent="0.2">
      <c r="G1321" s="8">
        <v>1317</v>
      </c>
      <c r="H1321" s="8" t="s">
        <v>2</v>
      </c>
      <c r="I1321" s="9">
        <v>38155</v>
      </c>
      <c r="J1321" s="8" t="s">
        <v>13</v>
      </c>
      <c r="K1321" s="10">
        <v>39</v>
      </c>
      <c r="L1321" s="3">
        <v>118.94488443291594</v>
      </c>
    </row>
    <row r="1322" spans="7:12" x14ac:dyDescent="0.2">
      <c r="G1322" s="8">
        <v>1318</v>
      </c>
      <c r="H1322" s="8" t="s">
        <v>0</v>
      </c>
      <c r="I1322" s="9">
        <v>38760</v>
      </c>
      <c r="J1322" s="8" t="s">
        <v>12</v>
      </c>
      <c r="K1322" s="10">
        <v>61</v>
      </c>
      <c r="L1322" s="3">
        <v>185.05613481266943</v>
      </c>
    </row>
    <row r="1323" spans="7:12" x14ac:dyDescent="0.2">
      <c r="G1323" s="8">
        <v>1319</v>
      </c>
      <c r="H1323" s="8" t="s">
        <v>0</v>
      </c>
      <c r="I1323" s="9">
        <v>38980</v>
      </c>
      <c r="J1323" s="8" t="s">
        <v>10</v>
      </c>
      <c r="K1323" s="10">
        <v>12</v>
      </c>
      <c r="L1323" s="3">
        <v>38.275233428944262</v>
      </c>
    </row>
    <row r="1324" spans="7:12" x14ac:dyDescent="0.2">
      <c r="G1324" s="8">
        <v>1320</v>
      </c>
      <c r="H1324" s="8" t="s">
        <v>4</v>
      </c>
      <c r="I1324" s="9">
        <v>38298</v>
      </c>
      <c r="J1324" s="8" t="s">
        <v>12</v>
      </c>
      <c r="K1324" s="10">
        <v>25</v>
      </c>
      <c r="L1324" s="3">
        <v>76.651168243814681</v>
      </c>
    </row>
    <row r="1325" spans="7:12" x14ac:dyDescent="0.2">
      <c r="G1325" s="8">
        <v>1321</v>
      </c>
      <c r="H1325" s="8" t="s">
        <v>7</v>
      </c>
      <c r="I1325" s="9">
        <v>38683</v>
      </c>
      <c r="J1325" s="8" t="s">
        <v>9</v>
      </c>
      <c r="K1325" s="10">
        <v>82</v>
      </c>
      <c r="L1325" s="3">
        <v>248.26100726872076</v>
      </c>
    </row>
    <row r="1326" spans="7:12" x14ac:dyDescent="0.2">
      <c r="G1326" s="8">
        <v>1322</v>
      </c>
      <c r="H1326" s="8" t="s">
        <v>6</v>
      </c>
      <c r="I1326" s="9">
        <v>38342</v>
      </c>
      <c r="J1326" s="8" t="s">
        <v>12</v>
      </c>
      <c r="K1326" s="10">
        <v>4</v>
      </c>
      <c r="L1326" s="3">
        <v>14.48265398333678</v>
      </c>
    </row>
    <row r="1327" spans="7:12" x14ac:dyDescent="0.2">
      <c r="G1327" s="8">
        <v>1323</v>
      </c>
      <c r="H1327" s="8" t="s">
        <v>6</v>
      </c>
      <c r="I1327" s="9">
        <v>39068</v>
      </c>
      <c r="J1327" s="8" t="s">
        <v>13</v>
      </c>
      <c r="K1327" s="10">
        <v>22</v>
      </c>
      <c r="L1327" s="3">
        <v>68.226854446694333</v>
      </c>
    </row>
    <row r="1328" spans="7:12" x14ac:dyDescent="0.2">
      <c r="G1328" s="8">
        <v>1324</v>
      </c>
      <c r="H1328" s="8" t="s">
        <v>6</v>
      </c>
      <c r="I1328" s="9">
        <v>38991</v>
      </c>
      <c r="J1328" s="8" t="s">
        <v>12</v>
      </c>
      <c r="K1328" s="10">
        <v>81</v>
      </c>
      <c r="L1328" s="3">
        <v>244.6243385117169</v>
      </c>
    </row>
    <row r="1329" spans="7:12" x14ac:dyDescent="0.2">
      <c r="G1329" s="8">
        <v>1325</v>
      </c>
      <c r="H1329" s="8" t="s">
        <v>4</v>
      </c>
      <c r="I1329" s="9">
        <v>38408</v>
      </c>
      <c r="J1329" s="8" t="s">
        <v>11</v>
      </c>
      <c r="K1329" s="10">
        <v>34</v>
      </c>
      <c r="L1329" s="3">
        <v>103.85172808433745</v>
      </c>
    </row>
    <row r="1330" spans="7:12" x14ac:dyDescent="0.2">
      <c r="G1330" s="8">
        <v>1326</v>
      </c>
      <c r="H1330" s="8" t="s">
        <v>6</v>
      </c>
      <c r="I1330" s="9">
        <v>38309</v>
      </c>
      <c r="J1330" s="8" t="s">
        <v>12</v>
      </c>
      <c r="K1330" s="10">
        <v>89</v>
      </c>
      <c r="L1330" s="3">
        <v>269.74478909487721</v>
      </c>
    </row>
    <row r="1331" spans="7:12" x14ac:dyDescent="0.2">
      <c r="G1331" s="8">
        <v>1327</v>
      </c>
      <c r="H1331" s="8" t="s">
        <v>4</v>
      </c>
      <c r="I1331" s="9">
        <v>38386</v>
      </c>
      <c r="J1331" s="8" t="s">
        <v>12</v>
      </c>
      <c r="K1331" s="10">
        <v>6</v>
      </c>
      <c r="L1331" s="3">
        <v>20.30969002976488</v>
      </c>
    </row>
    <row r="1332" spans="7:12" x14ac:dyDescent="0.2">
      <c r="G1332" s="8">
        <v>1328</v>
      </c>
      <c r="H1332" s="8" t="s">
        <v>0</v>
      </c>
      <c r="I1332" s="9">
        <v>38529</v>
      </c>
      <c r="J1332" s="8" t="s">
        <v>11</v>
      </c>
      <c r="K1332" s="10">
        <v>78</v>
      </c>
      <c r="L1332" s="3">
        <v>235.99588000674026</v>
      </c>
    </row>
    <row r="1333" spans="7:12" x14ac:dyDescent="0.2">
      <c r="G1333" s="8">
        <v>1329</v>
      </c>
      <c r="H1333" s="8" t="s">
        <v>7</v>
      </c>
      <c r="I1333" s="9">
        <v>38485</v>
      </c>
      <c r="J1333" s="8" t="s">
        <v>10</v>
      </c>
      <c r="K1333" s="10">
        <v>9</v>
      </c>
      <c r="L1333" s="3">
        <v>28.852711267429889</v>
      </c>
    </row>
    <row r="1334" spans="7:12" x14ac:dyDescent="0.2">
      <c r="G1334" s="8">
        <v>1330</v>
      </c>
      <c r="H1334" s="8" t="s">
        <v>1</v>
      </c>
      <c r="I1334" s="9">
        <v>39079</v>
      </c>
      <c r="J1334" s="8" t="s">
        <v>12</v>
      </c>
      <c r="K1334" s="10">
        <v>9</v>
      </c>
      <c r="L1334" s="3">
        <v>29.718118103947955</v>
      </c>
    </row>
    <row r="1335" spans="7:12" x14ac:dyDescent="0.2">
      <c r="G1335" s="8">
        <v>1331</v>
      </c>
      <c r="H1335" s="8" t="s">
        <v>1</v>
      </c>
      <c r="I1335" s="9">
        <v>38826</v>
      </c>
      <c r="J1335" s="8" t="s">
        <v>9</v>
      </c>
      <c r="K1335" s="10">
        <v>73</v>
      </c>
      <c r="L1335" s="3">
        <v>221.1834991910803</v>
      </c>
    </row>
    <row r="1336" spans="7:12" x14ac:dyDescent="0.2">
      <c r="G1336" s="8">
        <v>1332</v>
      </c>
      <c r="H1336" s="8" t="s">
        <v>8</v>
      </c>
      <c r="I1336" s="9">
        <v>38001</v>
      </c>
      <c r="J1336" s="8" t="s">
        <v>10</v>
      </c>
      <c r="K1336" s="10">
        <v>13</v>
      </c>
      <c r="L1336" s="3">
        <v>41.92379193182763</v>
      </c>
    </row>
    <row r="1337" spans="7:12" x14ac:dyDescent="0.2">
      <c r="G1337" s="8">
        <v>1333</v>
      </c>
      <c r="H1337" s="8" t="s">
        <v>2</v>
      </c>
      <c r="I1337" s="9">
        <v>38419</v>
      </c>
      <c r="J1337" s="8" t="s">
        <v>11</v>
      </c>
      <c r="K1337" s="10">
        <v>14</v>
      </c>
      <c r="L1337" s="3">
        <v>43.998808725631548</v>
      </c>
    </row>
    <row r="1338" spans="7:12" x14ac:dyDescent="0.2">
      <c r="G1338" s="8">
        <v>1334</v>
      </c>
      <c r="H1338" s="8" t="s">
        <v>8</v>
      </c>
      <c r="I1338" s="9">
        <v>38496</v>
      </c>
      <c r="J1338" s="8" t="s">
        <v>13</v>
      </c>
      <c r="K1338" s="10">
        <v>33</v>
      </c>
      <c r="L1338" s="3">
        <v>100.31195245129152</v>
      </c>
    </row>
    <row r="1339" spans="7:12" x14ac:dyDescent="0.2">
      <c r="G1339" s="8">
        <v>1335</v>
      </c>
      <c r="H1339" s="8" t="s">
        <v>8</v>
      </c>
      <c r="I1339" s="9">
        <v>38078</v>
      </c>
      <c r="J1339" s="8" t="s">
        <v>9</v>
      </c>
      <c r="K1339" s="10">
        <v>17</v>
      </c>
      <c r="L1339" s="3">
        <v>53.123119444085049</v>
      </c>
    </row>
    <row r="1340" spans="7:12" x14ac:dyDescent="0.2">
      <c r="G1340" s="8">
        <v>1336</v>
      </c>
      <c r="H1340" s="8" t="s">
        <v>3</v>
      </c>
      <c r="I1340" s="9">
        <v>38903</v>
      </c>
      <c r="J1340" s="8" t="s">
        <v>10</v>
      </c>
      <c r="K1340" s="10">
        <v>9</v>
      </c>
      <c r="L1340" s="3">
        <v>29.501152192037068</v>
      </c>
    </row>
    <row r="1341" spans="7:12" x14ac:dyDescent="0.2">
      <c r="G1341" s="8">
        <v>1337</v>
      </c>
      <c r="H1341" s="8" t="s">
        <v>0</v>
      </c>
      <c r="I1341" s="9">
        <v>38771</v>
      </c>
      <c r="J1341" s="8" t="s">
        <v>12</v>
      </c>
      <c r="K1341" s="10">
        <v>15</v>
      </c>
      <c r="L1341" s="3">
        <v>47.311523584864588</v>
      </c>
    </row>
    <row r="1342" spans="7:12" x14ac:dyDescent="0.2">
      <c r="G1342" s="8">
        <v>1338</v>
      </c>
      <c r="H1342" s="8" t="s">
        <v>6</v>
      </c>
      <c r="I1342" s="9">
        <v>38969</v>
      </c>
      <c r="J1342" s="8" t="s">
        <v>13</v>
      </c>
      <c r="K1342" s="10">
        <v>50</v>
      </c>
      <c r="L1342" s="3">
        <v>152.31019163589909</v>
      </c>
    </row>
    <row r="1343" spans="7:12" x14ac:dyDescent="0.2">
      <c r="G1343" s="8">
        <v>1339</v>
      </c>
      <c r="H1343" s="8" t="s">
        <v>0</v>
      </c>
      <c r="I1343" s="9">
        <v>38298</v>
      </c>
      <c r="J1343" s="8" t="s">
        <v>13</v>
      </c>
      <c r="K1343" s="10">
        <v>13</v>
      </c>
      <c r="L1343" s="3">
        <v>40.558759872429341</v>
      </c>
    </row>
    <row r="1344" spans="7:12" x14ac:dyDescent="0.2">
      <c r="G1344" s="8">
        <v>1340</v>
      </c>
      <c r="H1344" s="8" t="s">
        <v>3</v>
      </c>
      <c r="I1344" s="9">
        <v>38243</v>
      </c>
      <c r="J1344" s="8" t="s">
        <v>10</v>
      </c>
      <c r="K1344" s="10">
        <v>24</v>
      </c>
      <c r="L1344" s="3">
        <v>74.731137309505712</v>
      </c>
    </row>
    <row r="1345" spans="7:12" x14ac:dyDescent="0.2">
      <c r="G1345" s="8">
        <v>1341</v>
      </c>
      <c r="H1345" s="8" t="s">
        <v>8</v>
      </c>
      <c r="I1345" s="9">
        <v>38716</v>
      </c>
      <c r="J1345" s="8" t="s">
        <v>10</v>
      </c>
      <c r="K1345" s="10">
        <v>77</v>
      </c>
      <c r="L1345" s="3">
        <v>232.89275600525073</v>
      </c>
    </row>
    <row r="1346" spans="7:12" x14ac:dyDescent="0.2">
      <c r="G1346" s="8">
        <v>1342</v>
      </c>
      <c r="H1346" s="8" t="s">
        <v>3</v>
      </c>
      <c r="I1346" s="9">
        <v>38848</v>
      </c>
      <c r="J1346" s="8" t="s">
        <v>12</v>
      </c>
      <c r="K1346" s="10">
        <v>21</v>
      </c>
      <c r="L1346" s="3">
        <v>65.214588826582613</v>
      </c>
    </row>
    <row r="1347" spans="7:12" x14ac:dyDescent="0.2">
      <c r="G1347" s="8">
        <v>1343</v>
      </c>
      <c r="H1347" s="8" t="s">
        <v>7</v>
      </c>
      <c r="I1347" s="9">
        <v>38540</v>
      </c>
      <c r="J1347" s="8" t="s">
        <v>12</v>
      </c>
      <c r="K1347" s="10">
        <v>80</v>
      </c>
      <c r="L1347" s="3">
        <v>240.76226876969253</v>
      </c>
    </row>
    <row r="1348" spans="7:12" x14ac:dyDescent="0.2">
      <c r="G1348" s="8">
        <v>1344</v>
      </c>
      <c r="H1348" s="8" t="s">
        <v>3</v>
      </c>
      <c r="I1348" s="9">
        <v>38298</v>
      </c>
      <c r="J1348" s="8" t="s">
        <v>12</v>
      </c>
      <c r="K1348" s="10">
        <v>56</v>
      </c>
      <c r="L1348" s="3">
        <v>170.50901918623575</v>
      </c>
    </row>
    <row r="1349" spans="7:12" x14ac:dyDescent="0.2">
      <c r="G1349" s="8">
        <v>1345</v>
      </c>
      <c r="H1349" s="8" t="s">
        <v>1</v>
      </c>
      <c r="I1349" s="9">
        <v>38452</v>
      </c>
      <c r="J1349" s="8" t="s">
        <v>9</v>
      </c>
      <c r="K1349" s="10">
        <v>28</v>
      </c>
      <c r="L1349" s="3">
        <v>86.002698245868487</v>
      </c>
    </row>
    <row r="1350" spans="7:12" x14ac:dyDescent="0.2">
      <c r="G1350" s="8">
        <v>1346</v>
      </c>
      <c r="H1350" s="8" t="s">
        <v>0</v>
      </c>
      <c r="I1350" s="9">
        <v>38683</v>
      </c>
      <c r="J1350" s="8" t="s">
        <v>13</v>
      </c>
      <c r="K1350" s="10">
        <v>50</v>
      </c>
      <c r="L1350" s="3">
        <v>151.56909496566121</v>
      </c>
    </row>
    <row r="1351" spans="7:12" x14ac:dyDescent="0.2">
      <c r="G1351" s="8">
        <v>1347</v>
      </c>
      <c r="H1351" s="8" t="s">
        <v>1</v>
      </c>
      <c r="I1351" s="9">
        <v>38452</v>
      </c>
      <c r="J1351" s="8" t="s">
        <v>11</v>
      </c>
      <c r="K1351" s="10">
        <v>23</v>
      </c>
      <c r="L1351" s="3">
        <v>71.405303018372905</v>
      </c>
    </row>
    <row r="1352" spans="7:12" x14ac:dyDescent="0.2">
      <c r="G1352" s="8">
        <v>1348</v>
      </c>
      <c r="H1352" s="8" t="s">
        <v>0</v>
      </c>
      <c r="I1352" s="9">
        <v>38144</v>
      </c>
      <c r="J1352" s="8" t="s">
        <v>10</v>
      </c>
      <c r="K1352" s="10">
        <v>77</v>
      </c>
      <c r="L1352" s="3">
        <v>232.85049996581651</v>
      </c>
    </row>
    <row r="1353" spans="7:12" x14ac:dyDescent="0.2">
      <c r="G1353" s="8">
        <v>1349</v>
      </c>
      <c r="H1353" s="8" t="s">
        <v>8</v>
      </c>
      <c r="I1353" s="9">
        <v>38034</v>
      </c>
      <c r="J1353" s="8" t="s">
        <v>12</v>
      </c>
      <c r="K1353" s="10">
        <v>56</v>
      </c>
      <c r="L1353" s="3">
        <v>170.26270071526079</v>
      </c>
    </row>
    <row r="1354" spans="7:12" x14ac:dyDescent="0.2">
      <c r="G1354" s="8">
        <v>1350</v>
      </c>
      <c r="H1354" s="8" t="s">
        <v>7</v>
      </c>
      <c r="I1354" s="9">
        <v>38826</v>
      </c>
      <c r="J1354" s="8" t="s">
        <v>10</v>
      </c>
      <c r="K1354" s="10">
        <v>26</v>
      </c>
      <c r="L1354" s="3">
        <v>79.7600955182413</v>
      </c>
    </row>
    <row r="1355" spans="7:12" x14ac:dyDescent="0.2">
      <c r="G1355" s="8">
        <v>1351</v>
      </c>
      <c r="H1355" s="8" t="s">
        <v>6</v>
      </c>
      <c r="I1355" s="9">
        <v>38034</v>
      </c>
      <c r="J1355" s="8" t="s">
        <v>9</v>
      </c>
      <c r="K1355" s="10">
        <v>18</v>
      </c>
      <c r="L1355" s="3">
        <v>55.931706737093798</v>
      </c>
    </row>
    <row r="1356" spans="7:12" x14ac:dyDescent="0.2">
      <c r="G1356" s="8">
        <v>1352</v>
      </c>
      <c r="H1356" s="8" t="s">
        <v>1</v>
      </c>
      <c r="I1356" s="9">
        <v>38034</v>
      </c>
      <c r="J1356" s="8" t="s">
        <v>10</v>
      </c>
      <c r="K1356" s="10">
        <v>40</v>
      </c>
      <c r="L1356" s="3">
        <v>121.10292526674064</v>
      </c>
    </row>
    <row r="1357" spans="7:12" x14ac:dyDescent="0.2">
      <c r="G1357" s="8">
        <v>1353</v>
      </c>
      <c r="H1357" s="8" t="s">
        <v>3</v>
      </c>
      <c r="I1357" s="9">
        <v>38034</v>
      </c>
      <c r="J1357" s="8" t="s">
        <v>12</v>
      </c>
      <c r="K1357" s="10">
        <v>75</v>
      </c>
      <c r="L1357" s="3">
        <v>227.06641475515934</v>
      </c>
    </row>
    <row r="1358" spans="7:12" x14ac:dyDescent="0.2">
      <c r="G1358" s="8">
        <v>1354</v>
      </c>
      <c r="H1358" s="8" t="s">
        <v>2</v>
      </c>
      <c r="I1358" s="9">
        <v>38408</v>
      </c>
      <c r="J1358" s="8" t="s">
        <v>13</v>
      </c>
      <c r="K1358" s="10">
        <v>61</v>
      </c>
      <c r="L1358" s="3">
        <v>184.75393471553485</v>
      </c>
    </row>
    <row r="1359" spans="7:12" x14ac:dyDescent="0.2">
      <c r="G1359" s="8">
        <v>1355</v>
      </c>
      <c r="H1359" s="8" t="s">
        <v>6</v>
      </c>
      <c r="I1359" s="9">
        <v>38342</v>
      </c>
      <c r="J1359" s="8" t="s">
        <v>13</v>
      </c>
      <c r="K1359" s="10">
        <v>35</v>
      </c>
      <c r="L1359" s="3">
        <v>106.73579162164692</v>
      </c>
    </row>
    <row r="1360" spans="7:12" x14ac:dyDescent="0.2">
      <c r="G1360" s="8">
        <v>1356</v>
      </c>
      <c r="H1360" s="8" t="s">
        <v>7</v>
      </c>
      <c r="I1360" s="9">
        <v>38562</v>
      </c>
      <c r="J1360" s="8" t="s">
        <v>9</v>
      </c>
      <c r="K1360" s="10">
        <v>42</v>
      </c>
      <c r="L1360" s="3">
        <v>127.74297314827389</v>
      </c>
    </row>
    <row r="1361" spans="7:12" x14ac:dyDescent="0.2">
      <c r="G1361" s="8">
        <v>1357</v>
      </c>
      <c r="H1361" s="8" t="s">
        <v>3</v>
      </c>
      <c r="I1361" s="9">
        <v>38309</v>
      </c>
      <c r="J1361" s="8" t="s">
        <v>11</v>
      </c>
      <c r="K1361" s="10">
        <v>47</v>
      </c>
      <c r="L1361" s="3">
        <v>142.58640939942609</v>
      </c>
    </row>
    <row r="1362" spans="7:12" x14ac:dyDescent="0.2">
      <c r="G1362" s="8">
        <v>1358</v>
      </c>
      <c r="H1362" s="8" t="s">
        <v>6</v>
      </c>
      <c r="I1362" s="9">
        <v>38276</v>
      </c>
      <c r="J1362" s="8" t="s">
        <v>12</v>
      </c>
      <c r="K1362" s="10">
        <v>74</v>
      </c>
      <c r="L1362" s="3">
        <v>225.01925553650543</v>
      </c>
    </row>
    <row r="1363" spans="7:12" x14ac:dyDescent="0.2">
      <c r="G1363" s="8">
        <v>1359</v>
      </c>
      <c r="H1363" s="8" t="s">
        <v>6</v>
      </c>
      <c r="I1363" s="9">
        <v>38496</v>
      </c>
      <c r="J1363" s="8" t="s">
        <v>12</v>
      </c>
      <c r="K1363" s="10">
        <v>55</v>
      </c>
      <c r="L1363" s="3">
        <v>166.25169597348713</v>
      </c>
    </row>
    <row r="1364" spans="7:12" x14ac:dyDescent="0.2">
      <c r="G1364" s="8">
        <v>1360</v>
      </c>
      <c r="H1364" s="8" t="s">
        <v>4</v>
      </c>
      <c r="I1364" s="9">
        <v>38617</v>
      </c>
      <c r="J1364" s="8" t="s">
        <v>10</v>
      </c>
      <c r="K1364" s="10">
        <v>87</v>
      </c>
      <c r="L1364" s="3">
        <v>263.11074857106775</v>
      </c>
    </row>
    <row r="1365" spans="7:12" x14ac:dyDescent="0.2">
      <c r="G1365" s="8">
        <v>1361</v>
      </c>
      <c r="H1365" s="8" t="s">
        <v>6</v>
      </c>
      <c r="I1365" s="9">
        <v>38166</v>
      </c>
      <c r="J1365" s="8" t="s">
        <v>9</v>
      </c>
      <c r="K1365" s="10">
        <v>75</v>
      </c>
      <c r="L1365" s="3">
        <v>227.32916430473495</v>
      </c>
    </row>
    <row r="1366" spans="7:12" x14ac:dyDescent="0.2">
      <c r="G1366" s="8">
        <v>1362</v>
      </c>
      <c r="H1366" s="8" t="s">
        <v>5</v>
      </c>
      <c r="I1366" s="9">
        <v>38881</v>
      </c>
      <c r="J1366" s="8" t="s">
        <v>9</v>
      </c>
      <c r="K1366" s="10">
        <v>91</v>
      </c>
      <c r="L1366" s="3">
        <v>274.60744776638205</v>
      </c>
    </row>
    <row r="1367" spans="7:12" x14ac:dyDescent="0.2">
      <c r="G1367" s="8">
        <v>1363</v>
      </c>
      <c r="H1367" s="8" t="s">
        <v>6</v>
      </c>
      <c r="I1367" s="9">
        <v>38705</v>
      </c>
      <c r="J1367" s="8" t="s">
        <v>10</v>
      </c>
      <c r="K1367" s="10">
        <v>79</v>
      </c>
      <c r="L1367" s="3">
        <v>238.20578213903983</v>
      </c>
    </row>
    <row r="1368" spans="7:12" x14ac:dyDescent="0.2">
      <c r="G1368" s="8">
        <v>1364</v>
      </c>
      <c r="H1368" s="8" t="s">
        <v>7</v>
      </c>
      <c r="I1368" s="9">
        <v>38155</v>
      </c>
      <c r="J1368" s="8" t="s">
        <v>12</v>
      </c>
      <c r="K1368" s="10">
        <v>31</v>
      </c>
      <c r="L1368" s="3">
        <v>94.915314626942674</v>
      </c>
    </row>
    <row r="1369" spans="7:12" x14ac:dyDescent="0.2">
      <c r="G1369" s="8">
        <v>1365</v>
      </c>
      <c r="H1369" s="8" t="s">
        <v>3</v>
      </c>
      <c r="I1369" s="9">
        <v>38265</v>
      </c>
      <c r="J1369" s="8" t="s">
        <v>11</v>
      </c>
      <c r="K1369" s="10">
        <v>36</v>
      </c>
      <c r="L1369" s="3">
        <v>109.8683994875889</v>
      </c>
    </row>
    <row r="1370" spans="7:12" x14ac:dyDescent="0.2">
      <c r="G1370" s="8">
        <v>1366</v>
      </c>
      <c r="H1370" s="8" t="s">
        <v>0</v>
      </c>
      <c r="I1370" s="9">
        <v>38166</v>
      </c>
      <c r="J1370" s="8" t="s">
        <v>12</v>
      </c>
      <c r="K1370" s="10">
        <v>80</v>
      </c>
      <c r="L1370" s="3">
        <v>242.06313932235889</v>
      </c>
    </row>
    <row r="1371" spans="7:12" x14ac:dyDescent="0.2">
      <c r="G1371" s="8">
        <v>1367</v>
      </c>
      <c r="H1371" s="8" t="s">
        <v>8</v>
      </c>
      <c r="I1371" s="9">
        <v>38793</v>
      </c>
      <c r="J1371" s="8" t="s">
        <v>10</v>
      </c>
      <c r="K1371" s="10">
        <v>32</v>
      </c>
      <c r="L1371" s="3">
        <v>98.105863423861408</v>
      </c>
    </row>
    <row r="1372" spans="7:12" x14ac:dyDescent="0.2">
      <c r="G1372" s="8">
        <v>1368</v>
      </c>
      <c r="H1372" s="8" t="s">
        <v>4</v>
      </c>
      <c r="I1372" s="9">
        <v>38166</v>
      </c>
      <c r="J1372" s="8" t="s">
        <v>13</v>
      </c>
      <c r="K1372" s="10">
        <v>29</v>
      </c>
      <c r="L1372" s="3">
        <v>89.172802878693929</v>
      </c>
    </row>
    <row r="1373" spans="7:12" x14ac:dyDescent="0.2">
      <c r="G1373" s="8">
        <v>1369</v>
      </c>
      <c r="H1373" s="8" t="s">
        <v>3</v>
      </c>
      <c r="I1373" s="9">
        <v>38485</v>
      </c>
      <c r="J1373" s="8" t="s">
        <v>9</v>
      </c>
      <c r="K1373" s="10">
        <v>64</v>
      </c>
      <c r="L1373" s="3">
        <v>193.51676296767636</v>
      </c>
    </row>
    <row r="1374" spans="7:12" x14ac:dyDescent="0.2">
      <c r="G1374" s="8">
        <v>1370</v>
      </c>
      <c r="H1374" s="8" t="s">
        <v>1</v>
      </c>
      <c r="I1374" s="9">
        <v>38056</v>
      </c>
      <c r="J1374" s="8" t="s">
        <v>10</v>
      </c>
      <c r="K1374" s="10">
        <v>27</v>
      </c>
      <c r="L1374" s="3">
        <v>83.668497347720773</v>
      </c>
    </row>
    <row r="1375" spans="7:12" x14ac:dyDescent="0.2">
      <c r="G1375" s="8">
        <v>1371</v>
      </c>
      <c r="H1375" s="8" t="s">
        <v>7</v>
      </c>
      <c r="I1375" s="9">
        <v>38254</v>
      </c>
      <c r="J1375" s="8" t="s">
        <v>10</v>
      </c>
      <c r="K1375" s="10">
        <v>36</v>
      </c>
      <c r="L1375" s="3">
        <v>109.80928591136637</v>
      </c>
    </row>
    <row r="1376" spans="7:12" x14ac:dyDescent="0.2">
      <c r="G1376" s="8">
        <v>1372</v>
      </c>
      <c r="H1376" s="8" t="s">
        <v>8</v>
      </c>
      <c r="I1376" s="9">
        <v>39057</v>
      </c>
      <c r="J1376" s="8" t="s">
        <v>12</v>
      </c>
      <c r="K1376" s="10">
        <v>36</v>
      </c>
      <c r="L1376" s="3">
        <v>109.45657773500436</v>
      </c>
    </row>
    <row r="1377" spans="7:12" x14ac:dyDescent="0.2">
      <c r="G1377" s="8">
        <v>1373</v>
      </c>
      <c r="H1377" s="8" t="s">
        <v>0</v>
      </c>
      <c r="I1377" s="9">
        <v>39013</v>
      </c>
      <c r="J1377" s="8" t="s">
        <v>12</v>
      </c>
      <c r="K1377" s="10">
        <v>32</v>
      </c>
      <c r="L1377" s="3">
        <v>97.343399963409695</v>
      </c>
    </row>
    <row r="1378" spans="7:12" x14ac:dyDescent="0.2">
      <c r="G1378" s="8">
        <v>1374</v>
      </c>
      <c r="H1378" s="8" t="s">
        <v>1</v>
      </c>
      <c r="I1378" s="9">
        <v>38958</v>
      </c>
      <c r="J1378" s="8" t="s">
        <v>12</v>
      </c>
      <c r="K1378" s="10">
        <v>9</v>
      </c>
      <c r="L1378" s="3">
        <v>29.173034652532433</v>
      </c>
    </row>
    <row r="1379" spans="7:12" x14ac:dyDescent="0.2">
      <c r="G1379" s="8">
        <v>1375</v>
      </c>
      <c r="H1379" s="8" t="s">
        <v>4</v>
      </c>
      <c r="I1379" s="9">
        <v>38859</v>
      </c>
      <c r="J1379" s="8" t="s">
        <v>9</v>
      </c>
      <c r="K1379" s="10">
        <v>78</v>
      </c>
      <c r="L1379" s="3">
        <v>235.63570757894917</v>
      </c>
    </row>
    <row r="1380" spans="7:12" x14ac:dyDescent="0.2">
      <c r="G1380" s="8">
        <v>1376</v>
      </c>
      <c r="H1380" s="8" t="s">
        <v>4</v>
      </c>
      <c r="I1380" s="9">
        <v>38375</v>
      </c>
      <c r="J1380" s="8" t="s">
        <v>13</v>
      </c>
      <c r="K1380" s="10">
        <v>55</v>
      </c>
      <c r="L1380" s="3">
        <v>167.69300314757166</v>
      </c>
    </row>
    <row r="1381" spans="7:12" x14ac:dyDescent="0.2">
      <c r="G1381" s="8">
        <v>1377</v>
      </c>
      <c r="H1381" s="8" t="s">
        <v>3</v>
      </c>
      <c r="I1381" s="9">
        <v>38221</v>
      </c>
      <c r="J1381" s="8" t="s">
        <v>12</v>
      </c>
      <c r="K1381" s="10">
        <v>79</v>
      </c>
      <c r="L1381" s="3">
        <v>239.25822655633112</v>
      </c>
    </row>
    <row r="1382" spans="7:12" x14ac:dyDescent="0.2">
      <c r="G1382" s="8">
        <v>1378</v>
      </c>
      <c r="H1382" s="8" t="s">
        <v>3</v>
      </c>
      <c r="I1382" s="9">
        <v>37990</v>
      </c>
      <c r="J1382" s="8" t="s">
        <v>11</v>
      </c>
      <c r="K1382" s="10">
        <v>9</v>
      </c>
      <c r="L1382" s="3">
        <v>29.36931208514244</v>
      </c>
    </row>
    <row r="1383" spans="7:12" x14ac:dyDescent="0.2">
      <c r="G1383" s="8">
        <v>1379</v>
      </c>
      <c r="H1383" s="8" t="s">
        <v>8</v>
      </c>
      <c r="I1383" s="9">
        <v>39068</v>
      </c>
      <c r="J1383" s="8" t="s">
        <v>9</v>
      </c>
      <c r="K1383" s="10">
        <v>4</v>
      </c>
      <c r="L1383" s="3">
        <v>14.276329980408619</v>
      </c>
    </row>
    <row r="1384" spans="7:12" x14ac:dyDescent="0.2">
      <c r="G1384" s="8">
        <v>1380</v>
      </c>
      <c r="H1384" s="8" t="s">
        <v>3</v>
      </c>
      <c r="I1384" s="9">
        <v>38826</v>
      </c>
      <c r="J1384" s="8" t="s">
        <v>12</v>
      </c>
      <c r="K1384" s="10">
        <v>6</v>
      </c>
      <c r="L1384" s="3">
        <v>20.165246376870389</v>
      </c>
    </row>
    <row r="1385" spans="7:12" x14ac:dyDescent="0.2">
      <c r="G1385" s="8">
        <v>1381</v>
      </c>
      <c r="H1385" s="8" t="s">
        <v>7</v>
      </c>
      <c r="I1385" s="9">
        <v>38496</v>
      </c>
      <c r="J1385" s="8" t="s">
        <v>11</v>
      </c>
      <c r="K1385" s="10">
        <v>18</v>
      </c>
      <c r="L1385" s="3">
        <v>55.91901948813328</v>
      </c>
    </row>
    <row r="1386" spans="7:12" x14ac:dyDescent="0.2">
      <c r="G1386" s="8">
        <v>1382</v>
      </c>
      <c r="H1386" s="8" t="s">
        <v>4</v>
      </c>
      <c r="I1386" s="9">
        <v>38650</v>
      </c>
      <c r="J1386" s="8" t="s">
        <v>11</v>
      </c>
      <c r="K1386" s="10">
        <v>14</v>
      </c>
      <c r="L1386" s="3">
        <v>44.491260768813873</v>
      </c>
    </row>
    <row r="1387" spans="7:12" x14ac:dyDescent="0.2">
      <c r="G1387" s="8">
        <v>1383</v>
      </c>
      <c r="H1387" s="8" t="s">
        <v>1</v>
      </c>
      <c r="I1387" s="9">
        <v>38947</v>
      </c>
      <c r="J1387" s="8" t="s">
        <v>10</v>
      </c>
      <c r="K1387" s="10">
        <v>91</v>
      </c>
      <c r="L1387" s="3">
        <v>275.50447930379551</v>
      </c>
    </row>
    <row r="1388" spans="7:12" x14ac:dyDescent="0.2">
      <c r="G1388" s="8">
        <v>1384</v>
      </c>
      <c r="H1388" s="8" t="s">
        <v>4</v>
      </c>
      <c r="I1388" s="9">
        <v>38694</v>
      </c>
      <c r="J1388" s="8" t="s">
        <v>11</v>
      </c>
      <c r="K1388" s="10">
        <v>74</v>
      </c>
      <c r="L1388" s="3">
        <v>224.07187760825997</v>
      </c>
    </row>
    <row r="1389" spans="7:12" x14ac:dyDescent="0.2">
      <c r="G1389" s="8">
        <v>1385</v>
      </c>
      <c r="H1389" s="8" t="s">
        <v>8</v>
      </c>
      <c r="I1389" s="9">
        <v>38199</v>
      </c>
      <c r="J1389" s="8" t="s">
        <v>10</v>
      </c>
      <c r="K1389" s="10">
        <v>47</v>
      </c>
      <c r="L1389" s="3">
        <v>143.8575641603407</v>
      </c>
    </row>
    <row r="1390" spans="7:12" x14ac:dyDescent="0.2">
      <c r="G1390" s="8">
        <v>1386</v>
      </c>
      <c r="H1390" s="8" t="s">
        <v>2</v>
      </c>
      <c r="I1390" s="9">
        <v>39024</v>
      </c>
      <c r="J1390" s="8" t="s">
        <v>9</v>
      </c>
      <c r="K1390" s="10">
        <v>28</v>
      </c>
      <c r="L1390" s="3">
        <v>86.468289532216389</v>
      </c>
    </row>
    <row r="1391" spans="7:12" x14ac:dyDescent="0.2">
      <c r="G1391" s="8">
        <v>1387</v>
      </c>
      <c r="H1391" s="8" t="s">
        <v>2</v>
      </c>
      <c r="I1391" s="9">
        <v>38980</v>
      </c>
      <c r="J1391" s="8" t="s">
        <v>11</v>
      </c>
      <c r="K1391" s="10">
        <v>21</v>
      </c>
      <c r="L1391" s="3">
        <v>64.784207766072953</v>
      </c>
    </row>
    <row r="1392" spans="7:12" x14ac:dyDescent="0.2">
      <c r="G1392" s="8">
        <v>1388</v>
      </c>
      <c r="H1392" s="8" t="s">
        <v>1</v>
      </c>
      <c r="I1392" s="9">
        <v>38441</v>
      </c>
      <c r="J1392" s="8" t="s">
        <v>9</v>
      </c>
      <c r="K1392" s="10">
        <v>52</v>
      </c>
      <c r="L1392" s="3">
        <v>157.69424365413772</v>
      </c>
    </row>
    <row r="1393" spans="7:12" x14ac:dyDescent="0.2">
      <c r="G1393" s="8">
        <v>1389</v>
      </c>
      <c r="H1393" s="8" t="s">
        <v>4</v>
      </c>
      <c r="I1393" s="9">
        <v>38166</v>
      </c>
      <c r="J1393" s="8" t="s">
        <v>13</v>
      </c>
      <c r="K1393" s="10">
        <v>33</v>
      </c>
      <c r="L1393" s="3">
        <v>101.08856134949143</v>
      </c>
    </row>
    <row r="1394" spans="7:12" x14ac:dyDescent="0.2">
      <c r="G1394" s="8">
        <v>1390</v>
      </c>
      <c r="H1394" s="8" t="s">
        <v>2</v>
      </c>
      <c r="I1394" s="9">
        <v>38023</v>
      </c>
      <c r="J1394" s="8" t="s">
        <v>12</v>
      </c>
      <c r="K1394" s="10">
        <v>-7</v>
      </c>
      <c r="L1394" s="3">
        <v>-19.437923961194201</v>
      </c>
    </row>
    <row r="1395" spans="7:12" x14ac:dyDescent="0.2">
      <c r="G1395" s="8">
        <v>1391</v>
      </c>
      <c r="H1395" s="8" t="s">
        <v>1</v>
      </c>
      <c r="I1395" s="9">
        <v>38078</v>
      </c>
      <c r="J1395" s="8" t="s">
        <v>10</v>
      </c>
      <c r="K1395" s="10">
        <v>12</v>
      </c>
      <c r="L1395" s="3">
        <v>38.2380881700618</v>
      </c>
    </row>
    <row r="1396" spans="7:12" x14ac:dyDescent="0.2">
      <c r="G1396" s="8">
        <v>1392</v>
      </c>
      <c r="H1396" s="8" t="s">
        <v>4</v>
      </c>
      <c r="I1396" s="9">
        <v>38045</v>
      </c>
      <c r="J1396" s="8" t="s">
        <v>11</v>
      </c>
      <c r="K1396" s="10">
        <v>1</v>
      </c>
      <c r="L1396" s="3">
        <v>4.5049727728030682</v>
      </c>
    </row>
    <row r="1397" spans="7:12" x14ac:dyDescent="0.2">
      <c r="G1397" s="8">
        <v>1393</v>
      </c>
      <c r="H1397" s="8" t="s">
        <v>8</v>
      </c>
      <c r="I1397" s="9">
        <v>38012</v>
      </c>
      <c r="J1397" s="8" t="s">
        <v>12</v>
      </c>
      <c r="K1397" s="10">
        <v>56</v>
      </c>
      <c r="L1397" s="3">
        <v>169.75770217815491</v>
      </c>
    </row>
    <row r="1398" spans="7:12" x14ac:dyDescent="0.2">
      <c r="G1398" s="8">
        <v>1394</v>
      </c>
      <c r="H1398" s="8" t="s">
        <v>1</v>
      </c>
      <c r="I1398" s="9">
        <v>38529</v>
      </c>
      <c r="J1398" s="8" t="s">
        <v>9</v>
      </c>
      <c r="K1398" s="10">
        <v>34</v>
      </c>
      <c r="L1398" s="3">
        <v>104.47706646910852</v>
      </c>
    </row>
    <row r="1399" spans="7:12" x14ac:dyDescent="0.2">
      <c r="G1399" s="8">
        <v>1395</v>
      </c>
      <c r="H1399" s="8" t="s">
        <v>7</v>
      </c>
      <c r="I1399" s="9">
        <v>38408</v>
      </c>
      <c r="J1399" s="8" t="s">
        <v>9</v>
      </c>
      <c r="K1399" s="10">
        <v>83</v>
      </c>
      <c r="L1399" s="3">
        <v>250.38974883045833</v>
      </c>
    </row>
    <row r="1400" spans="7:12" x14ac:dyDescent="0.2">
      <c r="G1400" s="8">
        <v>1396</v>
      </c>
      <c r="H1400" s="8" t="s">
        <v>2</v>
      </c>
      <c r="I1400" s="9">
        <v>38430</v>
      </c>
      <c r="J1400" s="8" t="s">
        <v>11</v>
      </c>
      <c r="K1400" s="10">
        <v>-4</v>
      </c>
      <c r="L1400" s="3">
        <v>-10.155624843092607</v>
      </c>
    </row>
    <row r="1401" spans="7:12" x14ac:dyDescent="0.2">
      <c r="G1401" s="8">
        <v>1397</v>
      </c>
      <c r="H1401" s="8" t="s">
        <v>1</v>
      </c>
      <c r="I1401" s="9">
        <v>38386</v>
      </c>
      <c r="J1401" s="8" t="s">
        <v>9</v>
      </c>
      <c r="K1401" s="10">
        <v>9</v>
      </c>
      <c r="L1401" s="3">
        <v>29.703664221901175</v>
      </c>
    </row>
    <row r="1402" spans="7:12" x14ac:dyDescent="0.2">
      <c r="G1402" s="8">
        <v>1398</v>
      </c>
      <c r="H1402" s="8" t="s">
        <v>3</v>
      </c>
      <c r="I1402" s="9">
        <v>38122</v>
      </c>
      <c r="J1402" s="8" t="s">
        <v>11</v>
      </c>
      <c r="K1402" s="10">
        <v>64</v>
      </c>
      <c r="L1402" s="3">
        <v>193.99078398349641</v>
      </c>
    </row>
    <row r="1403" spans="7:12" x14ac:dyDescent="0.2">
      <c r="G1403" s="8">
        <v>1399</v>
      </c>
      <c r="H1403" s="8" t="s">
        <v>7</v>
      </c>
      <c r="I1403" s="9">
        <v>38122</v>
      </c>
      <c r="J1403" s="8" t="s">
        <v>10</v>
      </c>
      <c r="K1403" s="10">
        <v>13</v>
      </c>
      <c r="L1403" s="3">
        <v>40.947424828889474</v>
      </c>
    </row>
    <row r="1404" spans="7:12" x14ac:dyDescent="0.2">
      <c r="G1404" s="8">
        <v>1400</v>
      </c>
      <c r="H1404" s="8" t="s">
        <v>4</v>
      </c>
      <c r="I1404" s="9">
        <v>38100</v>
      </c>
      <c r="J1404" s="8" t="s">
        <v>10</v>
      </c>
      <c r="K1404" s="10">
        <v>9</v>
      </c>
      <c r="L1404" s="3">
        <v>28.683682099948655</v>
      </c>
    </row>
    <row r="1405" spans="7:12" x14ac:dyDescent="0.2">
      <c r="G1405" s="8">
        <v>1401</v>
      </c>
      <c r="H1405" s="8" t="s">
        <v>5</v>
      </c>
      <c r="I1405" s="9">
        <v>38980</v>
      </c>
      <c r="J1405" s="8" t="s">
        <v>10</v>
      </c>
      <c r="K1405" s="10">
        <v>6</v>
      </c>
      <c r="L1405" s="3">
        <v>19.546281446888681</v>
      </c>
    </row>
    <row r="1406" spans="7:12" x14ac:dyDescent="0.2">
      <c r="G1406" s="8">
        <v>1402</v>
      </c>
      <c r="H1406" s="8" t="s">
        <v>6</v>
      </c>
      <c r="I1406" s="9">
        <v>38859</v>
      </c>
      <c r="J1406" s="8" t="s">
        <v>9</v>
      </c>
      <c r="K1406" s="10">
        <v>55</v>
      </c>
      <c r="L1406" s="3">
        <v>167.0921059108752</v>
      </c>
    </row>
    <row r="1407" spans="7:12" x14ac:dyDescent="0.2">
      <c r="G1407" s="8">
        <v>1403</v>
      </c>
      <c r="H1407" s="8" t="s">
        <v>0</v>
      </c>
      <c r="I1407" s="9">
        <v>38870</v>
      </c>
      <c r="J1407" s="8" t="s">
        <v>13</v>
      </c>
      <c r="K1407" s="10">
        <v>64</v>
      </c>
      <c r="L1407" s="3">
        <v>194.83490930195086</v>
      </c>
    </row>
    <row r="1408" spans="7:12" x14ac:dyDescent="0.2">
      <c r="G1408" s="8">
        <v>1404</v>
      </c>
      <c r="H1408" s="8" t="s">
        <v>8</v>
      </c>
      <c r="I1408" s="9">
        <v>38518</v>
      </c>
      <c r="J1408" s="8" t="s">
        <v>10</v>
      </c>
      <c r="K1408" s="10">
        <v>27</v>
      </c>
      <c r="L1408" s="3">
        <v>82.654748876430304</v>
      </c>
    </row>
    <row r="1409" spans="7:12" x14ac:dyDescent="0.2">
      <c r="G1409" s="8">
        <v>1405</v>
      </c>
      <c r="H1409" s="8" t="s">
        <v>0</v>
      </c>
      <c r="I1409" s="9">
        <v>38276</v>
      </c>
      <c r="J1409" s="8" t="s">
        <v>10</v>
      </c>
      <c r="K1409" s="10">
        <v>4</v>
      </c>
      <c r="L1409" s="3">
        <v>14.358367110038117</v>
      </c>
    </row>
    <row r="1410" spans="7:12" x14ac:dyDescent="0.2">
      <c r="G1410" s="8">
        <v>1406</v>
      </c>
      <c r="H1410" s="8" t="s">
        <v>7</v>
      </c>
      <c r="I1410" s="9">
        <v>38661</v>
      </c>
      <c r="J1410" s="8" t="s">
        <v>10</v>
      </c>
      <c r="K1410" s="10">
        <v>17</v>
      </c>
      <c r="L1410" s="3">
        <v>53.450226015325889</v>
      </c>
    </row>
    <row r="1411" spans="7:12" x14ac:dyDescent="0.2">
      <c r="G1411" s="8">
        <v>1407</v>
      </c>
      <c r="H1411" s="8" t="s">
        <v>6</v>
      </c>
      <c r="I1411" s="9">
        <v>38947</v>
      </c>
      <c r="J1411" s="8" t="s">
        <v>10</v>
      </c>
      <c r="K1411" s="10">
        <v>24</v>
      </c>
      <c r="L1411" s="3">
        <v>74.287417398883491</v>
      </c>
    </row>
    <row r="1412" spans="7:12" x14ac:dyDescent="0.2">
      <c r="G1412" s="8">
        <v>1408</v>
      </c>
      <c r="H1412" s="8" t="s">
        <v>5</v>
      </c>
      <c r="I1412" s="9">
        <v>38694</v>
      </c>
      <c r="J1412" s="8" t="s">
        <v>10</v>
      </c>
      <c r="K1412" s="10">
        <v>87</v>
      </c>
      <c r="L1412" s="3">
        <v>262.8805946680697</v>
      </c>
    </row>
    <row r="1413" spans="7:12" x14ac:dyDescent="0.2">
      <c r="G1413" s="8">
        <v>1409</v>
      </c>
      <c r="H1413" s="8" t="s">
        <v>4</v>
      </c>
      <c r="I1413" s="9">
        <v>38309</v>
      </c>
      <c r="J1413" s="8" t="s">
        <v>12</v>
      </c>
      <c r="K1413" s="10">
        <v>10</v>
      </c>
      <c r="L1413" s="3">
        <v>31.759227784320323</v>
      </c>
    </row>
    <row r="1414" spans="7:12" x14ac:dyDescent="0.2">
      <c r="G1414" s="8">
        <v>1410</v>
      </c>
      <c r="H1414" s="8" t="s">
        <v>1</v>
      </c>
      <c r="I1414" s="9">
        <v>38276</v>
      </c>
      <c r="J1414" s="8" t="s">
        <v>12</v>
      </c>
      <c r="K1414" s="10">
        <v>0</v>
      </c>
      <c r="L1414" s="3">
        <v>1.8311339455634805</v>
      </c>
    </row>
    <row r="1415" spans="7:12" x14ac:dyDescent="0.2">
      <c r="G1415" s="8">
        <v>1411</v>
      </c>
      <c r="H1415" s="8" t="s">
        <v>1</v>
      </c>
      <c r="I1415" s="9">
        <v>38375</v>
      </c>
      <c r="J1415" s="8" t="s">
        <v>10</v>
      </c>
      <c r="K1415" s="10">
        <v>73</v>
      </c>
      <c r="L1415" s="3">
        <v>221.0091797499388</v>
      </c>
    </row>
    <row r="1416" spans="7:12" x14ac:dyDescent="0.2">
      <c r="G1416" s="8">
        <v>1412</v>
      </c>
      <c r="H1416" s="8" t="s">
        <v>3</v>
      </c>
      <c r="I1416" s="9">
        <v>38067</v>
      </c>
      <c r="J1416" s="8" t="s">
        <v>10</v>
      </c>
      <c r="K1416" s="10">
        <v>66</v>
      </c>
      <c r="L1416" s="3">
        <v>200.12198246327054</v>
      </c>
    </row>
    <row r="1417" spans="7:12" x14ac:dyDescent="0.2">
      <c r="G1417" s="8">
        <v>1413</v>
      </c>
      <c r="H1417" s="8" t="s">
        <v>8</v>
      </c>
      <c r="I1417" s="9">
        <v>38947</v>
      </c>
      <c r="J1417" s="8" t="s">
        <v>10</v>
      </c>
      <c r="K1417" s="10">
        <v>70</v>
      </c>
      <c r="L1417" s="3">
        <v>211.75333647455852</v>
      </c>
    </row>
    <row r="1418" spans="7:12" x14ac:dyDescent="0.2">
      <c r="G1418" s="8">
        <v>1414</v>
      </c>
      <c r="H1418" s="8" t="s">
        <v>4</v>
      </c>
      <c r="I1418" s="9">
        <v>38331</v>
      </c>
      <c r="J1418" s="8" t="s">
        <v>9</v>
      </c>
      <c r="K1418" s="10">
        <v>78</v>
      </c>
      <c r="L1418" s="3">
        <v>235.90596023209099</v>
      </c>
    </row>
    <row r="1419" spans="7:12" x14ac:dyDescent="0.2">
      <c r="G1419" s="8">
        <v>1415</v>
      </c>
      <c r="H1419" s="8" t="s">
        <v>0</v>
      </c>
      <c r="I1419" s="9">
        <v>38661</v>
      </c>
      <c r="J1419" s="8" t="s">
        <v>12</v>
      </c>
      <c r="K1419" s="10">
        <v>22</v>
      </c>
      <c r="L1419" s="3">
        <v>66.965065793990505</v>
      </c>
    </row>
    <row r="1420" spans="7:12" x14ac:dyDescent="0.2">
      <c r="G1420" s="8">
        <v>1416</v>
      </c>
      <c r="H1420" s="8" t="s">
        <v>5</v>
      </c>
      <c r="I1420" s="9">
        <v>38265</v>
      </c>
      <c r="J1420" s="8" t="s">
        <v>12</v>
      </c>
      <c r="K1420" s="10">
        <v>21</v>
      </c>
      <c r="L1420" s="3">
        <v>65.217462708012192</v>
      </c>
    </row>
    <row r="1421" spans="7:12" x14ac:dyDescent="0.2">
      <c r="G1421" s="8">
        <v>1417</v>
      </c>
      <c r="H1421" s="8" t="s">
        <v>8</v>
      </c>
      <c r="I1421" s="9">
        <v>38276</v>
      </c>
      <c r="J1421" s="8" t="s">
        <v>10</v>
      </c>
      <c r="K1421" s="10">
        <v>8</v>
      </c>
      <c r="L1421" s="3">
        <v>25.824952877477109</v>
      </c>
    </row>
    <row r="1422" spans="7:12" x14ac:dyDescent="0.2">
      <c r="G1422" s="8">
        <v>1418</v>
      </c>
      <c r="H1422" s="8" t="s">
        <v>6</v>
      </c>
      <c r="I1422" s="9">
        <v>38034</v>
      </c>
      <c r="J1422" s="8" t="s">
        <v>12</v>
      </c>
      <c r="K1422" s="10">
        <v>62</v>
      </c>
      <c r="L1422" s="3">
        <v>187.80112722106594</v>
      </c>
    </row>
    <row r="1423" spans="7:12" x14ac:dyDescent="0.2">
      <c r="G1423" s="8">
        <v>1419</v>
      </c>
      <c r="H1423" s="8" t="s">
        <v>2</v>
      </c>
      <c r="I1423" s="9">
        <v>38848</v>
      </c>
      <c r="J1423" s="8" t="s">
        <v>12</v>
      </c>
      <c r="K1423" s="10">
        <v>81</v>
      </c>
      <c r="L1423" s="3">
        <v>244.50746507200088</v>
      </c>
    </row>
    <row r="1424" spans="7:12" x14ac:dyDescent="0.2">
      <c r="G1424" s="8">
        <v>1420</v>
      </c>
      <c r="H1424" s="8" t="s">
        <v>4</v>
      </c>
      <c r="I1424" s="9">
        <v>38342</v>
      </c>
      <c r="J1424" s="8" t="s">
        <v>10</v>
      </c>
      <c r="K1424" s="10">
        <v>72</v>
      </c>
      <c r="L1424" s="3">
        <v>218.17265722795503</v>
      </c>
    </row>
    <row r="1425" spans="7:12" x14ac:dyDescent="0.2">
      <c r="G1425" s="8">
        <v>1421</v>
      </c>
      <c r="H1425" s="8" t="s">
        <v>3</v>
      </c>
      <c r="I1425" s="9">
        <v>39002</v>
      </c>
      <c r="J1425" s="8" t="s">
        <v>11</v>
      </c>
      <c r="K1425" s="10">
        <v>13</v>
      </c>
      <c r="L1425" s="3">
        <v>41.356875522020459</v>
      </c>
    </row>
    <row r="1426" spans="7:12" x14ac:dyDescent="0.2">
      <c r="G1426" s="8">
        <v>1422</v>
      </c>
      <c r="H1426" s="8" t="s">
        <v>8</v>
      </c>
      <c r="I1426" s="9">
        <v>38595</v>
      </c>
      <c r="J1426" s="8" t="s">
        <v>13</v>
      </c>
      <c r="K1426" s="10">
        <v>52</v>
      </c>
      <c r="L1426" s="3">
        <v>157.41873231061072</v>
      </c>
    </row>
    <row r="1427" spans="7:12" x14ac:dyDescent="0.2">
      <c r="G1427" s="8">
        <v>1423</v>
      </c>
      <c r="H1427" s="8" t="s">
        <v>1</v>
      </c>
      <c r="I1427" s="9">
        <v>38738</v>
      </c>
      <c r="J1427" s="8" t="s">
        <v>11</v>
      </c>
      <c r="K1427" s="10">
        <v>49</v>
      </c>
      <c r="L1427" s="3">
        <v>148.10679359164916</v>
      </c>
    </row>
    <row r="1428" spans="7:12" x14ac:dyDescent="0.2">
      <c r="G1428" s="8">
        <v>1424</v>
      </c>
      <c r="H1428" s="8" t="s">
        <v>1</v>
      </c>
      <c r="I1428" s="9">
        <v>38067</v>
      </c>
      <c r="J1428" s="8" t="s">
        <v>11</v>
      </c>
      <c r="K1428" s="10">
        <v>82</v>
      </c>
      <c r="L1428" s="3">
        <v>248.16915651860171</v>
      </c>
    </row>
    <row r="1429" spans="7:12" x14ac:dyDescent="0.2">
      <c r="G1429" s="8">
        <v>1425</v>
      </c>
      <c r="H1429" s="8" t="s">
        <v>4</v>
      </c>
      <c r="I1429" s="9">
        <v>38815</v>
      </c>
      <c r="J1429" s="8" t="s">
        <v>11</v>
      </c>
      <c r="K1429" s="10">
        <v>5</v>
      </c>
      <c r="L1429" s="3">
        <v>17.015690322490627</v>
      </c>
    </row>
    <row r="1430" spans="7:12" x14ac:dyDescent="0.2">
      <c r="G1430" s="8">
        <v>1426</v>
      </c>
      <c r="H1430" s="8" t="s">
        <v>0</v>
      </c>
      <c r="I1430" s="9">
        <v>38617</v>
      </c>
      <c r="J1430" s="8" t="s">
        <v>12</v>
      </c>
      <c r="K1430" s="10">
        <v>45</v>
      </c>
      <c r="L1430" s="3">
        <v>136.85630897508477</v>
      </c>
    </row>
    <row r="1431" spans="7:12" x14ac:dyDescent="0.2">
      <c r="G1431" s="8">
        <v>1427</v>
      </c>
      <c r="H1431" s="8" t="s">
        <v>5</v>
      </c>
      <c r="I1431" s="9">
        <v>38694</v>
      </c>
      <c r="J1431" s="8" t="s">
        <v>12</v>
      </c>
      <c r="K1431" s="10">
        <v>-10</v>
      </c>
      <c r="L1431" s="3">
        <v>-27.350902782330042</v>
      </c>
    </row>
    <row r="1432" spans="7:12" x14ac:dyDescent="0.2">
      <c r="G1432" s="8">
        <v>1428</v>
      </c>
      <c r="H1432" s="8" t="s">
        <v>6</v>
      </c>
      <c r="I1432" s="9">
        <v>39057</v>
      </c>
      <c r="J1432" s="8" t="s">
        <v>11</v>
      </c>
      <c r="K1432" s="10">
        <v>53</v>
      </c>
      <c r="L1432" s="3">
        <v>160.85164058435507</v>
      </c>
    </row>
    <row r="1433" spans="7:12" x14ac:dyDescent="0.2">
      <c r="G1433" s="8">
        <v>1429</v>
      </c>
      <c r="H1433" s="8" t="s">
        <v>3</v>
      </c>
      <c r="I1433" s="9">
        <v>38441</v>
      </c>
      <c r="J1433" s="8" t="s">
        <v>13</v>
      </c>
      <c r="K1433" s="10">
        <v>24</v>
      </c>
      <c r="L1433" s="3">
        <v>73.616064458141409</v>
      </c>
    </row>
    <row r="1434" spans="7:12" x14ac:dyDescent="0.2">
      <c r="G1434" s="8">
        <v>1430</v>
      </c>
      <c r="H1434" s="8" t="s">
        <v>1</v>
      </c>
      <c r="I1434" s="9">
        <v>38914</v>
      </c>
      <c r="J1434" s="8" t="s">
        <v>10</v>
      </c>
      <c r="K1434" s="10">
        <v>27</v>
      </c>
      <c r="L1434" s="3">
        <v>83.23212229417976</v>
      </c>
    </row>
    <row r="1435" spans="7:12" x14ac:dyDescent="0.2">
      <c r="G1435" s="8">
        <v>1431</v>
      </c>
      <c r="H1435" s="8" t="s">
        <v>0</v>
      </c>
      <c r="I1435" s="9">
        <v>38837</v>
      </c>
      <c r="J1435" s="8" t="s">
        <v>9</v>
      </c>
      <c r="K1435" s="10">
        <v>52</v>
      </c>
      <c r="L1435" s="3">
        <v>158.63001694196066</v>
      </c>
    </row>
    <row r="1436" spans="7:12" x14ac:dyDescent="0.2">
      <c r="G1436" s="8">
        <v>1432</v>
      </c>
      <c r="H1436" s="8" t="s">
        <v>4</v>
      </c>
      <c r="I1436" s="9">
        <v>39013</v>
      </c>
      <c r="J1436" s="8" t="s">
        <v>9</v>
      </c>
      <c r="K1436" s="10">
        <v>0</v>
      </c>
      <c r="L1436" s="3">
        <v>1.7815728693963861</v>
      </c>
    </row>
    <row r="1437" spans="7:12" x14ac:dyDescent="0.2">
      <c r="G1437" s="8">
        <v>1433</v>
      </c>
      <c r="H1437" s="8" t="s">
        <v>1</v>
      </c>
      <c r="I1437" s="9">
        <v>38155</v>
      </c>
      <c r="J1437" s="8" t="s">
        <v>12</v>
      </c>
      <c r="K1437" s="10">
        <v>92</v>
      </c>
      <c r="L1437" s="3">
        <v>278.65173044503393</v>
      </c>
    </row>
    <row r="1438" spans="7:12" x14ac:dyDescent="0.2">
      <c r="G1438" s="8">
        <v>1434</v>
      </c>
      <c r="H1438" s="8" t="s">
        <v>5</v>
      </c>
      <c r="I1438" s="9">
        <v>39013</v>
      </c>
      <c r="J1438" s="8" t="s">
        <v>12</v>
      </c>
      <c r="K1438" s="10">
        <v>22</v>
      </c>
      <c r="L1438" s="3">
        <v>67.706785390101601</v>
      </c>
    </row>
    <row r="1439" spans="7:12" x14ac:dyDescent="0.2">
      <c r="G1439" s="8">
        <v>1435</v>
      </c>
      <c r="H1439" s="8" t="s">
        <v>7</v>
      </c>
      <c r="I1439" s="9">
        <v>38837</v>
      </c>
      <c r="J1439" s="8" t="s">
        <v>11</v>
      </c>
      <c r="K1439" s="10">
        <v>67</v>
      </c>
      <c r="L1439" s="3">
        <v>202.90370530776514</v>
      </c>
    </row>
    <row r="1440" spans="7:12" x14ac:dyDescent="0.2">
      <c r="G1440" s="8">
        <v>1436</v>
      </c>
      <c r="H1440" s="8" t="s">
        <v>4</v>
      </c>
      <c r="I1440" s="9">
        <v>38639</v>
      </c>
      <c r="J1440" s="8" t="s">
        <v>12</v>
      </c>
      <c r="K1440" s="10">
        <v>7</v>
      </c>
      <c r="L1440" s="3">
        <v>23.034327347174614</v>
      </c>
    </row>
    <row r="1441" spans="7:12" x14ac:dyDescent="0.2">
      <c r="G1441" s="8">
        <v>1437</v>
      </c>
      <c r="H1441" s="8" t="s">
        <v>7</v>
      </c>
      <c r="I1441" s="9">
        <v>38122</v>
      </c>
      <c r="J1441" s="8" t="s">
        <v>11</v>
      </c>
      <c r="K1441" s="10">
        <v>-10</v>
      </c>
      <c r="L1441" s="3">
        <v>-27.962734354764166</v>
      </c>
    </row>
    <row r="1442" spans="7:12" x14ac:dyDescent="0.2">
      <c r="G1442" s="8">
        <v>1438</v>
      </c>
      <c r="H1442" s="8" t="s">
        <v>2</v>
      </c>
      <c r="I1442" s="9">
        <v>38947</v>
      </c>
      <c r="J1442" s="8" t="s">
        <v>12</v>
      </c>
      <c r="K1442" s="10">
        <v>10</v>
      </c>
      <c r="L1442" s="3">
        <v>31.667217946817743</v>
      </c>
    </row>
    <row r="1443" spans="7:12" x14ac:dyDescent="0.2">
      <c r="G1443" s="8">
        <v>1439</v>
      </c>
      <c r="H1443" s="8" t="s">
        <v>1</v>
      </c>
      <c r="I1443" s="9">
        <v>38529</v>
      </c>
      <c r="J1443" s="8" t="s">
        <v>9</v>
      </c>
      <c r="K1443" s="10">
        <v>15</v>
      </c>
      <c r="L1443" s="3">
        <v>46.477551483409364</v>
      </c>
    </row>
    <row r="1444" spans="7:12" x14ac:dyDescent="0.2">
      <c r="G1444" s="8">
        <v>1440</v>
      </c>
      <c r="H1444" s="8" t="s">
        <v>6</v>
      </c>
      <c r="I1444" s="9">
        <v>38529</v>
      </c>
      <c r="J1444" s="8" t="s">
        <v>13</v>
      </c>
      <c r="K1444" s="10">
        <v>0</v>
      </c>
      <c r="L1444" s="3">
        <v>2.1309055922780948</v>
      </c>
    </row>
    <row r="1445" spans="7:12" x14ac:dyDescent="0.2">
      <c r="G1445" s="8">
        <v>1441</v>
      </c>
      <c r="H1445" s="8" t="s">
        <v>4</v>
      </c>
      <c r="I1445" s="9">
        <v>38793</v>
      </c>
      <c r="J1445" s="8" t="s">
        <v>9</v>
      </c>
      <c r="K1445" s="10">
        <v>93</v>
      </c>
      <c r="L1445" s="3">
        <v>280.90891395594838</v>
      </c>
    </row>
    <row r="1446" spans="7:12" x14ac:dyDescent="0.2">
      <c r="G1446" s="8">
        <v>1442</v>
      </c>
      <c r="H1446" s="8" t="s">
        <v>3</v>
      </c>
      <c r="I1446" s="9">
        <v>38738</v>
      </c>
      <c r="J1446" s="8" t="s">
        <v>9</v>
      </c>
      <c r="K1446" s="10">
        <v>57</v>
      </c>
      <c r="L1446" s="3">
        <v>172.62177980113168</v>
      </c>
    </row>
    <row r="1447" spans="7:12" x14ac:dyDescent="0.2">
      <c r="G1447" s="8">
        <v>1443</v>
      </c>
      <c r="H1447" s="8" t="s">
        <v>1</v>
      </c>
      <c r="I1447" s="9">
        <v>38254</v>
      </c>
      <c r="J1447" s="8" t="s">
        <v>10</v>
      </c>
      <c r="K1447" s="10">
        <v>69</v>
      </c>
      <c r="L1447" s="3">
        <v>208.76551379204989</v>
      </c>
    </row>
    <row r="1448" spans="7:12" x14ac:dyDescent="0.2">
      <c r="G1448" s="8">
        <v>1444</v>
      </c>
      <c r="H1448" s="8" t="s">
        <v>7</v>
      </c>
      <c r="I1448" s="9">
        <v>38716</v>
      </c>
      <c r="J1448" s="8" t="s">
        <v>9</v>
      </c>
      <c r="K1448" s="10">
        <v>53</v>
      </c>
      <c r="L1448" s="3">
        <v>161.64817183248223</v>
      </c>
    </row>
    <row r="1449" spans="7:12" x14ac:dyDescent="0.2">
      <c r="G1449" s="8">
        <v>1445</v>
      </c>
      <c r="H1449" s="8" t="s">
        <v>6</v>
      </c>
      <c r="I1449" s="9">
        <v>39013</v>
      </c>
      <c r="J1449" s="8" t="s">
        <v>13</v>
      </c>
      <c r="K1449" s="10">
        <v>67</v>
      </c>
      <c r="L1449" s="3">
        <v>203.5655299819017</v>
      </c>
    </row>
    <row r="1450" spans="7:12" x14ac:dyDescent="0.2">
      <c r="G1450" s="8">
        <v>1446</v>
      </c>
      <c r="H1450" s="8" t="s">
        <v>7</v>
      </c>
      <c r="I1450" s="9">
        <v>38078</v>
      </c>
      <c r="J1450" s="8" t="s">
        <v>11</v>
      </c>
      <c r="K1450" s="10">
        <v>23</v>
      </c>
      <c r="L1450" s="3">
        <v>70.708152765050201</v>
      </c>
    </row>
    <row r="1451" spans="7:12" x14ac:dyDescent="0.2">
      <c r="G1451" s="8">
        <v>1447</v>
      </c>
      <c r="H1451" s="8" t="s">
        <v>2</v>
      </c>
      <c r="I1451" s="9">
        <v>38155</v>
      </c>
      <c r="J1451" s="8" t="s">
        <v>12</v>
      </c>
      <c r="K1451" s="10">
        <v>43</v>
      </c>
      <c r="L1451" s="3">
        <v>131.16019141346013</v>
      </c>
    </row>
    <row r="1452" spans="7:12" x14ac:dyDescent="0.2">
      <c r="G1452" s="8">
        <v>1448</v>
      </c>
      <c r="H1452" s="8" t="s">
        <v>0</v>
      </c>
      <c r="I1452" s="9">
        <v>39013</v>
      </c>
      <c r="J1452" s="8" t="s">
        <v>10</v>
      </c>
      <c r="K1452" s="10">
        <v>69</v>
      </c>
      <c r="L1452" s="3">
        <v>209.39515625574666</v>
      </c>
    </row>
    <row r="1453" spans="7:12" x14ac:dyDescent="0.2">
      <c r="G1453" s="8">
        <v>1449</v>
      </c>
      <c r="H1453" s="8" t="s">
        <v>3</v>
      </c>
      <c r="I1453" s="9">
        <v>38991</v>
      </c>
      <c r="J1453" s="8" t="s">
        <v>13</v>
      </c>
      <c r="K1453" s="10">
        <v>45</v>
      </c>
      <c r="L1453" s="3">
        <v>136.50342219375273</v>
      </c>
    </row>
    <row r="1454" spans="7:12" x14ac:dyDescent="0.2">
      <c r="G1454" s="8">
        <v>1450</v>
      </c>
      <c r="H1454" s="8" t="s">
        <v>4</v>
      </c>
      <c r="I1454" s="9">
        <v>38661</v>
      </c>
      <c r="J1454" s="8" t="s">
        <v>11</v>
      </c>
      <c r="K1454" s="10">
        <v>70</v>
      </c>
      <c r="L1454" s="3">
        <v>211.70097135907523</v>
      </c>
    </row>
    <row r="1455" spans="7:12" x14ac:dyDescent="0.2">
      <c r="G1455" s="8">
        <v>1451</v>
      </c>
      <c r="H1455" s="8" t="s">
        <v>2</v>
      </c>
      <c r="I1455" s="9">
        <v>39013</v>
      </c>
      <c r="J1455" s="8" t="s">
        <v>12</v>
      </c>
      <c r="K1455" s="10">
        <v>91</v>
      </c>
      <c r="L1455" s="3">
        <v>274.50140154950032</v>
      </c>
    </row>
    <row r="1456" spans="7:12" x14ac:dyDescent="0.2">
      <c r="G1456" s="8">
        <v>1452</v>
      </c>
      <c r="H1456" s="8" t="s">
        <v>5</v>
      </c>
      <c r="I1456" s="9">
        <v>39068</v>
      </c>
      <c r="J1456" s="8" t="s">
        <v>12</v>
      </c>
      <c r="K1456" s="10">
        <v>33</v>
      </c>
      <c r="L1456" s="3">
        <v>100.48140496751634</v>
      </c>
    </row>
    <row r="1457" spans="7:12" x14ac:dyDescent="0.2">
      <c r="G1457" s="8">
        <v>1453</v>
      </c>
      <c r="H1457" s="8" t="s">
        <v>2</v>
      </c>
      <c r="I1457" s="9">
        <v>38936</v>
      </c>
      <c r="J1457" s="8" t="s">
        <v>9</v>
      </c>
      <c r="K1457" s="10">
        <v>90</v>
      </c>
      <c r="L1457" s="3">
        <v>272.35779457225038</v>
      </c>
    </row>
    <row r="1458" spans="7:12" x14ac:dyDescent="0.2">
      <c r="G1458" s="8">
        <v>1454</v>
      </c>
      <c r="H1458" s="8" t="s">
        <v>2</v>
      </c>
      <c r="I1458" s="9">
        <v>38342</v>
      </c>
      <c r="J1458" s="8" t="s">
        <v>12</v>
      </c>
      <c r="K1458" s="10">
        <v>17</v>
      </c>
      <c r="L1458" s="3">
        <v>52.516260583580817</v>
      </c>
    </row>
    <row r="1459" spans="7:12" x14ac:dyDescent="0.2">
      <c r="G1459" s="8">
        <v>1455</v>
      </c>
      <c r="H1459" s="8" t="s">
        <v>4</v>
      </c>
      <c r="I1459" s="9">
        <v>38199</v>
      </c>
      <c r="J1459" s="8" t="s">
        <v>11</v>
      </c>
      <c r="K1459" s="10">
        <v>-7</v>
      </c>
      <c r="L1459" s="3">
        <v>-18.916737992903691</v>
      </c>
    </row>
    <row r="1460" spans="7:12" x14ac:dyDescent="0.2">
      <c r="G1460" s="8">
        <v>1456</v>
      </c>
      <c r="H1460" s="8" t="s">
        <v>6</v>
      </c>
      <c r="I1460" s="9">
        <v>38232</v>
      </c>
      <c r="J1460" s="8" t="s">
        <v>12</v>
      </c>
      <c r="K1460" s="10">
        <v>21</v>
      </c>
      <c r="L1460" s="3">
        <v>64.912642276982112</v>
      </c>
    </row>
    <row r="1461" spans="7:12" x14ac:dyDescent="0.2">
      <c r="G1461" s="8">
        <v>1457</v>
      </c>
      <c r="H1461" s="8" t="s">
        <v>0</v>
      </c>
      <c r="I1461" s="9">
        <v>38573</v>
      </c>
      <c r="J1461" s="8" t="s">
        <v>9</v>
      </c>
      <c r="K1461" s="10">
        <v>14</v>
      </c>
      <c r="L1461" s="3">
        <v>44.327818174178198</v>
      </c>
    </row>
    <row r="1462" spans="7:12" x14ac:dyDescent="0.2">
      <c r="G1462" s="8">
        <v>1458</v>
      </c>
      <c r="H1462" s="8" t="s">
        <v>4</v>
      </c>
      <c r="I1462" s="9">
        <v>38826</v>
      </c>
      <c r="J1462" s="8" t="s">
        <v>13</v>
      </c>
      <c r="K1462" s="10">
        <v>84</v>
      </c>
      <c r="L1462" s="3">
        <v>254.27232164491826</v>
      </c>
    </row>
    <row r="1463" spans="7:12" x14ac:dyDescent="0.2">
      <c r="G1463" s="8">
        <v>1459</v>
      </c>
      <c r="H1463" s="8" t="s">
        <v>1</v>
      </c>
      <c r="I1463" s="9">
        <v>38738</v>
      </c>
      <c r="J1463" s="8" t="s">
        <v>13</v>
      </c>
      <c r="K1463" s="10">
        <v>92</v>
      </c>
      <c r="L1463" s="3">
        <v>278.12892270091868</v>
      </c>
    </row>
    <row r="1464" spans="7:12" x14ac:dyDescent="0.2">
      <c r="G1464" s="8">
        <v>1460</v>
      </c>
      <c r="H1464" s="8" t="s">
        <v>4</v>
      </c>
      <c r="I1464" s="9">
        <v>39013</v>
      </c>
      <c r="J1464" s="8" t="s">
        <v>10</v>
      </c>
      <c r="K1464" s="10">
        <v>-1</v>
      </c>
      <c r="L1464" s="3">
        <v>-0.12859943512322669</v>
      </c>
    </row>
    <row r="1465" spans="7:12" x14ac:dyDescent="0.2">
      <c r="G1465" s="8">
        <v>1461</v>
      </c>
      <c r="H1465" s="8" t="s">
        <v>4</v>
      </c>
      <c r="I1465" s="9">
        <v>38485</v>
      </c>
      <c r="J1465" s="8" t="s">
        <v>10</v>
      </c>
      <c r="K1465" s="10">
        <v>73</v>
      </c>
      <c r="L1465" s="3">
        <v>222.08676582590357</v>
      </c>
    </row>
    <row r="1466" spans="7:12" x14ac:dyDescent="0.2">
      <c r="G1466" s="8">
        <v>1462</v>
      </c>
      <c r="H1466" s="8" t="s">
        <v>7</v>
      </c>
      <c r="I1466" s="9">
        <v>38727</v>
      </c>
      <c r="J1466" s="8" t="s">
        <v>9</v>
      </c>
      <c r="K1466" s="10">
        <v>48</v>
      </c>
      <c r="L1466" s="3">
        <v>146.42108275927566</v>
      </c>
    </row>
    <row r="1467" spans="7:12" x14ac:dyDescent="0.2">
      <c r="G1467" s="8">
        <v>1463</v>
      </c>
      <c r="H1467" s="8" t="s">
        <v>7</v>
      </c>
      <c r="I1467" s="9">
        <v>38331</v>
      </c>
      <c r="J1467" s="8" t="s">
        <v>11</v>
      </c>
      <c r="K1467" s="10">
        <v>72</v>
      </c>
      <c r="L1467" s="3">
        <v>217.08233008534265</v>
      </c>
    </row>
    <row r="1468" spans="7:12" x14ac:dyDescent="0.2">
      <c r="G1468" s="8">
        <v>1464</v>
      </c>
      <c r="H1468" s="8" t="s">
        <v>8</v>
      </c>
      <c r="I1468" s="9">
        <v>38903</v>
      </c>
      <c r="J1468" s="8" t="s">
        <v>9</v>
      </c>
      <c r="K1468" s="10">
        <v>42</v>
      </c>
      <c r="L1468" s="3">
        <v>127.6087139856683</v>
      </c>
    </row>
    <row r="1469" spans="7:12" x14ac:dyDescent="0.2">
      <c r="G1469" s="8">
        <v>1465</v>
      </c>
      <c r="H1469" s="8" t="s">
        <v>4</v>
      </c>
      <c r="I1469" s="9">
        <v>38342</v>
      </c>
      <c r="J1469" s="8" t="s">
        <v>9</v>
      </c>
      <c r="K1469" s="10">
        <v>80</v>
      </c>
      <c r="L1469" s="3">
        <v>242.20754620036109</v>
      </c>
    </row>
    <row r="1470" spans="7:12" x14ac:dyDescent="0.2">
      <c r="G1470" s="8">
        <v>1466</v>
      </c>
      <c r="H1470" s="8" t="s">
        <v>4</v>
      </c>
      <c r="I1470" s="9">
        <v>38595</v>
      </c>
      <c r="J1470" s="8" t="s">
        <v>9</v>
      </c>
      <c r="K1470" s="10">
        <v>56</v>
      </c>
      <c r="L1470" s="3">
        <v>170.85558875726406</v>
      </c>
    </row>
    <row r="1471" spans="7:12" x14ac:dyDescent="0.2">
      <c r="G1471" s="8">
        <v>1467</v>
      </c>
      <c r="H1471" s="8" t="s">
        <v>0</v>
      </c>
      <c r="I1471" s="9">
        <v>38012</v>
      </c>
      <c r="J1471" s="8" t="s">
        <v>12</v>
      </c>
      <c r="K1471" s="10">
        <v>46</v>
      </c>
      <c r="L1471" s="3">
        <v>140.57686436306247</v>
      </c>
    </row>
    <row r="1472" spans="7:12" x14ac:dyDescent="0.2">
      <c r="G1472" s="8">
        <v>1468</v>
      </c>
      <c r="H1472" s="8" t="s">
        <v>8</v>
      </c>
      <c r="I1472" s="9">
        <v>38870</v>
      </c>
      <c r="J1472" s="8" t="s">
        <v>11</v>
      </c>
      <c r="K1472" s="10">
        <v>45</v>
      </c>
      <c r="L1472" s="3">
        <v>136.77216386728932</v>
      </c>
    </row>
    <row r="1473" spans="7:12" x14ac:dyDescent="0.2">
      <c r="G1473" s="8">
        <v>1469</v>
      </c>
      <c r="H1473" s="8" t="s">
        <v>6</v>
      </c>
      <c r="I1473" s="9">
        <v>38507</v>
      </c>
      <c r="J1473" s="8" t="s">
        <v>9</v>
      </c>
      <c r="K1473" s="10">
        <v>53</v>
      </c>
      <c r="L1473" s="3">
        <v>160.40163840433979</v>
      </c>
    </row>
    <row r="1474" spans="7:12" x14ac:dyDescent="0.2">
      <c r="G1474" s="8">
        <v>1470</v>
      </c>
      <c r="H1474" s="8" t="s">
        <v>6</v>
      </c>
      <c r="I1474" s="9">
        <v>38628</v>
      </c>
      <c r="J1474" s="8" t="s">
        <v>11</v>
      </c>
      <c r="K1474" s="10">
        <v>51</v>
      </c>
      <c r="L1474" s="3">
        <v>155.05152823672236</v>
      </c>
    </row>
    <row r="1475" spans="7:12" x14ac:dyDescent="0.2">
      <c r="G1475" s="8">
        <v>1471</v>
      </c>
      <c r="H1475" s="8" t="s">
        <v>1</v>
      </c>
      <c r="I1475" s="9">
        <v>38705</v>
      </c>
      <c r="J1475" s="8" t="s">
        <v>12</v>
      </c>
      <c r="K1475" s="10">
        <v>64</v>
      </c>
      <c r="L1475" s="3">
        <v>193.29903203964747</v>
      </c>
    </row>
    <row r="1476" spans="7:12" x14ac:dyDescent="0.2">
      <c r="G1476" s="8">
        <v>1472</v>
      </c>
      <c r="H1476" s="8" t="s">
        <v>8</v>
      </c>
      <c r="I1476" s="9">
        <v>38298</v>
      </c>
      <c r="J1476" s="8" t="s">
        <v>11</v>
      </c>
      <c r="K1476" s="10">
        <v>15</v>
      </c>
      <c r="L1476" s="3">
        <v>47.086660569111189</v>
      </c>
    </row>
    <row r="1477" spans="7:12" x14ac:dyDescent="0.2">
      <c r="G1477" s="8">
        <v>1473</v>
      </c>
      <c r="H1477" s="8" t="s">
        <v>4</v>
      </c>
      <c r="I1477" s="9">
        <v>38078</v>
      </c>
      <c r="J1477" s="8" t="s">
        <v>13</v>
      </c>
      <c r="K1477" s="10">
        <v>33</v>
      </c>
      <c r="L1477" s="3">
        <v>101.69988655484008</v>
      </c>
    </row>
    <row r="1478" spans="7:12" x14ac:dyDescent="0.2">
      <c r="G1478" s="8">
        <v>1474</v>
      </c>
      <c r="H1478" s="8" t="s">
        <v>5</v>
      </c>
      <c r="I1478" s="9">
        <v>38848</v>
      </c>
      <c r="J1478" s="8" t="s">
        <v>11</v>
      </c>
      <c r="K1478" s="10">
        <v>31</v>
      </c>
      <c r="L1478" s="3">
        <v>95.050667546988379</v>
      </c>
    </row>
    <row r="1479" spans="7:12" x14ac:dyDescent="0.2">
      <c r="G1479" s="8">
        <v>1475</v>
      </c>
      <c r="H1479" s="8" t="s">
        <v>6</v>
      </c>
      <c r="I1479" s="9">
        <v>38705</v>
      </c>
      <c r="J1479" s="8" t="s">
        <v>13</v>
      </c>
      <c r="K1479" s="10">
        <v>51</v>
      </c>
      <c r="L1479" s="3">
        <v>155.18472828999515</v>
      </c>
    </row>
    <row r="1480" spans="7:12" x14ac:dyDescent="0.2">
      <c r="G1480" s="8">
        <v>1476</v>
      </c>
      <c r="H1480" s="8" t="s">
        <v>1</v>
      </c>
      <c r="I1480" s="9">
        <v>38947</v>
      </c>
      <c r="J1480" s="8" t="s">
        <v>9</v>
      </c>
      <c r="K1480" s="10">
        <v>-7</v>
      </c>
      <c r="L1480" s="3">
        <v>-18.636086701073594</v>
      </c>
    </row>
    <row r="1481" spans="7:12" x14ac:dyDescent="0.2">
      <c r="G1481" s="8">
        <v>1477</v>
      </c>
      <c r="H1481" s="8" t="s">
        <v>6</v>
      </c>
      <c r="I1481" s="9">
        <v>38485</v>
      </c>
      <c r="J1481" s="8" t="s">
        <v>11</v>
      </c>
      <c r="K1481" s="10">
        <v>37</v>
      </c>
      <c r="L1481" s="3">
        <v>112.07406400171799</v>
      </c>
    </row>
    <row r="1482" spans="7:12" x14ac:dyDescent="0.2">
      <c r="G1482" s="8">
        <v>1478</v>
      </c>
      <c r="H1482" s="8" t="s">
        <v>8</v>
      </c>
      <c r="I1482" s="9">
        <v>38518</v>
      </c>
      <c r="J1482" s="8" t="s">
        <v>9</v>
      </c>
      <c r="K1482" s="10">
        <v>43</v>
      </c>
      <c r="L1482" s="3">
        <v>130.97379554914517</v>
      </c>
    </row>
    <row r="1483" spans="7:12" x14ac:dyDescent="0.2">
      <c r="G1483" s="8">
        <v>1479</v>
      </c>
      <c r="H1483" s="8" t="s">
        <v>7</v>
      </c>
      <c r="I1483" s="9">
        <v>38859</v>
      </c>
      <c r="J1483" s="8" t="s">
        <v>12</v>
      </c>
      <c r="K1483" s="10">
        <v>63</v>
      </c>
      <c r="L1483" s="3">
        <v>190.69209828626822</v>
      </c>
    </row>
    <row r="1484" spans="7:12" x14ac:dyDescent="0.2">
      <c r="G1484" s="8">
        <v>1480</v>
      </c>
      <c r="H1484" s="8" t="s">
        <v>2</v>
      </c>
      <c r="I1484" s="9">
        <v>38177</v>
      </c>
      <c r="J1484" s="8" t="s">
        <v>11</v>
      </c>
      <c r="K1484" s="10">
        <v>29</v>
      </c>
      <c r="L1484" s="3">
        <v>89.589016206328608</v>
      </c>
    </row>
    <row r="1485" spans="7:12" x14ac:dyDescent="0.2">
      <c r="G1485" s="8">
        <v>1481</v>
      </c>
      <c r="H1485" s="8" t="s">
        <v>7</v>
      </c>
      <c r="I1485" s="9">
        <v>38694</v>
      </c>
      <c r="J1485" s="8" t="s">
        <v>12</v>
      </c>
      <c r="K1485" s="10">
        <v>20</v>
      </c>
      <c r="L1485" s="3">
        <v>61.944091716082518</v>
      </c>
    </row>
    <row r="1486" spans="7:12" x14ac:dyDescent="0.2">
      <c r="G1486" s="8">
        <v>1482</v>
      </c>
      <c r="H1486" s="8" t="s">
        <v>5</v>
      </c>
      <c r="I1486" s="9">
        <v>38804</v>
      </c>
      <c r="J1486" s="8" t="s">
        <v>11</v>
      </c>
      <c r="K1486" s="10">
        <v>48</v>
      </c>
      <c r="L1486" s="3">
        <v>146.44223986116381</v>
      </c>
    </row>
    <row r="1487" spans="7:12" x14ac:dyDescent="0.2">
      <c r="G1487" s="8">
        <v>1483</v>
      </c>
      <c r="H1487" s="8" t="s">
        <v>8</v>
      </c>
      <c r="I1487" s="9">
        <v>38562</v>
      </c>
      <c r="J1487" s="8" t="s">
        <v>11</v>
      </c>
      <c r="K1487" s="10">
        <v>94</v>
      </c>
      <c r="L1487" s="3">
        <v>284.30651580761617</v>
      </c>
    </row>
    <row r="1488" spans="7:12" x14ac:dyDescent="0.2">
      <c r="G1488" s="8">
        <v>1484</v>
      </c>
      <c r="H1488" s="8" t="s">
        <v>8</v>
      </c>
      <c r="I1488" s="9">
        <v>38969</v>
      </c>
      <c r="J1488" s="8" t="s">
        <v>9</v>
      </c>
      <c r="K1488" s="10">
        <v>41</v>
      </c>
      <c r="L1488" s="3">
        <v>124.88343538167078</v>
      </c>
    </row>
    <row r="1489" spans="7:12" x14ac:dyDescent="0.2">
      <c r="G1489" s="8">
        <v>1485</v>
      </c>
      <c r="H1489" s="8" t="s">
        <v>8</v>
      </c>
      <c r="I1489" s="9">
        <v>38375</v>
      </c>
      <c r="J1489" s="8" t="s">
        <v>11</v>
      </c>
      <c r="K1489" s="10">
        <v>45</v>
      </c>
      <c r="L1489" s="3">
        <v>137.54620754134569</v>
      </c>
    </row>
    <row r="1490" spans="7:12" x14ac:dyDescent="0.2">
      <c r="G1490" s="8">
        <v>1486</v>
      </c>
      <c r="H1490" s="8" t="s">
        <v>0</v>
      </c>
      <c r="I1490" s="9">
        <v>38485</v>
      </c>
      <c r="J1490" s="8" t="s">
        <v>10</v>
      </c>
      <c r="K1490" s="10">
        <v>69</v>
      </c>
      <c r="L1490" s="3">
        <v>208.60656085319707</v>
      </c>
    </row>
    <row r="1491" spans="7:12" x14ac:dyDescent="0.2">
      <c r="G1491" s="8">
        <v>1487</v>
      </c>
      <c r="H1491" s="8" t="s">
        <v>6</v>
      </c>
      <c r="I1491" s="9">
        <v>38078</v>
      </c>
      <c r="J1491" s="8" t="s">
        <v>12</v>
      </c>
      <c r="K1491" s="10">
        <v>48</v>
      </c>
      <c r="L1491" s="3">
        <v>146.16733998853596</v>
      </c>
    </row>
    <row r="1492" spans="7:12" x14ac:dyDescent="0.2">
      <c r="G1492" s="8">
        <v>1488</v>
      </c>
      <c r="H1492" s="8" t="s">
        <v>1</v>
      </c>
      <c r="I1492" s="9">
        <v>38375</v>
      </c>
      <c r="J1492" s="8" t="s">
        <v>12</v>
      </c>
      <c r="K1492" s="10">
        <v>38</v>
      </c>
      <c r="L1492" s="3">
        <v>115.70319467233371</v>
      </c>
    </row>
    <row r="1493" spans="7:12" x14ac:dyDescent="0.2">
      <c r="G1493" s="8">
        <v>1489</v>
      </c>
      <c r="H1493" s="8" t="s">
        <v>8</v>
      </c>
      <c r="I1493" s="9">
        <v>38738</v>
      </c>
      <c r="J1493" s="8" t="s">
        <v>10</v>
      </c>
      <c r="K1493" s="10">
        <v>49</v>
      </c>
      <c r="L1493" s="3">
        <v>149.11052069470631</v>
      </c>
    </row>
    <row r="1494" spans="7:12" x14ac:dyDescent="0.2">
      <c r="G1494" s="8">
        <v>1490</v>
      </c>
      <c r="H1494" s="8" t="s">
        <v>2</v>
      </c>
      <c r="I1494" s="9">
        <v>38232</v>
      </c>
      <c r="J1494" s="8" t="s">
        <v>9</v>
      </c>
      <c r="K1494" s="10">
        <v>79</v>
      </c>
      <c r="L1494" s="3">
        <v>239.15028034352162</v>
      </c>
    </row>
    <row r="1495" spans="7:12" x14ac:dyDescent="0.2">
      <c r="G1495" s="8">
        <v>1491</v>
      </c>
      <c r="H1495" s="8" t="s">
        <v>6</v>
      </c>
      <c r="I1495" s="9">
        <v>38551</v>
      </c>
      <c r="J1495" s="8" t="s">
        <v>9</v>
      </c>
      <c r="K1495" s="10">
        <v>93</v>
      </c>
      <c r="L1495" s="3">
        <v>281.34133684394243</v>
      </c>
    </row>
    <row r="1496" spans="7:12" x14ac:dyDescent="0.2">
      <c r="G1496" s="8">
        <v>1492</v>
      </c>
      <c r="H1496" s="8" t="s">
        <v>2</v>
      </c>
      <c r="I1496" s="9">
        <v>38342</v>
      </c>
      <c r="J1496" s="8" t="s">
        <v>9</v>
      </c>
      <c r="K1496" s="10">
        <v>67</v>
      </c>
      <c r="L1496" s="3">
        <v>202.43601829550036</v>
      </c>
    </row>
    <row r="1497" spans="7:12" x14ac:dyDescent="0.2">
      <c r="G1497" s="8">
        <v>1493</v>
      </c>
      <c r="H1497" s="8" t="s">
        <v>8</v>
      </c>
      <c r="I1497" s="9">
        <v>38859</v>
      </c>
      <c r="J1497" s="8" t="s">
        <v>9</v>
      </c>
      <c r="K1497" s="10">
        <v>13</v>
      </c>
      <c r="L1497" s="3">
        <v>41.318769528122459</v>
      </c>
    </row>
    <row r="1498" spans="7:12" x14ac:dyDescent="0.2">
      <c r="G1498" s="8">
        <v>1494</v>
      </c>
      <c r="H1498" s="8" t="s">
        <v>6</v>
      </c>
      <c r="I1498" s="9">
        <v>38639</v>
      </c>
      <c r="J1498" s="8" t="s">
        <v>10</v>
      </c>
      <c r="K1498" s="10">
        <v>71</v>
      </c>
      <c r="L1498" s="3">
        <v>215.36222588622564</v>
      </c>
    </row>
    <row r="1499" spans="7:12" x14ac:dyDescent="0.2">
      <c r="G1499" s="8">
        <v>1495</v>
      </c>
      <c r="H1499" s="8" t="s">
        <v>8</v>
      </c>
      <c r="I1499" s="9">
        <v>39013</v>
      </c>
      <c r="J1499" s="8" t="s">
        <v>9</v>
      </c>
      <c r="K1499" s="10">
        <v>15</v>
      </c>
      <c r="L1499" s="3">
        <v>46.386549546936031</v>
      </c>
    </row>
    <row r="1500" spans="7:12" x14ac:dyDescent="0.2">
      <c r="G1500" s="8">
        <v>1496</v>
      </c>
      <c r="H1500" s="8" t="s">
        <v>4</v>
      </c>
      <c r="I1500" s="9">
        <v>38606</v>
      </c>
      <c r="J1500" s="8" t="s">
        <v>11</v>
      </c>
      <c r="K1500" s="10">
        <v>89</v>
      </c>
      <c r="L1500" s="3">
        <v>269.12365453676284</v>
      </c>
    </row>
    <row r="1501" spans="7:12" x14ac:dyDescent="0.2">
      <c r="G1501" s="8">
        <v>1497</v>
      </c>
      <c r="H1501" s="8" t="s">
        <v>4</v>
      </c>
      <c r="I1501" s="9">
        <v>38650</v>
      </c>
      <c r="J1501" s="8" t="s">
        <v>12</v>
      </c>
      <c r="K1501" s="10">
        <v>65</v>
      </c>
      <c r="L1501" s="3">
        <v>197.49619907968821</v>
      </c>
    </row>
    <row r="1502" spans="7:12" x14ac:dyDescent="0.2">
      <c r="G1502" s="8">
        <v>1498</v>
      </c>
      <c r="H1502" s="8" t="s">
        <v>4</v>
      </c>
      <c r="I1502" s="9">
        <v>38342</v>
      </c>
      <c r="J1502" s="8" t="s">
        <v>11</v>
      </c>
      <c r="K1502" s="10">
        <v>16</v>
      </c>
      <c r="L1502" s="3">
        <v>49.977621498939477</v>
      </c>
    </row>
    <row r="1503" spans="7:12" x14ac:dyDescent="0.2">
      <c r="G1503" s="8">
        <v>1499</v>
      </c>
      <c r="H1503" s="8" t="s">
        <v>8</v>
      </c>
      <c r="I1503" s="9">
        <v>38870</v>
      </c>
      <c r="J1503" s="8" t="s">
        <v>10</v>
      </c>
      <c r="K1503" s="10">
        <v>48</v>
      </c>
      <c r="L1503" s="3">
        <v>146.12940219412363</v>
      </c>
    </row>
    <row r="1504" spans="7:12" x14ac:dyDescent="0.2">
      <c r="G1504" s="8">
        <v>1500</v>
      </c>
      <c r="H1504" s="8" t="s">
        <v>3</v>
      </c>
      <c r="I1504" s="9">
        <v>38595</v>
      </c>
      <c r="J1504" s="8" t="s">
        <v>11</v>
      </c>
      <c r="K1504" s="10">
        <v>78</v>
      </c>
      <c r="L1504" s="3">
        <v>235.9430418370726</v>
      </c>
    </row>
    <row r="1505" spans="7:12" x14ac:dyDescent="0.2">
      <c r="G1505" s="8">
        <v>1501</v>
      </c>
      <c r="H1505" s="8" t="s">
        <v>7</v>
      </c>
      <c r="I1505" s="9">
        <v>38012</v>
      </c>
      <c r="J1505" s="8" t="s">
        <v>10</v>
      </c>
      <c r="K1505" s="10">
        <v>5</v>
      </c>
      <c r="L1505" s="3">
        <v>17.19135783501677</v>
      </c>
    </row>
    <row r="1506" spans="7:12" x14ac:dyDescent="0.2">
      <c r="G1506" s="8">
        <v>1502</v>
      </c>
      <c r="H1506" s="8" t="s">
        <v>5</v>
      </c>
      <c r="I1506" s="9">
        <v>38727</v>
      </c>
      <c r="J1506" s="8" t="s">
        <v>10</v>
      </c>
      <c r="K1506" s="10">
        <v>33</v>
      </c>
      <c r="L1506" s="3">
        <v>101.70689339051272</v>
      </c>
    </row>
    <row r="1507" spans="7:12" x14ac:dyDescent="0.2">
      <c r="G1507" s="8">
        <v>1503</v>
      </c>
      <c r="H1507" s="8" t="s">
        <v>6</v>
      </c>
      <c r="I1507" s="9">
        <v>38804</v>
      </c>
      <c r="J1507" s="8" t="s">
        <v>9</v>
      </c>
      <c r="K1507" s="10">
        <v>73</v>
      </c>
      <c r="L1507" s="3">
        <v>220.6254493831498</v>
      </c>
    </row>
    <row r="1508" spans="7:12" x14ac:dyDescent="0.2">
      <c r="G1508" s="8">
        <v>1504</v>
      </c>
      <c r="H1508" s="8" t="s">
        <v>8</v>
      </c>
      <c r="I1508" s="9">
        <v>38188</v>
      </c>
      <c r="J1508" s="8" t="s">
        <v>12</v>
      </c>
      <c r="K1508" s="10">
        <v>93</v>
      </c>
      <c r="L1508" s="3">
        <v>280.86225864864616</v>
      </c>
    </row>
    <row r="1509" spans="7:12" x14ac:dyDescent="0.2">
      <c r="G1509" s="8">
        <v>1505</v>
      </c>
      <c r="H1509" s="8" t="s">
        <v>8</v>
      </c>
      <c r="I1509" s="9">
        <v>38716</v>
      </c>
      <c r="J1509" s="8" t="s">
        <v>9</v>
      </c>
      <c r="K1509" s="10">
        <v>37</v>
      </c>
      <c r="L1509" s="3">
        <v>113.24236035613511</v>
      </c>
    </row>
    <row r="1510" spans="7:12" x14ac:dyDescent="0.2">
      <c r="G1510" s="8">
        <v>1506</v>
      </c>
      <c r="H1510" s="8" t="s">
        <v>2</v>
      </c>
      <c r="I1510" s="9">
        <v>38562</v>
      </c>
      <c r="J1510" s="8" t="s">
        <v>10</v>
      </c>
      <c r="K1510" s="10">
        <v>23</v>
      </c>
      <c r="L1510" s="3">
        <v>70.338092994751676</v>
      </c>
    </row>
    <row r="1511" spans="7:12" x14ac:dyDescent="0.2">
      <c r="G1511" s="8">
        <v>1507</v>
      </c>
      <c r="H1511" s="8" t="s">
        <v>2</v>
      </c>
      <c r="I1511" s="9">
        <v>38683</v>
      </c>
      <c r="J1511" s="8" t="s">
        <v>10</v>
      </c>
      <c r="K1511" s="10">
        <v>-3</v>
      </c>
      <c r="L1511" s="3">
        <v>-7.2085961879253206</v>
      </c>
    </row>
    <row r="1512" spans="7:12" x14ac:dyDescent="0.2">
      <c r="G1512" s="8">
        <v>1508</v>
      </c>
      <c r="H1512" s="8" t="s">
        <v>0</v>
      </c>
      <c r="I1512" s="9">
        <v>38771</v>
      </c>
      <c r="J1512" s="8" t="s">
        <v>11</v>
      </c>
      <c r="K1512" s="10">
        <v>39</v>
      </c>
      <c r="L1512" s="3">
        <v>118.95540899877352</v>
      </c>
    </row>
    <row r="1513" spans="7:12" x14ac:dyDescent="0.2">
      <c r="G1513" s="8">
        <v>1509</v>
      </c>
      <c r="H1513" s="8" t="s">
        <v>8</v>
      </c>
      <c r="I1513" s="9">
        <v>38837</v>
      </c>
      <c r="J1513" s="8" t="s">
        <v>11</v>
      </c>
      <c r="K1513" s="10">
        <v>83</v>
      </c>
      <c r="L1513" s="3">
        <v>251.40370686680004</v>
      </c>
    </row>
    <row r="1514" spans="7:12" x14ac:dyDescent="0.2">
      <c r="G1514" s="8">
        <v>1510</v>
      </c>
      <c r="H1514" s="8" t="s">
        <v>5</v>
      </c>
      <c r="I1514" s="9">
        <v>38958</v>
      </c>
      <c r="J1514" s="8" t="s">
        <v>9</v>
      </c>
      <c r="K1514" s="10">
        <v>65</v>
      </c>
      <c r="L1514" s="3">
        <v>197.80862125573833</v>
      </c>
    </row>
    <row r="1515" spans="7:12" x14ac:dyDescent="0.2">
      <c r="G1515" s="8">
        <v>1511</v>
      </c>
      <c r="H1515" s="8" t="s">
        <v>8</v>
      </c>
      <c r="I1515" s="9">
        <v>38320</v>
      </c>
      <c r="J1515" s="8" t="s">
        <v>10</v>
      </c>
      <c r="K1515" s="10">
        <v>13</v>
      </c>
      <c r="L1515" s="3">
        <v>41.739412502907776</v>
      </c>
    </row>
    <row r="1516" spans="7:12" x14ac:dyDescent="0.2">
      <c r="G1516" s="8">
        <v>1512</v>
      </c>
      <c r="H1516" s="8" t="s">
        <v>5</v>
      </c>
      <c r="I1516" s="9">
        <v>38672</v>
      </c>
      <c r="J1516" s="8" t="s">
        <v>9</v>
      </c>
      <c r="K1516" s="10">
        <v>9</v>
      </c>
      <c r="L1516" s="3">
        <v>28.855899545684331</v>
      </c>
    </row>
    <row r="1517" spans="7:12" x14ac:dyDescent="0.2">
      <c r="G1517" s="8">
        <v>1513</v>
      </c>
      <c r="H1517" s="8" t="s">
        <v>1</v>
      </c>
      <c r="I1517" s="9">
        <v>39068</v>
      </c>
      <c r="J1517" s="8" t="s">
        <v>11</v>
      </c>
      <c r="K1517" s="10">
        <v>-4</v>
      </c>
      <c r="L1517" s="3">
        <v>-10.353255411982897</v>
      </c>
    </row>
    <row r="1518" spans="7:12" x14ac:dyDescent="0.2">
      <c r="G1518" s="8">
        <v>1514</v>
      </c>
      <c r="H1518" s="8" t="s">
        <v>6</v>
      </c>
      <c r="I1518" s="9">
        <v>38287</v>
      </c>
      <c r="J1518" s="8" t="s">
        <v>12</v>
      </c>
      <c r="K1518" s="10">
        <v>22</v>
      </c>
      <c r="L1518" s="3">
        <v>67.745285115132006</v>
      </c>
    </row>
    <row r="1519" spans="7:12" x14ac:dyDescent="0.2">
      <c r="G1519" s="8">
        <v>1515</v>
      </c>
      <c r="H1519" s="8" t="s">
        <v>3</v>
      </c>
      <c r="I1519" s="9">
        <v>38441</v>
      </c>
      <c r="J1519" s="8" t="s">
        <v>12</v>
      </c>
      <c r="K1519" s="10">
        <v>-3</v>
      </c>
      <c r="L1519" s="3">
        <v>-6.8920180610801349</v>
      </c>
    </row>
    <row r="1520" spans="7:12" x14ac:dyDescent="0.2">
      <c r="G1520" s="8">
        <v>1516</v>
      </c>
      <c r="H1520" s="8" t="s">
        <v>2</v>
      </c>
      <c r="I1520" s="9">
        <v>38199</v>
      </c>
      <c r="J1520" s="8" t="s">
        <v>12</v>
      </c>
      <c r="K1520" s="10">
        <v>58</v>
      </c>
      <c r="L1520" s="3">
        <v>176.19804950784601</v>
      </c>
    </row>
    <row r="1521" spans="7:12" x14ac:dyDescent="0.2">
      <c r="G1521" s="8">
        <v>1517</v>
      </c>
      <c r="H1521" s="8" t="s">
        <v>1</v>
      </c>
      <c r="I1521" s="9">
        <v>38221</v>
      </c>
      <c r="J1521" s="8" t="s">
        <v>11</v>
      </c>
      <c r="K1521" s="10">
        <v>65</v>
      </c>
      <c r="L1521" s="3">
        <v>196.63911479091979</v>
      </c>
    </row>
    <row r="1522" spans="7:12" x14ac:dyDescent="0.2">
      <c r="G1522" s="8">
        <v>1518</v>
      </c>
      <c r="H1522" s="8" t="s">
        <v>2</v>
      </c>
      <c r="I1522" s="9">
        <v>38166</v>
      </c>
      <c r="J1522" s="8" t="s">
        <v>11</v>
      </c>
      <c r="K1522" s="10">
        <v>9</v>
      </c>
      <c r="L1522" s="3">
        <v>28.459065178844462</v>
      </c>
    </row>
    <row r="1523" spans="7:12" x14ac:dyDescent="0.2">
      <c r="G1523" s="8">
        <v>1519</v>
      </c>
      <c r="H1523" s="8" t="s">
        <v>5</v>
      </c>
      <c r="I1523" s="9">
        <v>39013</v>
      </c>
      <c r="J1523" s="8" t="s">
        <v>13</v>
      </c>
      <c r="K1523" s="10">
        <v>18</v>
      </c>
      <c r="L1523" s="3">
        <v>56.300241442258397</v>
      </c>
    </row>
    <row r="1524" spans="7:12" x14ac:dyDescent="0.2">
      <c r="G1524" s="8">
        <v>1520</v>
      </c>
      <c r="H1524" s="8" t="s">
        <v>3</v>
      </c>
      <c r="I1524" s="9">
        <v>38111</v>
      </c>
      <c r="J1524" s="8" t="s">
        <v>9</v>
      </c>
      <c r="K1524" s="10">
        <v>55</v>
      </c>
      <c r="L1524" s="3">
        <v>166.7781249229084</v>
      </c>
    </row>
    <row r="1525" spans="7:12" x14ac:dyDescent="0.2">
      <c r="G1525" s="8">
        <v>1521</v>
      </c>
      <c r="H1525" s="8" t="s">
        <v>1</v>
      </c>
      <c r="I1525" s="9">
        <v>38364</v>
      </c>
      <c r="J1525" s="8" t="s">
        <v>11</v>
      </c>
      <c r="K1525" s="10">
        <v>69</v>
      </c>
      <c r="L1525" s="3">
        <v>209.56822946203218</v>
      </c>
    </row>
    <row r="1526" spans="7:12" x14ac:dyDescent="0.2">
      <c r="G1526" s="8">
        <v>1522</v>
      </c>
      <c r="H1526" s="8" t="s">
        <v>4</v>
      </c>
      <c r="I1526" s="9">
        <v>38089</v>
      </c>
      <c r="J1526" s="8" t="s">
        <v>11</v>
      </c>
      <c r="K1526" s="10">
        <v>51</v>
      </c>
      <c r="L1526" s="3">
        <v>155.55960489398822</v>
      </c>
    </row>
    <row r="1527" spans="7:12" x14ac:dyDescent="0.2">
      <c r="G1527" s="8">
        <v>1523</v>
      </c>
      <c r="H1527" s="8" t="s">
        <v>6</v>
      </c>
      <c r="I1527" s="9">
        <v>38738</v>
      </c>
      <c r="J1527" s="8" t="s">
        <v>13</v>
      </c>
      <c r="K1527" s="10">
        <v>23</v>
      </c>
      <c r="L1527" s="3">
        <v>71.150007929550512</v>
      </c>
    </row>
    <row r="1528" spans="7:12" x14ac:dyDescent="0.2">
      <c r="G1528" s="8">
        <v>1524</v>
      </c>
      <c r="H1528" s="8" t="s">
        <v>8</v>
      </c>
      <c r="I1528" s="9">
        <v>38826</v>
      </c>
      <c r="J1528" s="8" t="s">
        <v>10</v>
      </c>
      <c r="K1528" s="10">
        <v>38</v>
      </c>
      <c r="L1528" s="3">
        <v>115.80895982640449</v>
      </c>
    </row>
    <row r="1529" spans="7:12" x14ac:dyDescent="0.2">
      <c r="G1529" s="8">
        <v>1525</v>
      </c>
      <c r="H1529" s="8" t="s">
        <v>4</v>
      </c>
      <c r="I1529" s="9">
        <v>38320</v>
      </c>
      <c r="J1529" s="8" t="s">
        <v>13</v>
      </c>
      <c r="K1529" s="10">
        <v>-8</v>
      </c>
      <c r="L1529" s="3">
        <v>-22.286591550898308</v>
      </c>
    </row>
    <row r="1530" spans="7:12" x14ac:dyDescent="0.2">
      <c r="G1530" s="8">
        <v>1526</v>
      </c>
      <c r="H1530" s="8" t="s">
        <v>3</v>
      </c>
      <c r="I1530" s="9">
        <v>39013</v>
      </c>
      <c r="J1530" s="8" t="s">
        <v>11</v>
      </c>
      <c r="K1530" s="10">
        <v>20</v>
      </c>
      <c r="L1530" s="3">
        <v>61.782563000840952</v>
      </c>
    </row>
    <row r="1531" spans="7:12" x14ac:dyDescent="0.2">
      <c r="G1531" s="8">
        <v>1527</v>
      </c>
      <c r="H1531" s="8" t="s">
        <v>1</v>
      </c>
      <c r="I1531" s="9">
        <v>38540</v>
      </c>
      <c r="J1531" s="8" t="s">
        <v>10</v>
      </c>
      <c r="K1531" s="10">
        <v>25</v>
      </c>
      <c r="L1531" s="3">
        <v>76.800582511934167</v>
      </c>
    </row>
    <row r="1532" spans="7:12" x14ac:dyDescent="0.2">
      <c r="G1532" s="8">
        <v>1528</v>
      </c>
      <c r="H1532" s="8" t="s">
        <v>8</v>
      </c>
      <c r="I1532" s="9">
        <v>39013</v>
      </c>
      <c r="J1532" s="8" t="s">
        <v>11</v>
      </c>
      <c r="K1532" s="10">
        <v>-6</v>
      </c>
      <c r="L1532" s="3">
        <v>-16.105946140968253</v>
      </c>
    </row>
    <row r="1533" spans="7:12" x14ac:dyDescent="0.2">
      <c r="G1533" s="8">
        <v>1529</v>
      </c>
      <c r="H1533" s="8" t="s">
        <v>4</v>
      </c>
      <c r="I1533" s="9">
        <v>38925</v>
      </c>
      <c r="J1533" s="8" t="s">
        <v>10</v>
      </c>
      <c r="K1533" s="10">
        <v>88</v>
      </c>
      <c r="L1533" s="3">
        <v>266.77209888218033</v>
      </c>
    </row>
    <row r="1534" spans="7:12" x14ac:dyDescent="0.2">
      <c r="G1534" s="8">
        <v>1530</v>
      </c>
      <c r="H1534" s="8" t="s">
        <v>0</v>
      </c>
      <c r="I1534" s="9">
        <v>38859</v>
      </c>
      <c r="J1534" s="8" t="s">
        <v>11</v>
      </c>
      <c r="K1534" s="10">
        <v>62</v>
      </c>
      <c r="L1534" s="3">
        <v>187.54179752226122</v>
      </c>
    </row>
    <row r="1535" spans="7:12" x14ac:dyDescent="0.2">
      <c r="G1535" s="8">
        <v>1531</v>
      </c>
      <c r="H1535" s="8" t="s">
        <v>3</v>
      </c>
      <c r="I1535" s="9">
        <v>37990</v>
      </c>
      <c r="J1535" s="8" t="s">
        <v>13</v>
      </c>
      <c r="K1535" s="10">
        <v>80</v>
      </c>
      <c r="L1535" s="3">
        <v>242.16012405865823</v>
      </c>
    </row>
    <row r="1536" spans="7:12" x14ac:dyDescent="0.2">
      <c r="G1536" s="8">
        <v>1532</v>
      </c>
      <c r="H1536" s="8" t="s">
        <v>7</v>
      </c>
      <c r="I1536" s="9">
        <v>38056</v>
      </c>
      <c r="J1536" s="8" t="s">
        <v>13</v>
      </c>
      <c r="K1536" s="10">
        <v>66</v>
      </c>
      <c r="L1536" s="3">
        <v>199.70376718058844</v>
      </c>
    </row>
    <row r="1537" spans="7:12" x14ac:dyDescent="0.2">
      <c r="G1537" s="8">
        <v>1533</v>
      </c>
      <c r="H1537" s="8" t="s">
        <v>5</v>
      </c>
      <c r="I1537" s="9">
        <v>38298</v>
      </c>
      <c r="J1537" s="8" t="s">
        <v>9</v>
      </c>
      <c r="K1537" s="10">
        <v>34</v>
      </c>
      <c r="L1537" s="3">
        <v>104.44930690558964</v>
      </c>
    </row>
    <row r="1538" spans="7:12" x14ac:dyDescent="0.2">
      <c r="G1538" s="8">
        <v>1534</v>
      </c>
      <c r="H1538" s="8" t="s">
        <v>3</v>
      </c>
      <c r="I1538" s="9">
        <v>38331</v>
      </c>
      <c r="J1538" s="8" t="s">
        <v>11</v>
      </c>
      <c r="K1538" s="10">
        <v>49</v>
      </c>
      <c r="L1538" s="3">
        <v>149.81621502008079</v>
      </c>
    </row>
    <row r="1539" spans="7:12" x14ac:dyDescent="0.2">
      <c r="G1539" s="8">
        <v>1535</v>
      </c>
      <c r="H1539" s="8" t="s">
        <v>7</v>
      </c>
      <c r="I1539" s="9">
        <v>38188</v>
      </c>
      <c r="J1539" s="8" t="s">
        <v>10</v>
      </c>
      <c r="K1539" s="10">
        <v>45</v>
      </c>
      <c r="L1539" s="3">
        <v>136.92331868568616</v>
      </c>
    </row>
    <row r="1540" spans="7:12" x14ac:dyDescent="0.2">
      <c r="G1540" s="8">
        <v>1536</v>
      </c>
      <c r="H1540" s="8" t="s">
        <v>1</v>
      </c>
      <c r="I1540" s="9">
        <v>38705</v>
      </c>
      <c r="J1540" s="8" t="s">
        <v>9</v>
      </c>
      <c r="K1540" s="10">
        <v>16</v>
      </c>
      <c r="L1540" s="3">
        <v>49.650187557976459</v>
      </c>
    </row>
    <row r="1541" spans="7:12" x14ac:dyDescent="0.2">
      <c r="G1541" s="8">
        <v>1537</v>
      </c>
      <c r="H1541" s="8" t="s">
        <v>0</v>
      </c>
      <c r="I1541" s="9">
        <v>38584</v>
      </c>
      <c r="J1541" s="8" t="s">
        <v>13</v>
      </c>
      <c r="K1541" s="10">
        <v>45</v>
      </c>
      <c r="L1541" s="3">
        <v>136.63786720901078</v>
      </c>
    </row>
    <row r="1542" spans="7:12" x14ac:dyDescent="0.2">
      <c r="G1542" s="8">
        <v>1538</v>
      </c>
      <c r="H1542" s="8" t="s">
        <v>6</v>
      </c>
      <c r="I1542" s="9">
        <v>38155</v>
      </c>
      <c r="J1542" s="8" t="s">
        <v>11</v>
      </c>
      <c r="K1542" s="10">
        <v>1</v>
      </c>
      <c r="L1542" s="3">
        <v>5.7263479599581428</v>
      </c>
    </row>
    <row r="1543" spans="7:12" x14ac:dyDescent="0.2">
      <c r="G1543" s="8">
        <v>1539</v>
      </c>
      <c r="H1543" s="8" t="s">
        <v>7</v>
      </c>
      <c r="I1543" s="9">
        <v>38562</v>
      </c>
      <c r="J1543" s="8" t="s">
        <v>12</v>
      </c>
      <c r="K1543" s="10">
        <v>33</v>
      </c>
      <c r="L1543" s="3">
        <v>100.97055324855179</v>
      </c>
    </row>
    <row r="1544" spans="7:12" x14ac:dyDescent="0.2">
      <c r="G1544" s="8">
        <v>1540</v>
      </c>
      <c r="H1544" s="8" t="s">
        <v>3</v>
      </c>
      <c r="I1544" s="9">
        <v>38595</v>
      </c>
      <c r="J1544" s="8" t="s">
        <v>13</v>
      </c>
      <c r="K1544" s="10">
        <v>37</v>
      </c>
      <c r="L1544" s="3">
        <v>113.03930108234786</v>
      </c>
    </row>
    <row r="1545" spans="7:12" x14ac:dyDescent="0.2">
      <c r="G1545" s="8">
        <v>1541</v>
      </c>
      <c r="H1545" s="8" t="s">
        <v>6</v>
      </c>
      <c r="I1545" s="9">
        <v>38540</v>
      </c>
      <c r="J1545" s="8" t="s">
        <v>11</v>
      </c>
      <c r="K1545" s="10">
        <v>46</v>
      </c>
      <c r="L1545" s="3">
        <v>139.33709070957588</v>
      </c>
    </row>
    <row r="1546" spans="7:12" x14ac:dyDescent="0.2">
      <c r="G1546" s="8">
        <v>1542</v>
      </c>
      <c r="H1546" s="8" t="s">
        <v>8</v>
      </c>
      <c r="I1546" s="9">
        <v>38023</v>
      </c>
      <c r="J1546" s="8" t="s">
        <v>9</v>
      </c>
      <c r="K1546" s="10">
        <v>71</v>
      </c>
      <c r="L1546" s="3">
        <v>215.35016800732583</v>
      </c>
    </row>
    <row r="1547" spans="7:12" x14ac:dyDescent="0.2">
      <c r="G1547" s="8">
        <v>1543</v>
      </c>
      <c r="H1547" s="8" t="s">
        <v>4</v>
      </c>
      <c r="I1547" s="9">
        <v>38320</v>
      </c>
      <c r="J1547" s="8" t="s">
        <v>12</v>
      </c>
      <c r="K1547" s="10">
        <v>59</v>
      </c>
      <c r="L1547" s="3">
        <v>179.11705650607632</v>
      </c>
    </row>
    <row r="1548" spans="7:12" x14ac:dyDescent="0.2">
      <c r="G1548" s="8">
        <v>1544</v>
      </c>
      <c r="H1548" s="8" t="s">
        <v>4</v>
      </c>
      <c r="I1548" s="9">
        <v>38463</v>
      </c>
      <c r="J1548" s="8" t="s">
        <v>13</v>
      </c>
      <c r="K1548" s="10">
        <v>84</v>
      </c>
      <c r="L1548" s="3">
        <v>253.54108298185832</v>
      </c>
    </row>
    <row r="1549" spans="7:12" x14ac:dyDescent="0.2">
      <c r="G1549" s="8">
        <v>1545</v>
      </c>
      <c r="H1549" s="8" t="s">
        <v>4</v>
      </c>
      <c r="I1549" s="9">
        <v>38892</v>
      </c>
      <c r="J1549" s="8" t="s">
        <v>11</v>
      </c>
      <c r="K1549" s="10">
        <v>91</v>
      </c>
      <c r="L1549" s="3">
        <v>274.23356541008826</v>
      </c>
    </row>
    <row r="1550" spans="7:12" x14ac:dyDescent="0.2">
      <c r="G1550" s="8">
        <v>1546</v>
      </c>
      <c r="H1550" s="8" t="s">
        <v>1</v>
      </c>
      <c r="I1550" s="9">
        <v>38056</v>
      </c>
      <c r="J1550" s="8" t="s">
        <v>10</v>
      </c>
      <c r="K1550" s="10">
        <v>33</v>
      </c>
      <c r="L1550" s="3">
        <v>100.22871812086524</v>
      </c>
    </row>
    <row r="1551" spans="7:12" x14ac:dyDescent="0.2">
      <c r="G1551" s="8">
        <v>1547</v>
      </c>
      <c r="H1551" s="8" t="s">
        <v>7</v>
      </c>
      <c r="I1551" s="9">
        <v>38342</v>
      </c>
      <c r="J1551" s="8" t="s">
        <v>11</v>
      </c>
      <c r="K1551" s="10">
        <v>34</v>
      </c>
      <c r="L1551" s="3">
        <v>104.04142923037654</v>
      </c>
    </row>
    <row r="1552" spans="7:12" x14ac:dyDescent="0.2">
      <c r="G1552" s="8">
        <v>1548</v>
      </c>
      <c r="H1552" s="8" t="s">
        <v>4</v>
      </c>
      <c r="I1552" s="9">
        <v>39013</v>
      </c>
      <c r="J1552" s="8" t="s">
        <v>10</v>
      </c>
      <c r="K1552" s="10">
        <v>1</v>
      </c>
      <c r="L1552" s="3">
        <v>5.3199136076983713</v>
      </c>
    </row>
    <row r="1553" spans="7:12" x14ac:dyDescent="0.2">
      <c r="G1553" s="8">
        <v>1549</v>
      </c>
      <c r="H1553" s="8" t="s">
        <v>3</v>
      </c>
      <c r="I1553" s="9">
        <v>38045</v>
      </c>
      <c r="J1553" s="8" t="s">
        <v>11</v>
      </c>
      <c r="K1553" s="10">
        <v>42</v>
      </c>
      <c r="L1553" s="3">
        <v>128.72768952762647</v>
      </c>
    </row>
    <row r="1554" spans="7:12" x14ac:dyDescent="0.2">
      <c r="G1554" s="8">
        <v>1550</v>
      </c>
      <c r="H1554" s="8" t="s">
        <v>7</v>
      </c>
      <c r="I1554" s="9">
        <v>38705</v>
      </c>
      <c r="J1554" s="8" t="s">
        <v>11</v>
      </c>
      <c r="K1554" s="10">
        <v>45</v>
      </c>
      <c r="L1554" s="3">
        <v>137.92982227055688</v>
      </c>
    </row>
    <row r="1555" spans="7:12" x14ac:dyDescent="0.2">
      <c r="G1555" s="8">
        <v>1551</v>
      </c>
      <c r="H1555" s="8" t="s">
        <v>5</v>
      </c>
      <c r="I1555" s="9">
        <v>38276</v>
      </c>
      <c r="J1555" s="8" t="s">
        <v>10</v>
      </c>
      <c r="K1555" s="10">
        <v>26</v>
      </c>
      <c r="L1555" s="3">
        <v>80.031587793648399</v>
      </c>
    </row>
    <row r="1556" spans="7:12" x14ac:dyDescent="0.2">
      <c r="G1556" s="8">
        <v>1552</v>
      </c>
      <c r="H1556" s="8" t="s">
        <v>6</v>
      </c>
      <c r="I1556" s="9">
        <v>38012</v>
      </c>
      <c r="J1556" s="8" t="s">
        <v>11</v>
      </c>
      <c r="K1556" s="10">
        <v>72</v>
      </c>
      <c r="L1556" s="3">
        <v>218.32830582807657</v>
      </c>
    </row>
    <row r="1557" spans="7:12" x14ac:dyDescent="0.2">
      <c r="G1557" s="8">
        <v>1553</v>
      </c>
      <c r="H1557" s="8" t="s">
        <v>4</v>
      </c>
      <c r="I1557" s="9">
        <v>38925</v>
      </c>
      <c r="J1557" s="8" t="s">
        <v>11</v>
      </c>
      <c r="K1557" s="10">
        <v>-5</v>
      </c>
      <c r="L1557" s="3">
        <v>-13.390709583317436</v>
      </c>
    </row>
    <row r="1558" spans="7:12" x14ac:dyDescent="0.2">
      <c r="G1558" s="8">
        <v>1554</v>
      </c>
      <c r="H1558" s="8" t="s">
        <v>2</v>
      </c>
      <c r="I1558" s="9">
        <v>38067</v>
      </c>
      <c r="J1558" s="8" t="s">
        <v>9</v>
      </c>
      <c r="K1558" s="10">
        <v>31</v>
      </c>
      <c r="L1558" s="3">
        <v>94.662914692651583</v>
      </c>
    </row>
    <row r="1559" spans="7:12" x14ac:dyDescent="0.2">
      <c r="G1559" s="8">
        <v>1555</v>
      </c>
      <c r="H1559" s="8" t="s">
        <v>7</v>
      </c>
      <c r="I1559" s="9">
        <v>37990</v>
      </c>
      <c r="J1559" s="8" t="s">
        <v>10</v>
      </c>
      <c r="K1559" s="10">
        <v>48</v>
      </c>
      <c r="L1559" s="3">
        <v>145.90859800554551</v>
      </c>
    </row>
    <row r="1560" spans="7:12" x14ac:dyDescent="0.2">
      <c r="G1560" s="8">
        <v>1556</v>
      </c>
      <c r="H1560" s="8" t="s">
        <v>2</v>
      </c>
      <c r="I1560" s="9">
        <v>39024</v>
      </c>
      <c r="J1560" s="8" t="s">
        <v>12</v>
      </c>
      <c r="K1560" s="10">
        <v>84</v>
      </c>
      <c r="L1560" s="3">
        <v>253.59713370537463</v>
      </c>
    </row>
    <row r="1561" spans="7:12" x14ac:dyDescent="0.2">
      <c r="G1561" s="8">
        <v>1557</v>
      </c>
      <c r="H1561" s="8" t="s">
        <v>4</v>
      </c>
      <c r="I1561" s="9">
        <v>38771</v>
      </c>
      <c r="J1561" s="8" t="s">
        <v>11</v>
      </c>
      <c r="K1561" s="10">
        <v>54</v>
      </c>
      <c r="L1561" s="3">
        <v>163.89560832413773</v>
      </c>
    </row>
    <row r="1562" spans="7:12" x14ac:dyDescent="0.2">
      <c r="G1562" s="8">
        <v>1558</v>
      </c>
      <c r="H1562" s="8" t="s">
        <v>2</v>
      </c>
      <c r="I1562" s="9">
        <v>38001</v>
      </c>
      <c r="J1562" s="8" t="s">
        <v>12</v>
      </c>
      <c r="K1562" s="10">
        <v>44</v>
      </c>
      <c r="L1562" s="3">
        <v>134.18925327531994</v>
      </c>
    </row>
    <row r="1563" spans="7:12" x14ac:dyDescent="0.2">
      <c r="G1563" s="8">
        <v>1559</v>
      </c>
      <c r="H1563" s="8" t="s">
        <v>1</v>
      </c>
      <c r="I1563" s="9">
        <v>38287</v>
      </c>
      <c r="J1563" s="8" t="s">
        <v>10</v>
      </c>
      <c r="K1563" s="10">
        <v>40</v>
      </c>
      <c r="L1563" s="3">
        <v>122.05331563226824</v>
      </c>
    </row>
    <row r="1564" spans="7:12" x14ac:dyDescent="0.2">
      <c r="G1564" s="8">
        <v>1560</v>
      </c>
      <c r="H1564" s="8" t="s">
        <v>8</v>
      </c>
      <c r="I1564" s="9">
        <v>38595</v>
      </c>
      <c r="J1564" s="8" t="s">
        <v>10</v>
      </c>
      <c r="K1564" s="10">
        <v>25</v>
      </c>
      <c r="L1564" s="3">
        <v>76.896265241705308</v>
      </c>
    </row>
    <row r="1565" spans="7:12" x14ac:dyDescent="0.2">
      <c r="G1565" s="8">
        <v>1561</v>
      </c>
      <c r="H1565" s="8" t="s">
        <v>5</v>
      </c>
      <c r="I1565" s="9">
        <v>38045</v>
      </c>
      <c r="J1565" s="8" t="s">
        <v>10</v>
      </c>
      <c r="K1565" s="10">
        <v>-8</v>
      </c>
      <c r="L1565" s="3">
        <v>-21.481967764977714</v>
      </c>
    </row>
    <row r="1566" spans="7:12" x14ac:dyDescent="0.2">
      <c r="G1566" s="8">
        <v>1562</v>
      </c>
      <c r="H1566" s="8" t="s">
        <v>1</v>
      </c>
      <c r="I1566" s="9">
        <v>38848</v>
      </c>
      <c r="J1566" s="8" t="s">
        <v>11</v>
      </c>
      <c r="K1566" s="10">
        <v>59</v>
      </c>
      <c r="L1566" s="3">
        <v>178.70076770818625</v>
      </c>
    </row>
    <row r="1567" spans="7:12" x14ac:dyDescent="0.2">
      <c r="G1567" s="8">
        <v>1563</v>
      </c>
      <c r="H1567" s="8" t="s">
        <v>4</v>
      </c>
      <c r="I1567" s="9">
        <v>38342</v>
      </c>
      <c r="J1567" s="8" t="s">
        <v>11</v>
      </c>
      <c r="K1567" s="10">
        <v>59</v>
      </c>
      <c r="L1567" s="3">
        <v>179.09938274190853</v>
      </c>
    </row>
    <row r="1568" spans="7:12" x14ac:dyDescent="0.2">
      <c r="G1568" s="8">
        <v>1564</v>
      </c>
      <c r="H1568" s="8" t="s">
        <v>5</v>
      </c>
      <c r="I1568" s="9">
        <v>38672</v>
      </c>
      <c r="J1568" s="8" t="s">
        <v>9</v>
      </c>
      <c r="K1568" s="10">
        <v>34</v>
      </c>
      <c r="L1568" s="3">
        <v>103.72320973361035</v>
      </c>
    </row>
    <row r="1569" spans="7:12" x14ac:dyDescent="0.2">
      <c r="G1569" s="8">
        <v>1565</v>
      </c>
      <c r="H1569" s="8" t="s">
        <v>5</v>
      </c>
      <c r="I1569" s="9">
        <v>38320</v>
      </c>
      <c r="J1569" s="8" t="s">
        <v>12</v>
      </c>
      <c r="K1569" s="10">
        <v>27</v>
      </c>
      <c r="L1569" s="3">
        <v>82.680755879941501</v>
      </c>
    </row>
    <row r="1570" spans="7:12" x14ac:dyDescent="0.2">
      <c r="G1570" s="8">
        <v>1566</v>
      </c>
      <c r="H1570" s="8" t="s">
        <v>7</v>
      </c>
      <c r="I1570" s="9">
        <v>39013</v>
      </c>
      <c r="J1570" s="8" t="s">
        <v>9</v>
      </c>
      <c r="K1570" s="10">
        <v>3</v>
      </c>
      <c r="L1570" s="3">
        <v>10.695067513438698</v>
      </c>
    </row>
    <row r="1571" spans="7:12" x14ac:dyDescent="0.2">
      <c r="G1571" s="8">
        <v>1567</v>
      </c>
      <c r="H1571" s="8" t="s">
        <v>3</v>
      </c>
      <c r="I1571" s="9">
        <v>38584</v>
      </c>
      <c r="J1571" s="8" t="s">
        <v>12</v>
      </c>
      <c r="K1571" s="10">
        <v>89</v>
      </c>
      <c r="L1571" s="3">
        <v>269.11976111617605</v>
      </c>
    </row>
    <row r="1572" spans="7:12" x14ac:dyDescent="0.2">
      <c r="G1572" s="8">
        <v>1568</v>
      </c>
      <c r="H1572" s="8" t="s">
        <v>3</v>
      </c>
      <c r="I1572" s="9">
        <v>38485</v>
      </c>
      <c r="J1572" s="8" t="s">
        <v>11</v>
      </c>
      <c r="K1572" s="10">
        <v>58</v>
      </c>
      <c r="L1572" s="3">
        <v>175.98159998303569</v>
      </c>
    </row>
    <row r="1573" spans="7:12" x14ac:dyDescent="0.2">
      <c r="G1573" s="8">
        <v>1569</v>
      </c>
      <c r="H1573" s="8" t="s">
        <v>7</v>
      </c>
      <c r="I1573" s="9">
        <v>38364</v>
      </c>
      <c r="J1573" s="8" t="s">
        <v>13</v>
      </c>
      <c r="K1573" s="10">
        <v>52</v>
      </c>
      <c r="L1573" s="3">
        <v>158.04571793449091</v>
      </c>
    </row>
    <row r="1574" spans="7:12" x14ac:dyDescent="0.2">
      <c r="G1574" s="8">
        <v>1570</v>
      </c>
      <c r="H1574" s="8" t="s">
        <v>7</v>
      </c>
      <c r="I1574" s="9">
        <v>38925</v>
      </c>
      <c r="J1574" s="8" t="s">
        <v>12</v>
      </c>
      <c r="K1574" s="10">
        <v>32</v>
      </c>
      <c r="L1574" s="3">
        <v>98.04752721295516</v>
      </c>
    </row>
    <row r="1575" spans="7:12" x14ac:dyDescent="0.2">
      <c r="G1575" s="8">
        <v>1571</v>
      </c>
      <c r="H1575" s="8" t="s">
        <v>1</v>
      </c>
      <c r="I1575" s="9">
        <v>38606</v>
      </c>
      <c r="J1575" s="8" t="s">
        <v>12</v>
      </c>
      <c r="K1575" s="10">
        <v>3</v>
      </c>
      <c r="L1575" s="3">
        <v>10.584064694476611</v>
      </c>
    </row>
    <row r="1576" spans="7:12" x14ac:dyDescent="0.2">
      <c r="G1576" s="8">
        <v>1572</v>
      </c>
      <c r="H1576" s="8" t="s">
        <v>4</v>
      </c>
      <c r="I1576" s="9">
        <v>38309</v>
      </c>
      <c r="J1576" s="8" t="s">
        <v>11</v>
      </c>
      <c r="K1576" s="10">
        <v>45</v>
      </c>
      <c r="L1576" s="3">
        <v>137.07935411238626</v>
      </c>
    </row>
    <row r="1577" spans="7:12" x14ac:dyDescent="0.2">
      <c r="G1577" s="8">
        <v>1573</v>
      </c>
      <c r="H1577" s="8" t="s">
        <v>2</v>
      </c>
      <c r="I1577" s="9">
        <v>38320</v>
      </c>
      <c r="J1577" s="8" t="s">
        <v>11</v>
      </c>
      <c r="K1577" s="10">
        <v>91</v>
      </c>
      <c r="L1577" s="3">
        <v>275.55805251311767</v>
      </c>
    </row>
    <row r="1578" spans="7:12" x14ac:dyDescent="0.2">
      <c r="G1578" s="8">
        <v>1574</v>
      </c>
      <c r="H1578" s="8" t="s">
        <v>4</v>
      </c>
      <c r="I1578" s="9">
        <v>38760</v>
      </c>
      <c r="J1578" s="8" t="s">
        <v>9</v>
      </c>
      <c r="K1578" s="10">
        <v>-8</v>
      </c>
      <c r="L1578" s="3">
        <v>-21.448768772248492</v>
      </c>
    </row>
    <row r="1579" spans="7:12" x14ac:dyDescent="0.2">
      <c r="G1579" s="8">
        <v>1575</v>
      </c>
      <c r="H1579" s="8" t="s">
        <v>8</v>
      </c>
      <c r="I1579" s="9">
        <v>38430</v>
      </c>
      <c r="J1579" s="8" t="s">
        <v>12</v>
      </c>
      <c r="K1579" s="10">
        <v>-7</v>
      </c>
      <c r="L1579" s="3">
        <v>-19.136046094162346</v>
      </c>
    </row>
    <row r="1580" spans="7:12" x14ac:dyDescent="0.2">
      <c r="G1580" s="8">
        <v>1576</v>
      </c>
      <c r="H1580" s="8" t="s">
        <v>3</v>
      </c>
      <c r="I1580" s="9">
        <v>38661</v>
      </c>
      <c r="J1580" s="8" t="s">
        <v>9</v>
      </c>
      <c r="K1580" s="10">
        <v>33</v>
      </c>
      <c r="L1580" s="3">
        <v>100.88649672562114</v>
      </c>
    </row>
    <row r="1581" spans="7:12" x14ac:dyDescent="0.2">
      <c r="G1581" s="8">
        <v>1577</v>
      </c>
      <c r="H1581" s="8" t="s">
        <v>2</v>
      </c>
      <c r="I1581" s="9">
        <v>38485</v>
      </c>
      <c r="J1581" s="8" t="s">
        <v>10</v>
      </c>
      <c r="K1581" s="10">
        <v>-7</v>
      </c>
      <c r="L1581" s="3">
        <v>-18.807164790570987</v>
      </c>
    </row>
    <row r="1582" spans="7:12" x14ac:dyDescent="0.2">
      <c r="G1582" s="8">
        <v>1578</v>
      </c>
      <c r="H1582" s="8" t="s">
        <v>2</v>
      </c>
      <c r="I1582" s="9">
        <v>39002</v>
      </c>
      <c r="J1582" s="8" t="s">
        <v>9</v>
      </c>
      <c r="K1582" s="10">
        <v>82</v>
      </c>
      <c r="L1582" s="3">
        <v>248.42543228494586</v>
      </c>
    </row>
    <row r="1583" spans="7:12" x14ac:dyDescent="0.2">
      <c r="G1583" s="8">
        <v>1579</v>
      </c>
      <c r="H1583" s="8" t="s">
        <v>6</v>
      </c>
      <c r="I1583" s="9">
        <v>38144</v>
      </c>
      <c r="J1583" s="8" t="s">
        <v>11</v>
      </c>
      <c r="K1583" s="10">
        <v>87</v>
      </c>
      <c r="L1583" s="3">
        <v>262.84645942190497</v>
      </c>
    </row>
    <row r="1584" spans="7:12" x14ac:dyDescent="0.2">
      <c r="G1584" s="8">
        <v>1580</v>
      </c>
      <c r="H1584" s="8" t="s">
        <v>7</v>
      </c>
      <c r="I1584" s="9">
        <v>38397</v>
      </c>
      <c r="J1584" s="8" t="s">
        <v>12</v>
      </c>
      <c r="K1584" s="10">
        <v>93</v>
      </c>
      <c r="L1584" s="3">
        <v>281.52944446781271</v>
      </c>
    </row>
    <row r="1585" spans="7:12" x14ac:dyDescent="0.2">
      <c r="G1585" s="8">
        <v>1581</v>
      </c>
      <c r="H1585" s="8" t="s">
        <v>1</v>
      </c>
      <c r="I1585" s="9">
        <v>38639</v>
      </c>
      <c r="J1585" s="8" t="s">
        <v>9</v>
      </c>
      <c r="K1585" s="10">
        <v>72</v>
      </c>
      <c r="L1585" s="3">
        <v>218.16905589645697</v>
      </c>
    </row>
    <row r="1586" spans="7:12" x14ac:dyDescent="0.2">
      <c r="G1586" s="8">
        <v>1582</v>
      </c>
      <c r="H1586" s="8" t="s">
        <v>0</v>
      </c>
      <c r="I1586" s="9">
        <v>38276</v>
      </c>
      <c r="J1586" s="8" t="s">
        <v>12</v>
      </c>
      <c r="K1586" s="10">
        <v>11</v>
      </c>
      <c r="L1586" s="3">
        <v>35.116221937392133</v>
      </c>
    </row>
    <row r="1587" spans="7:12" x14ac:dyDescent="0.2">
      <c r="G1587" s="8">
        <v>1583</v>
      </c>
      <c r="H1587" s="8" t="s">
        <v>2</v>
      </c>
      <c r="I1587" s="9">
        <v>38914</v>
      </c>
      <c r="J1587" s="8" t="s">
        <v>10</v>
      </c>
      <c r="K1587" s="10">
        <v>18</v>
      </c>
      <c r="L1587" s="3">
        <v>55.780124801169777</v>
      </c>
    </row>
    <row r="1588" spans="7:12" x14ac:dyDescent="0.2">
      <c r="G1588" s="8">
        <v>1584</v>
      </c>
      <c r="H1588" s="8" t="s">
        <v>8</v>
      </c>
      <c r="I1588" s="9">
        <v>38947</v>
      </c>
      <c r="J1588" s="8" t="s">
        <v>9</v>
      </c>
      <c r="K1588" s="10">
        <v>93</v>
      </c>
      <c r="L1588" s="3">
        <v>281.25885991416516</v>
      </c>
    </row>
    <row r="1589" spans="7:12" x14ac:dyDescent="0.2">
      <c r="G1589" s="8">
        <v>1585</v>
      </c>
      <c r="H1589" s="8" t="s">
        <v>3</v>
      </c>
      <c r="I1589" s="9">
        <v>38584</v>
      </c>
      <c r="J1589" s="8" t="s">
        <v>9</v>
      </c>
      <c r="K1589" s="10">
        <v>56</v>
      </c>
      <c r="L1589" s="3">
        <v>170.42559015332697</v>
      </c>
    </row>
    <row r="1590" spans="7:12" x14ac:dyDescent="0.2">
      <c r="G1590" s="8">
        <v>1586</v>
      </c>
      <c r="H1590" s="8" t="s">
        <v>6</v>
      </c>
      <c r="I1590" s="9">
        <v>38254</v>
      </c>
      <c r="J1590" s="8" t="s">
        <v>10</v>
      </c>
      <c r="K1590" s="10">
        <v>66</v>
      </c>
      <c r="L1590" s="3">
        <v>199.70274563442874</v>
      </c>
    </row>
    <row r="1591" spans="7:12" x14ac:dyDescent="0.2">
      <c r="G1591" s="8">
        <v>1587</v>
      </c>
      <c r="H1591" s="8" t="s">
        <v>6</v>
      </c>
      <c r="I1591" s="9">
        <v>38364</v>
      </c>
      <c r="J1591" s="8" t="s">
        <v>10</v>
      </c>
      <c r="K1591" s="10">
        <v>95</v>
      </c>
      <c r="L1591" s="3">
        <v>286.75530123408925</v>
      </c>
    </row>
    <row r="1592" spans="7:12" x14ac:dyDescent="0.2">
      <c r="G1592" s="8">
        <v>1588</v>
      </c>
      <c r="H1592" s="8" t="s">
        <v>4</v>
      </c>
      <c r="I1592" s="9">
        <v>38540</v>
      </c>
      <c r="J1592" s="8" t="s">
        <v>12</v>
      </c>
      <c r="K1592" s="10">
        <v>61</v>
      </c>
      <c r="L1592" s="3">
        <v>184.83908498989172</v>
      </c>
    </row>
    <row r="1593" spans="7:12" x14ac:dyDescent="0.2">
      <c r="G1593" s="8">
        <v>1589</v>
      </c>
      <c r="H1593" s="8" t="s">
        <v>2</v>
      </c>
      <c r="I1593" s="9">
        <v>38914</v>
      </c>
      <c r="J1593" s="8" t="s">
        <v>10</v>
      </c>
      <c r="K1593" s="10">
        <v>26</v>
      </c>
      <c r="L1593" s="3">
        <v>79.322466776997217</v>
      </c>
    </row>
    <row r="1594" spans="7:12" x14ac:dyDescent="0.2">
      <c r="G1594" s="8">
        <v>1590</v>
      </c>
      <c r="H1594" s="8" t="s">
        <v>5</v>
      </c>
      <c r="I1594" s="9">
        <v>38694</v>
      </c>
      <c r="J1594" s="8" t="s">
        <v>12</v>
      </c>
      <c r="K1594" s="10">
        <v>29</v>
      </c>
      <c r="L1594" s="3">
        <v>89.116436100256237</v>
      </c>
    </row>
    <row r="1595" spans="7:12" x14ac:dyDescent="0.2">
      <c r="G1595" s="8">
        <v>1591</v>
      </c>
      <c r="H1595" s="8" t="s">
        <v>5</v>
      </c>
      <c r="I1595" s="9">
        <v>38397</v>
      </c>
      <c r="J1595" s="8" t="s">
        <v>10</v>
      </c>
      <c r="K1595" s="10">
        <v>61</v>
      </c>
      <c r="L1595" s="3">
        <v>184.79269376899887</v>
      </c>
    </row>
    <row r="1596" spans="7:12" x14ac:dyDescent="0.2">
      <c r="G1596" s="8">
        <v>1592</v>
      </c>
      <c r="H1596" s="8" t="s">
        <v>3</v>
      </c>
      <c r="I1596" s="9">
        <v>38881</v>
      </c>
      <c r="J1596" s="8" t="s">
        <v>12</v>
      </c>
      <c r="K1596" s="10">
        <v>-3</v>
      </c>
      <c r="L1596" s="3">
        <v>-7.0063461933355882</v>
      </c>
    </row>
    <row r="1597" spans="7:12" x14ac:dyDescent="0.2">
      <c r="G1597" s="8">
        <v>1593</v>
      </c>
      <c r="H1597" s="8" t="s">
        <v>7</v>
      </c>
      <c r="I1597" s="9">
        <v>38727</v>
      </c>
      <c r="J1597" s="8" t="s">
        <v>9</v>
      </c>
      <c r="K1597" s="10">
        <v>40</v>
      </c>
      <c r="L1597" s="3">
        <v>122.05274122201725</v>
      </c>
    </row>
    <row r="1598" spans="7:12" x14ac:dyDescent="0.2">
      <c r="G1598" s="8">
        <v>1594</v>
      </c>
      <c r="H1598" s="8" t="s">
        <v>3</v>
      </c>
      <c r="I1598" s="9">
        <v>38914</v>
      </c>
      <c r="J1598" s="8" t="s">
        <v>9</v>
      </c>
      <c r="K1598" s="10">
        <v>86</v>
      </c>
      <c r="L1598" s="3">
        <v>260.36699971588303</v>
      </c>
    </row>
    <row r="1599" spans="7:12" x14ac:dyDescent="0.2">
      <c r="G1599" s="8">
        <v>1595</v>
      </c>
      <c r="H1599" s="8" t="s">
        <v>7</v>
      </c>
      <c r="I1599" s="9">
        <v>38507</v>
      </c>
      <c r="J1599" s="8" t="s">
        <v>13</v>
      </c>
      <c r="K1599" s="10">
        <v>58</v>
      </c>
      <c r="L1599" s="3">
        <v>176.57900116326704</v>
      </c>
    </row>
    <row r="1600" spans="7:12" x14ac:dyDescent="0.2">
      <c r="G1600" s="8">
        <v>1596</v>
      </c>
      <c r="H1600" s="8" t="s">
        <v>3</v>
      </c>
      <c r="I1600" s="9">
        <v>38397</v>
      </c>
      <c r="J1600" s="8" t="s">
        <v>11</v>
      </c>
      <c r="K1600" s="10">
        <v>13</v>
      </c>
      <c r="L1600" s="3">
        <v>41.15897784518318</v>
      </c>
    </row>
    <row r="1601" spans="7:12" x14ac:dyDescent="0.2">
      <c r="G1601" s="8">
        <v>1597</v>
      </c>
      <c r="H1601" s="8" t="s">
        <v>7</v>
      </c>
      <c r="I1601" s="9">
        <v>39079</v>
      </c>
      <c r="J1601" s="8" t="s">
        <v>11</v>
      </c>
      <c r="K1601" s="10">
        <v>14</v>
      </c>
      <c r="L1601" s="3">
        <v>44.433583210085722</v>
      </c>
    </row>
    <row r="1602" spans="7:12" x14ac:dyDescent="0.2">
      <c r="G1602" s="8">
        <v>1598</v>
      </c>
      <c r="H1602" s="8" t="s">
        <v>5</v>
      </c>
      <c r="I1602" s="9">
        <v>38463</v>
      </c>
      <c r="J1602" s="8" t="s">
        <v>12</v>
      </c>
      <c r="K1602" s="10">
        <v>85</v>
      </c>
      <c r="L1602" s="3">
        <v>256.67637583501136</v>
      </c>
    </row>
    <row r="1603" spans="7:12" x14ac:dyDescent="0.2">
      <c r="G1603" s="8">
        <v>1599</v>
      </c>
      <c r="H1603" s="8" t="s">
        <v>1</v>
      </c>
      <c r="I1603" s="9">
        <v>38749</v>
      </c>
      <c r="J1603" s="8" t="s">
        <v>10</v>
      </c>
      <c r="K1603" s="10">
        <v>42</v>
      </c>
      <c r="L1603" s="3">
        <v>127.6000829370011</v>
      </c>
    </row>
    <row r="1604" spans="7:12" x14ac:dyDescent="0.2">
      <c r="G1604" s="8">
        <v>1600</v>
      </c>
      <c r="H1604" s="8" t="s">
        <v>7</v>
      </c>
      <c r="I1604" s="9">
        <v>39035</v>
      </c>
      <c r="J1604" s="8" t="s">
        <v>13</v>
      </c>
      <c r="K1604" s="10">
        <v>11</v>
      </c>
      <c r="L1604" s="3">
        <v>35.427503831280553</v>
      </c>
    </row>
    <row r="1605" spans="7:12" x14ac:dyDescent="0.2">
      <c r="G1605" s="8">
        <v>1601</v>
      </c>
      <c r="H1605" s="8" t="s">
        <v>0</v>
      </c>
      <c r="I1605" s="9">
        <v>38012</v>
      </c>
      <c r="J1605" s="8" t="s">
        <v>10</v>
      </c>
      <c r="K1605" s="10">
        <v>32</v>
      </c>
      <c r="L1605" s="3">
        <v>98.405028744773347</v>
      </c>
    </row>
    <row r="1606" spans="7:12" x14ac:dyDescent="0.2">
      <c r="G1606" s="8">
        <v>1602</v>
      </c>
      <c r="H1606" s="8" t="s">
        <v>3</v>
      </c>
      <c r="I1606" s="9">
        <v>38375</v>
      </c>
      <c r="J1606" s="8" t="s">
        <v>10</v>
      </c>
      <c r="K1606" s="10">
        <v>79</v>
      </c>
      <c r="L1606" s="3">
        <v>239.26463824341167</v>
      </c>
    </row>
    <row r="1607" spans="7:12" x14ac:dyDescent="0.2">
      <c r="G1607" s="8">
        <v>1603</v>
      </c>
      <c r="H1607" s="8" t="s">
        <v>5</v>
      </c>
      <c r="I1607" s="9">
        <v>38155</v>
      </c>
      <c r="J1607" s="8" t="s">
        <v>10</v>
      </c>
      <c r="K1607" s="10">
        <v>25</v>
      </c>
      <c r="L1607" s="3">
        <v>77.046747006624841</v>
      </c>
    </row>
    <row r="1608" spans="7:12" x14ac:dyDescent="0.2">
      <c r="G1608" s="8">
        <v>1604</v>
      </c>
      <c r="H1608" s="8" t="s">
        <v>1</v>
      </c>
      <c r="I1608" s="9">
        <v>38683</v>
      </c>
      <c r="J1608" s="8" t="s">
        <v>9</v>
      </c>
      <c r="K1608" s="10">
        <v>94</v>
      </c>
      <c r="L1608" s="3">
        <v>284.06034486899824</v>
      </c>
    </row>
    <row r="1609" spans="7:12" x14ac:dyDescent="0.2">
      <c r="G1609" s="8">
        <v>1605</v>
      </c>
      <c r="H1609" s="8" t="s">
        <v>2</v>
      </c>
      <c r="I1609" s="9">
        <v>39035</v>
      </c>
      <c r="J1609" s="8" t="s">
        <v>11</v>
      </c>
      <c r="K1609" s="10">
        <v>6</v>
      </c>
      <c r="L1609" s="3">
        <v>20.057205766736782</v>
      </c>
    </row>
    <row r="1610" spans="7:12" x14ac:dyDescent="0.2">
      <c r="G1610" s="8">
        <v>1606</v>
      </c>
      <c r="H1610" s="8" t="s">
        <v>4</v>
      </c>
      <c r="I1610" s="9">
        <v>38518</v>
      </c>
      <c r="J1610" s="8" t="s">
        <v>13</v>
      </c>
      <c r="K1610" s="10">
        <v>15</v>
      </c>
      <c r="L1610" s="3">
        <v>46.567063375670365</v>
      </c>
    </row>
    <row r="1611" spans="7:12" x14ac:dyDescent="0.2">
      <c r="G1611" s="8">
        <v>1607</v>
      </c>
      <c r="H1611" s="8" t="s">
        <v>1</v>
      </c>
      <c r="I1611" s="9">
        <v>38166</v>
      </c>
      <c r="J1611" s="8" t="s">
        <v>11</v>
      </c>
      <c r="K1611" s="10">
        <v>15</v>
      </c>
      <c r="L1611" s="3">
        <v>47.252520248890754</v>
      </c>
    </row>
    <row r="1612" spans="7:12" x14ac:dyDescent="0.2">
      <c r="G1612" s="8">
        <v>1608</v>
      </c>
      <c r="H1612" s="8" t="s">
        <v>5</v>
      </c>
      <c r="I1612" s="9">
        <v>38056</v>
      </c>
      <c r="J1612" s="8" t="s">
        <v>9</v>
      </c>
      <c r="K1612" s="10">
        <v>81</v>
      </c>
      <c r="L1612" s="3">
        <v>244.70980660248637</v>
      </c>
    </row>
    <row r="1613" spans="7:12" x14ac:dyDescent="0.2">
      <c r="G1613" s="8">
        <v>1609</v>
      </c>
      <c r="H1613" s="8" t="s">
        <v>8</v>
      </c>
      <c r="I1613" s="9">
        <v>38452</v>
      </c>
      <c r="J1613" s="8" t="s">
        <v>11</v>
      </c>
      <c r="K1613" s="10">
        <v>94</v>
      </c>
      <c r="L1613" s="3">
        <v>283.45878652006695</v>
      </c>
    </row>
    <row r="1614" spans="7:12" x14ac:dyDescent="0.2">
      <c r="G1614" s="8">
        <v>1610</v>
      </c>
      <c r="H1614" s="8" t="s">
        <v>4</v>
      </c>
      <c r="I1614" s="9">
        <v>38001</v>
      </c>
      <c r="J1614" s="8" t="s">
        <v>12</v>
      </c>
      <c r="K1614" s="10">
        <v>11</v>
      </c>
      <c r="L1614" s="3">
        <v>35.187328425003173</v>
      </c>
    </row>
    <row r="1615" spans="7:12" x14ac:dyDescent="0.2">
      <c r="G1615" s="8">
        <v>1611</v>
      </c>
      <c r="H1615" s="8" t="s">
        <v>2</v>
      </c>
      <c r="I1615" s="9">
        <v>38078</v>
      </c>
      <c r="J1615" s="8" t="s">
        <v>11</v>
      </c>
      <c r="K1615" s="10">
        <v>12</v>
      </c>
      <c r="L1615" s="3">
        <v>38.183005482105493</v>
      </c>
    </row>
    <row r="1616" spans="7:12" x14ac:dyDescent="0.2">
      <c r="G1616" s="8">
        <v>1612</v>
      </c>
      <c r="H1616" s="8" t="s">
        <v>3</v>
      </c>
      <c r="I1616" s="9">
        <v>38595</v>
      </c>
      <c r="J1616" s="8" t="s">
        <v>11</v>
      </c>
      <c r="K1616" s="10">
        <v>85</v>
      </c>
      <c r="L1616" s="3">
        <v>257.13848470493929</v>
      </c>
    </row>
    <row r="1617" spans="7:12" x14ac:dyDescent="0.2">
      <c r="G1617" s="8">
        <v>1613</v>
      </c>
      <c r="H1617" s="8" t="s">
        <v>4</v>
      </c>
      <c r="I1617" s="9">
        <v>39046</v>
      </c>
      <c r="J1617" s="8" t="s">
        <v>11</v>
      </c>
      <c r="K1617" s="10">
        <v>39</v>
      </c>
      <c r="L1617" s="3">
        <v>119.05508877849219</v>
      </c>
    </row>
    <row r="1618" spans="7:12" x14ac:dyDescent="0.2">
      <c r="G1618" s="8">
        <v>1614</v>
      </c>
      <c r="H1618" s="8" t="s">
        <v>4</v>
      </c>
      <c r="I1618" s="9">
        <v>38177</v>
      </c>
      <c r="J1618" s="8" t="s">
        <v>9</v>
      </c>
      <c r="K1618" s="10">
        <v>9</v>
      </c>
      <c r="L1618" s="3">
        <v>29.108535014212187</v>
      </c>
    </row>
    <row r="1619" spans="7:12" x14ac:dyDescent="0.2">
      <c r="G1619" s="8">
        <v>1615</v>
      </c>
      <c r="H1619" s="8" t="s">
        <v>4</v>
      </c>
      <c r="I1619" s="9">
        <v>38386</v>
      </c>
      <c r="J1619" s="8" t="s">
        <v>12</v>
      </c>
      <c r="K1619" s="10">
        <v>25</v>
      </c>
      <c r="L1619" s="3">
        <v>77.542041967509959</v>
      </c>
    </row>
    <row r="1620" spans="7:12" x14ac:dyDescent="0.2">
      <c r="G1620" s="8">
        <v>1616</v>
      </c>
      <c r="H1620" s="8" t="s">
        <v>0</v>
      </c>
      <c r="I1620" s="9">
        <v>38144</v>
      </c>
      <c r="J1620" s="8" t="s">
        <v>11</v>
      </c>
      <c r="K1620" s="10">
        <v>79</v>
      </c>
      <c r="L1620" s="3">
        <v>239.89003921274065</v>
      </c>
    </row>
    <row r="1621" spans="7:12" x14ac:dyDescent="0.2">
      <c r="G1621" s="8">
        <v>1617</v>
      </c>
      <c r="H1621" s="8" t="s">
        <v>3</v>
      </c>
      <c r="I1621" s="9">
        <v>38133</v>
      </c>
      <c r="J1621" s="8" t="s">
        <v>11</v>
      </c>
      <c r="K1621" s="10">
        <v>83</v>
      </c>
      <c r="L1621" s="3">
        <v>250.62172213757762</v>
      </c>
    </row>
    <row r="1622" spans="7:12" x14ac:dyDescent="0.2">
      <c r="G1622" s="8">
        <v>1618</v>
      </c>
      <c r="H1622" s="8" t="s">
        <v>3</v>
      </c>
      <c r="I1622" s="9">
        <v>38694</v>
      </c>
      <c r="J1622" s="8" t="s">
        <v>9</v>
      </c>
      <c r="K1622" s="10">
        <v>-3</v>
      </c>
      <c r="L1622" s="3">
        <v>-6.4441526293000173</v>
      </c>
    </row>
    <row r="1623" spans="7:12" x14ac:dyDescent="0.2">
      <c r="G1623" s="8">
        <v>1619</v>
      </c>
      <c r="H1623" s="8" t="s">
        <v>7</v>
      </c>
      <c r="I1623" s="9">
        <v>38771</v>
      </c>
      <c r="J1623" s="8" t="s">
        <v>12</v>
      </c>
      <c r="K1623" s="10">
        <v>62</v>
      </c>
      <c r="L1623" s="3">
        <v>188.23625463241646</v>
      </c>
    </row>
    <row r="1624" spans="7:12" x14ac:dyDescent="0.2">
      <c r="G1624" s="8">
        <v>1620</v>
      </c>
      <c r="H1624" s="8" t="s">
        <v>7</v>
      </c>
      <c r="I1624" s="9">
        <v>38023</v>
      </c>
      <c r="J1624" s="8" t="s">
        <v>11</v>
      </c>
      <c r="K1624" s="10">
        <v>6</v>
      </c>
      <c r="L1624" s="3">
        <v>19.315165106288639</v>
      </c>
    </row>
    <row r="1625" spans="7:12" x14ac:dyDescent="0.2">
      <c r="G1625" s="8">
        <v>1621</v>
      </c>
      <c r="H1625" s="8" t="s">
        <v>6</v>
      </c>
      <c r="I1625" s="9">
        <v>38815</v>
      </c>
      <c r="J1625" s="8" t="s">
        <v>12</v>
      </c>
      <c r="K1625" s="10">
        <v>13</v>
      </c>
      <c r="L1625" s="3">
        <v>41.394747641625173</v>
      </c>
    </row>
    <row r="1626" spans="7:12" x14ac:dyDescent="0.2">
      <c r="G1626" s="8">
        <v>1622</v>
      </c>
      <c r="H1626" s="8" t="s">
        <v>5</v>
      </c>
      <c r="I1626" s="9">
        <v>38617</v>
      </c>
      <c r="J1626" s="8" t="s">
        <v>11</v>
      </c>
      <c r="K1626" s="10">
        <v>88</v>
      </c>
      <c r="L1626" s="3">
        <v>266.15306975216902</v>
      </c>
    </row>
    <row r="1627" spans="7:12" x14ac:dyDescent="0.2">
      <c r="G1627" s="8">
        <v>1623</v>
      </c>
      <c r="H1627" s="8" t="s">
        <v>5</v>
      </c>
      <c r="I1627" s="9">
        <v>38089</v>
      </c>
      <c r="J1627" s="8" t="s">
        <v>11</v>
      </c>
      <c r="K1627" s="10">
        <v>35</v>
      </c>
      <c r="L1627" s="3">
        <v>106.7048352932988</v>
      </c>
    </row>
    <row r="1628" spans="7:12" x14ac:dyDescent="0.2">
      <c r="G1628" s="8">
        <v>1624</v>
      </c>
      <c r="H1628" s="8" t="s">
        <v>1</v>
      </c>
      <c r="I1628" s="9">
        <v>38276</v>
      </c>
      <c r="J1628" s="8" t="s">
        <v>11</v>
      </c>
      <c r="K1628" s="10">
        <v>61</v>
      </c>
      <c r="L1628" s="3">
        <v>185.38182854142642</v>
      </c>
    </row>
    <row r="1629" spans="7:12" x14ac:dyDescent="0.2">
      <c r="G1629" s="8">
        <v>1625</v>
      </c>
      <c r="H1629" s="8" t="s">
        <v>3</v>
      </c>
      <c r="I1629" s="9">
        <v>38562</v>
      </c>
      <c r="J1629" s="8" t="s">
        <v>11</v>
      </c>
      <c r="K1629" s="10">
        <v>95</v>
      </c>
      <c r="L1629" s="3">
        <v>287.15467709700755</v>
      </c>
    </row>
    <row r="1630" spans="7:12" x14ac:dyDescent="0.2">
      <c r="G1630" s="8">
        <v>1626</v>
      </c>
      <c r="H1630" s="8" t="s">
        <v>5</v>
      </c>
      <c r="I1630" s="9">
        <v>38353</v>
      </c>
      <c r="J1630" s="8" t="s">
        <v>11</v>
      </c>
      <c r="K1630" s="10">
        <v>30</v>
      </c>
      <c r="L1630" s="3">
        <v>92.417025758970482</v>
      </c>
    </row>
    <row r="1631" spans="7:12" x14ac:dyDescent="0.2">
      <c r="G1631" s="8">
        <v>1627</v>
      </c>
      <c r="H1631" s="8" t="s">
        <v>5</v>
      </c>
      <c r="I1631" s="9">
        <v>38914</v>
      </c>
      <c r="J1631" s="8" t="s">
        <v>11</v>
      </c>
      <c r="K1631" s="10">
        <v>-1</v>
      </c>
      <c r="L1631" s="3">
        <v>-1.6370674232788498</v>
      </c>
    </row>
    <row r="1632" spans="7:12" x14ac:dyDescent="0.2">
      <c r="G1632" s="8">
        <v>1628</v>
      </c>
      <c r="H1632" s="8" t="s">
        <v>8</v>
      </c>
      <c r="I1632" s="9">
        <v>38353</v>
      </c>
      <c r="J1632" s="8" t="s">
        <v>13</v>
      </c>
      <c r="K1632" s="10">
        <v>5</v>
      </c>
      <c r="L1632" s="3">
        <v>16.92808141657132</v>
      </c>
    </row>
    <row r="1633" spans="7:12" x14ac:dyDescent="0.2">
      <c r="G1633" s="8">
        <v>1629</v>
      </c>
      <c r="H1633" s="8" t="s">
        <v>8</v>
      </c>
      <c r="I1633" s="9">
        <v>38419</v>
      </c>
      <c r="J1633" s="8" t="s">
        <v>9</v>
      </c>
      <c r="K1633" s="10">
        <v>42</v>
      </c>
      <c r="L1633" s="3">
        <v>127.31651996144141</v>
      </c>
    </row>
    <row r="1634" spans="7:12" x14ac:dyDescent="0.2">
      <c r="G1634" s="8">
        <v>1630</v>
      </c>
      <c r="H1634" s="8" t="s">
        <v>4</v>
      </c>
      <c r="I1634" s="9">
        <v>38474</v>
      </c>
      <c r="J1634" s="8" t="s">
        <v>11</v>
      </c>
      <c r="K1634" s="10">
        <v>14</v>
      </c>
      <c r="L1634" s="3">
        <v>44.540640710887878</v>
      </c>
    </row>
    <row r="1635" spans="7:12" x14ac:dyDescent="0.2">
      <c r="G1635" s="8">
        <v>1631</v>
      </c>
      <c r="H1635" s="8" t="s">
        <v>1</v>
      </c>
      <c r="I1635" s="9">
        <v>38573</v>
      </c>
      <c r="J1635" s="8" t="s">
        <v>11</v>
      </c>
      <c r="K1635" s="10">
        <v>-4</v>
      </c>
      <c r="L1635" s="3">
        <v>-10.005990967007831</v>
      </c>
    </row>
    <row r="1636" spans="7:12" x14ac:dyDescent="0.2">
      <c r="G1636" s="8">
        <v>1632</v>
      </c>
      <c r="H1636" s="8" t="s">
        <v>7</v>
      </c>
      <c r="I1636" s="9">
        <v>38738</v>
      </c>
      <c r="J1636" s="8" t="s">
        <v>9</v>
      </c>
      <c r="K1636" s="10">
        <v>27</v>
      </c>
      <c r="L1636" s="3">
        <v>82.256344701253937</v>
      </c>
    </row>
    <row r="1637" spans="7:12" x14ac:dyDescent="0.2">
      <c r="G1637" s="8">
        <v>1633</v>
      </c>
      <c r="H1637" s="8" t="s">
        <v>7</v>
      </c>
      <c r="I1637" s="9">
        <v>38111</v>
      </c>
      <c r="J1637" s="8" t="s">
        <v>12</v>
      </c>
      <c r="K1637" s="10">
        <v>5</v>
      </c>
      <c r="L1637" s="3">
        <v>17.11095820057195</v>
      </c>
    </row>
    <row r="1638" spans="7:12" x14ac:dyDescent="0.2">
      <c r="G1638" s="8">
        <v>1634</v>
      </c>
      <c r="H1638" s="8" t="s">
        <v>6</v>
      </c>
      <c r="I1638" s="9">
        <v>38430</v>
      </c>
      <c r="J1638" s="8" t="s">
        <v>12</v>
      </c>
      <c r="K1638" s="10">
        <v>57</v>
      </c>
      <c r="L1638" s="3">
        <v>173.29644937565891</v>
      </c>
    </row>
    <row r="1639" spans="7:12" x14ac:dyDescent="0.2">
      <c r="G1639" s="8">
        <v>1635</v>
      </c>
      <c r="H1639" s="8" t="s">
        <v>3</v>
      </c>
      <c r="I1639" s="9">
        <v>38265</v>
      </c>
      <c r="J1639" s="8" t="s">
        <v>10</v>
      </c>
      <c r="K1639" s="10">
        <v>78</v>
      </c>
      <c r="L1639" s="3">
        <v>235.61102661696142</v>
      </c>
    </row>
    <row r="1640" spans="7:12" x14ac:dyDescent="0.2">
      <c r="G1640" s="8">
        <v>1636</v>
      </c>
      <c r="H1640" s="8" t="s">
        <v>7</v>
      </c>
      <c r="I1640" s="9">
        <v>38969</v>
      </c>
      <c r="J1640" s="8" t="s">
        <v>12</v>
      </c>
      <c r="K1640" s="10">
        <v>11</v>
      </c>
      <c r="L1640" s="3">
        <v>35.303927193880931</v>
      </c>
    </row>
    <row r="1641" spans="7:12" x14ac:dyDescent="0.2">
      <c r="G1641" s="8">
        <v>1637</v>
      </c>
      <c r="H1641" s="8" t="s">
        <v>1</v>
      </c>
      <c r="I1641" s="9">
        <v>38265</v>
      </c>
      <c r="J1641" s="8" t="s">
        <v>10</v>
      </c>
      <c r="K1641" s="10">
        <v>55</v>
      </c>
      <c r="L1641" s="3">
        <v>166.9336198966493</v>
      </c>
    </row>
    <row r="1642" spans="7:12" x14ac:dyDescent="0.2">
      <c r="G1642" s="8">
        <v>1638</v>
      </c>
      <c r="H1642" s="8" t="s">
        <v>6</v>
      </c>
      <c r="I1642" s="9">
        <v>38265</v>
      </c>
      <c r="J1642" s="8" t="s">
        <v>12</v>
      </c>
      <c r="K1642" s="10">
        <v>15</v>
      </c>
      <c r="L1642" s="3">
        <v>46.988168377437937</v>
      </c>
    </row>
    <row r="1643" spans="7:12" x14ac:dyDescent="0.2">
      <c r="G1643" s="8">
        <v>1639</v>
      </c>
      <c r="H1643" s="8" t="s">
        <v>1</v>
      </c>
      <c r="I1643" s="9">
        <v>38023</v>
      </c>
      <c r="J1643" s="8" t="s">
        <v>11</v>
      </c>
      <c r="K1643" s="10">
        <v>53</v>
      </c>
      <c r="L1643" s="3">
        <v>161.39224032948613</v>
      </c>
    </row>
    <row r="1644" spans="7:12" x14ac:dyDescent="0.2">
      <c r="G1644" s="8">
        <v>1640</v>
      </c>
      <c r="H1644" s="8" t="s">
        <v>4</v>
      </c>
      <c r="I1644" s="9">
        <v>38584</v>
      </c>
      <c r="J1644" s="8" t="s">
        <v>10</v>
      </c>
      <c r="K1644" s="10">
        <v>70</v>
      </c>
      <c r="L1644" s="3">
        <v>212.01090684722931</v>
      </c>
    </row>
    <row r="1645" spans="7:12" x14ac:dyDescent="0.2">
      <c r="G1645" s="8">
        <v>1641</v>
      </c>
      <c r="H1645" s="8" t="s">
        <v>7</v>
      </c>
      <c r="I1645" s="9">
        <v>38947</v>
      </c>
      <c r="J1645" s="8" t="s">
        <v>9</v>
      </c>
      <c r="K1645" s="10">
        <v>56</v>
      </c>
      <c r="L1645" s="3">
        <v>170.03159669706065</v>
      </c>
    </row>
    <row r="1646" spans="7:12" x14ac:dyDescent="0.2">
      <c r="G1646" s="8">
        <v>1642</v>
      </c>
      <c r="H1646" s="8" t="s">
        <v>4</v>
      </c>
      <c r="I1646" s="9">
        <v>38859</v>
      </c>
      <c r="J1646" s="8" t="s">
        <v>11</v>
      </c>
      <c r="K1646" s="10">
        <v>91</v>
      </c>
      <c r="L1646" s="3">
        <v>275.47209572369957</v>
      </c>
    </row>
    <row r="1647" spans="7:12" x14ac:dyDescent="0.2">
      <c r="G1647" s="8">
        <v>1643</v>
      </c>
      <c r="H1647" s="8" t="s">
        <v>0</v>
      </c>
      <c r="I1647" s="9">
        <v>38342</v>
      </c>
      <c r="J1647" s="8" t="s">
        <v>13</v>
      </c>
      <c r="K1647" s="10">
        <v>55</v>
      </c>
      <c r="L1647" s="3">
        <v>167.80569976811464</v>
      </c>
    </row>
    <row r="1648" spans="7:12" x14ac:dyDescent="0.2">
      <c r="G1648" s="8">
        <v>1644</v>
      </c>
      <c r="H1648" s="8" t="s">
        <v>1</v>
      </c>
      <c r="I1648" s="9">
        <v>38650</v>
      </c>
      <c r="J1648" s="8" t="s">
        <v>12</v>
      </c>
      <c r="K1648" s="10">
        <v>1</v>
      </c>
      <c r="L1648" s="3">
        <v>4.7067653474104088</v>
      </c>
    </row>
    <row r="1649" spans="7:12" x14ac:dyDescent="0.2">
      <c r="G1649" s="8">
        <v>1645</v>
      </c>
      <c r="H1649" s="8" t="s">
        <v>1</v>
      </c>
      <c r="I1649" s="9">
        <v>38386</v>
      </c>
      <c r="J1649" s="8" t="s">
        <v>11</v>
      </c>
      <c r="K1649" s="10">
        <v>23</v>
      </c>
      <c r="L1649" s="3">
        <v>70.736237537390394</v>
      </c>
    </row>
    <row r="1650" spans="7:12" x14ac:dyDescent="0.2">
      <c r="G1650" s="8">
        <v>1646</v>
      </c>
      <c r="H1650" s="8" t="s">
        <v>3</v>
      </c>
      <c r="I1650" s="9">
        <v>38705</v>
      </c>
      <c r="J1650" s="8" t="s">
        <v>10</v>
      </c>
      <c r="K1650" s="10">
        <v>0</v>
      </c>
      <c r="L1650" s="3">
        <v>2.2998593901546056</v>
      </c>
    </row>
    <row r="1651" spans="7:12" x14ac:dyDescent="0.2">
      <c r="G1651" s="8">
        <v>1647</v>
      </c>
      <c r="H1651" s="8" t="s">
        <v>1</v>
      </c>
      <c r="I1651" s="9">
        <v>38342</v>
      </c>
      <c r="J1651" s="8" t="s">
        <v>12</v>
      </c>
      <c r="K1651" s="10">
        <v>86</v>
      </c>
      <c r="L1651" s="3">
        <v>259.96491478210521</v>
      </c>
    </row>
    <row r="1652" spans="7:12" x14ac:dyDescent="0.2">
      <c r="G1652" s="8">
        <v>1648</v>
      </c>
      <c r="H1652" s="8" t="s">
        <v>2</v>
      </c>
      <c r="I1652" s="9">
        <v>38078</v>
      </c>
      <c r="J1652" s="8" t="s">
        <v>11</v>
      </c>
      <c r="K1652" s="10">
        <v>13</v>
      </c>
      <c r="L1652" s="3">
        <v>40.990045684129242</v>
      </c>
    </row>
    <row r="1653" spans="7:12" x14ac:dyDescent="0.2">
      <c r="G1653" s="8">
        <v>1649</v>
      </c>
      <c r="H1653" s="8" t="s">
        <v>6</v>
      </c>
      <c r="I1653" s="9">
        <v>38826</v>
      </c>
      <c r="J1653" s="8" t="s">
        <v>12</v>
      </c>
      <c r="K1653" s="10">
        <v>54</v>
      </c>
      <c r="L1653" s="3">
        <v>163.68855299520598</v>
      </c>
    </row>
    <row r="1654" spans="7:12" x14ac:dyDescent="0.2">
      <c r="G1654" s="8">
        <v>1650</v>
      </c>
      <c r="H1654" s="8" t="s">
        <v>2</v>
      </c>
      <c r="I1654" s="9">
        <v>38056</v>
      </c>
      <c r="J1654" s="8" t="s">
        <v>12</v>
      </c>
      <c r="K1654" s="10">
        <v>82</v>
      </c>
      <c r="L1654" s="3">
        <v>247.65702123487802</v>
      </c>
    </row>
    <row r="1655" spans="7:12" x14ac:dyDescent="0.2">
      <c r="G1655" s="8">
        <v>1651</v>
      </c>
      <c r="H1655" s="8" t="s">
        <v>5</v>
      </c>
      <c r="I1655" s="9">
        <v>38397</v>
      </c>
      <c r="J1655" s="8" t="s">
        <v>9</v>
      </c>
      <c r="K1655" s="10">
        <v>27</v>
      </c>
      <c r="L1655" s="3">
        <v>82.646392449751019</v>
      </c>
    </row>
    <row r="1656" spans="7:12" x14ac:dyDescent="0.2">
      <c r="G1656" s="8">
        <v>1652</v>
      </c>
      <c r="H1656" s="8" t="s">
        <v>4</v>
      </c>
      <c r="I1656" s="9">
        <v>39002</v>
      </c>
      <c r="J1656" s="8" t="s">
        <v>13</v>
      </c>
      <c r="K1656" s="10">
        <v>84</v>
      </c>
      <c r="L1656" s="3">
        <v>254.58342526964253</v>
      </c>
    </row>
    <row r="1657" spans="7:12" x14ac:dyDescent="0.2">
      <c r="G1657" s="8">
        <v>1653</v>
      </c>
      <c r="H1657" s="8" t="s">
        <v>6</v>
      </c>
      <c r="I1657" s="9">
        <v>38111</v>
      </c>
      <c r="J1657" s="8" t="s">
        <v>11</v>
      </c>
      <c r="K1657" s="10">
        <v>56</v>
      </c>
      <c r="L1657" s="3">
        <v>170.24926391624365</v>
      </c>
    </row>
    <row r="1658" spans="7:12" x14ac:dyDescent="0.2">
      <c r="G1658" s="8">
        <v>1654</v>
      </c>
      <c r="H1658" s="8" t="s">
        <v>8</v>
      </c>
      <c r="I1658" s="9">
        <v>38045</v>
      </c>
      <c r="J1658" s="8" t="s">
        <v>13</v>
      </c>
      <c r="K1658" s="10">
        <v>92</v>
      </c>
      <c r="L1658" s="3">
        <v>277.26934431778176</v>
      </c>
    </row>
    <row r="1659" spans="7:12" x14ac:dyDescent="0.2">
      <c r="G1659" s="8">
        <v>1655</v>
      </c>
      <c r="H1659" s="8" t="s">
        <v>8</v>
      </c>
      <c r="I1659" s="9">
        <v>38001</v>
      </c>
      <c r="J1659" s="8" t="s">
        <v>10</v>
      </c>
      <c r="K1659" s="10">
        <v>25</v>
      </c>
      <c r="L1659" s="3">
        <v>77.553918573002605</v>
      </c>
    </row>
    <row r="1660" spans="7:12" x14ac:dyDescent="0.2">
      <c r="G1660" s="8">
        <v>1656</v>
      </c>
      <c r="H1660" s="8" t="s">
        <v>8</v>
      </c>
      <c r="I1660" s="9">
        <v>38353</v>
      </c>
      <c r="J1660" s="8" t="s">
        <v>11</v>
      </c>
      <c r="K1660" s="10">
        <v>67</v>
      </c>
      <c r="L1660" s="3">
        <v>203.0044570204021</v>
      </c>
    </row>
    <row r="1661" spans="7:12" x14ac:dyDescent="0.2">
      <c r="G1661" s="8">
        <v>1657</v>
      </c>
      <c r="H1661" s="8" t="s">
        <v>7</v>
      </c>
      <c r="I1661" s="9">
        <v>38089</v>
      </c>
      <c r="J1661" s="8" t="s">
        <v>13</v>
      </c>
      <c r="K1661" s="10">
        <v>75</v>
      </c>
      <c r="L1661" s="3">
        <v>226.86441343955028</v>
      </c>
    </row>
    <row r="1662" spans="7:12" x14ac:dyDescent="0.2">
      <c r="G1662" s="8">
        <v>1658</v>
      </c>
      <c r="H1662" s="8" t="s">
        <v>5</v>
      </c>
      <c r="I1662" s="9">
        <v>38617</v>
      </c>
      <c r="J1662" s="8" t="s">
        <v>11</v>
      </c>
      <c r="K1662" s="10">
        <v>14</v>
      </c>
      <c r="L1662" s="3">
        <v>44.140520464612329</v>
      </c>
    </row>
    <row r="1663" spans="7:12" x14ac:dyDescent="0.2">
      <c r="G1663" s="8">
        <v>1659</v>
      </c>
      <c r="H1663" s="8" t="s">
        <v>1</v>
      </c>
      <c r="I1663" s="9">
        <v>38705</v>
      </c>
      <c r="J1663" s="8" t="s">
        <v>10</v>
      </c>
      <c r="K1663" s="10">
        <v>48</v>
      </c>
      <c r="L1663" s="3">
        <v>145.81129384316213</v>
      </c>
    </row>
    <row r="1664" spans="7:12" x14ac:dyDescent="0.2">
      <c r="G1664" s="8">
        <v>1660</v>
      </c>
      <c r="H1664" s="8" t="s">
        <v>2</v>
      </c>
      <c r="I1664" s="9">
        <v>38122</v>
      </c>
      <c r="J1664" s="8" t="s">
        <v>9</v>
      </c>
      <c r="K1664" s="10">
        <v>73</v>
      </c>
      <c r="L1664" s="3">
        <v>221.16800423559653</v>
      </c>
    </row>
    <row r="1665" spans="7:12" x14ac:dyDescent="0.2">
      <c r="G1665" s="8">
        <v>1661</v>
      </c>
      <c r="H1665" s="8" t="s">
        <v>3</v>
      </c>
      <c r="I1665" s="9">
        <v>38507</v>
      </c>
      <c r="J1665" s="8" t="s">
        <v>9</v>
      </c>
      <c r="K1665" s="10">
        <v>28</v>
      </c>
      <c r="L1665" s="3">
        <v>85.646088345809403</v>
      </c>
    </row>
    <row r="1666" spans="7:12" x14ac:dyDescent="0.2">
      <c r="G1666" s="8">
        <v>1662</v>
      </c>
      <c r="H1666" s="8" t="s">
        <v>6</v>
      </c>
      <c r="I1666" s="9">
        <v>38683</v>
      </c>
      <c r="J1666" s="8" t="s">
        <v>11</v>
      </c>
      <c r="K1666" s="10">
        <v>12</v>
      </c>
      <c r="L1666" s="3">
        <v>38.543998121108487</v>
      </c>
    </row>
    <row r="1667" spans="7:12" x14ac:dyDescent="0.2">
      <c r="G1667" s="8">
        <v>1663</v>
      </c>
      <c r="H1667" s="8" t="s">
        <v>7</v>
      </c>
      <c r="I1667" s="9">
        <v>38474</v>
      </c>
      <c r="J1667" s="8" t="s">
        <v>10</v>
      </c>
      <c r="K1667" s="10">
        <v>50</v>
      </c>
      <c r="L1667" s="3">
        <v>152.11340525555411</v>
      </c>
    </row>
    <row r="1668" spans="7:12" x14ac:dyDescent="0.2">
      <c r="G1668" s="8">
        <v>1664</v>
      </c>
      <c r="H1668" s="8" t="s">
        <v>1</v>
      </c>
      <c r="I1668" s="9">
        <v>38991</v>
      </c>
      <c r="J1668" s="8" t="s">
        <v>9</v>
      </c>
      <c r="K1668" s="10">
        <v>-5</v>
      </c>
      <c r="L1668" s="3">
        <v>-12.64098802195692</v>
      </c>
    </row>
    <row r="1669" spans="7:12" x14ac:dyDescent="0.2">
      <c r="G1669" s="8">
        <v>1665</v>
      </c>
      <c r="H1669" s="8" t="s">
        <v>3</v>
      </c>
      <c r="I1669" s="9">
        <v>38375</v>
      </c>
      <c r="J1669" s="8" t="s">
        <v>10</v>
      </c>
      <c r="K1669" s="10">
        <v>6</v>
      </c>
      <c r="L1669" s="3">
        <v>19.476233913607583</v>
      </c>
    </row>
    <row r="1670" spans="7:12" x14ac:dyDescent="0.2">
      <c r="G1670" s="8">
        <v>1666</v>
      </c>
      <c r="H1670" s="8" t="s">
        <v>3</v>
      </c>
      <c r="I1670" s="9">
        <v>38408</v>
      </c>
      <c r="J1670" s="8" t="s">
        <v>9</v>
      </c>
      <c r="K1670" s="10">
        <v>63</v>
      </c>
      <c r="L1670" s="3">
        <v>190.56862486239569</v>
      </c>
    </row>
    <row r="1671" spans="7:12" x14ac:dyDescent="0.2">
      <c r="G1671" s="8">
        <v>1667</v>
      </c>
      <c r="H1671" s="8" t="s">
        <v>5</v>
      </c>
      <c r="I1671" s="9">
        <v>38881</v>
      </c>
      <c r="J1671" s="8" t="s">
        <v>9</v>
      </c>
      <c r="K1671" s="10">
        <v>33</v>
      </c>
      <c r="L1671" s="3">
        <v>100.75324427531469</v>
      </c>
    </row>
    <row r="1672" spans="7:12" x14ac:dyDescent="0.2">
      <c r="G1672" s="8">
        <v>1668</v>
      </c>
      <c r="H1672" s="8" t="s">
        <v>7</v>
      </c>
      <c r="I1672" s="9">
        <v>38254</v>
      </c>
      <c r="J1672" s="8" t="s">
        <v>11</v>
      </c>
      <c r="K1672" s="10">
        <v>61</v>
      </c>
      <c r="L1672" s="3">
        <v>185.16541785072013</v>
      </c>
    </row>
    <row r="1673" spans="7:12" x14ac:dyDescent="0.2">
      <c r="G1673" s="8">
        <v>1669</v>
      </c>
      <c r="H1673" s="8" t="s">
        <v>2</v>
      </c>
      <c r="I1673" s="9">
        <v>38331</v>
      </c>
      <c r="J1673" s="8" t="s">
        <v>9</v>
      </c>
      <c r="K1673" s="10">
        <v>16</v>
      </c>
      <c r="L1673" s="3">
        <v>50.709076483884871</v>
      </c>
    </row>
    <row r="1674" spans="7:12" x14ac:dyDescent="0.2">
      <c r="G1674" s="8">
        <v>1670</v>
      </c>
      <c r="H1674" s="8" t="s">
        <v>0</v>
      </c>
      <c r="I1674" s="9">
        <v>38870</v>
      </c>
      <c r="J1674" s="8" t="s">
        <v>11</v>
      </c>
      <c r="K1674" s="10">
        <v>15</v>
      </c>
      <c r="L1674" s="3">
        <v>47.142751278135883</v>
      </c>
    </row>
    <row r="1675" spans="7:12" x14ac:dyDescent="0.2">
      <c r="G1675" s="8">
        <v>1671</v>
      </c>
      <c r="H1675" s="8" t="s">
        <v>2</v>
      </c>
      <c r="I1675" s="9">
        <v>38925</v>
      </c>
      <c r="J1675" s="8" t="s">
        <v>11</v>
      </c>
      <c r="K1675" s="10">
        <v>-1</v>
      </c>
      <c r="L1675" s="3">
        <v>-0.59949529532525503</v>
      </c>
    </row>
    <row r="1676" spans="7:12" x14ac:dyDescent="0.2">
      <c r="G1676" s="8">
        <v>1672</v>
      </c>
      <c r="H1676" s="8" t="s">
        <v>3</v>
      </c>
      <c r="I1676" s="9">
        <v>38507</v>
      </c>
      <c r="J1676" s="8" t="s">
        <v>10</v>
      </c>
      <c r="K1676" s="10">
        <v>28</v>
      </c>
      <c r="L1676" s="3">
        <v>85.359164284772746</v>
      </c>
    </row>
    <row r="1677" spans="7:12" x14ac:dyDescent="0.2">
      <c r="G1677" s="8">
        <v>1673</v>
      </c>
      <c r="H1677" s="8" t="s">
        <v>0</v>
      </c>
      <c r="I1677" s="9">
        <v>38991</v>
      </c>
      <c r="J1677" s="8" t="s">
        <v>9</v>
      </c>
      <c r="K1677" s="10">
        <v>74</v>
      </c>
      <c r="L1677" s="3">
        <v>223.5358944867458</v>
      </c>
    </row>
    <row r="1678" spans="7:12" x14ac:dyDescent="0.2">
      <c r="G1678" s="8">
        <v>1674</v>
      </c>
      <c r="H1678" s="8" t="s">
        <v>5</v>
      </c>
      <c r="I1678" s="9">
        <v>38089</v>
      </c>
      <c r="J1678" s="8" t="s">
        <v>10</v>
      </c>
      <c r="K1678" s="10">
        <v>60</v>
      </c>
      <c r="L1678" s="3">
        <v>182.52957283898829</v>
      </c>
    </row>
    <row r="1679" spans="7:12" x14ac:dyDescent="0.2">
      <c r="G1679" s="8">
        <v>1675</v>
      </c>
      <c r="H1679" s="8" t="s">
        <v>1</v>
      </c>
      <c r="I1679" s="9">
        <v>38474</v>
      </c>
      <c r="J1679" s="8" t="s">
        <v>12</v>
      </c>
      <c r="K1679" s="10">
        <v>26</v>
      </c>
      <c r="L1679" s="3">
        <v>79.644787892751594</v>
      </c>
    </row>
    <row r="1680" spans="7:12" x14ac:dyDescent="0.2">
      <c r="G1680" s="8">
        <v>1676</v>
      </c>
      <c r="H1680" s="8" t="s">
        <v>3</v>
      </c>
      <c r="I1680" s="9">
        <v>38045</v>
      </c>
      <c r="J1680" s="8" t="s">
        <v>9</v>
      </c>
      <c r="K1680" s="10">
        <v>41</v>
      </c>
      <c r="L1680" s="3">
        <v>124.80546413554566</v>
      </c>
    </row>
    <row r="1681" spans="7:12" x14ac:dyDescent="0.2">
      <c r="G1681" s="8">
        <v>1677</v>
      </c>
      <c r="H1681" s="8" t="s">
        <v>6</v>
      </c>
      <c r="I1681" s="9">
        <v>38122</v>
      </c>
      <c r="J1681" s="8" t="s">
        <v>10</v>
      </c>
      <c r="K1681" s="10">
        <v>-1</v>
      </c>
      <c r="L1681" s="3">
        <v>-0.72875697552539753</v>
      </c>
    </row>
    <row r="1682" spans="7:12" x14ac:dyDescent="0.2">
      <c r="G1682" s="8">
        <v>1678</v>
      </c>
      <c r="H1682" s="8" t="s">
        <v>6</v>
      </c>
      <c r="I1682" s="9">
        <v>38903</v>
      </c>
      <c r="J1682" s="8" t="s">
        <v>10</v>
      </c>
      <c r="K1682" s="10">
        <v>89</v>
      </c>
      <c r="L1682" s="3">
        <v>268.71620455118574</v>
      </c>
    </row>
    <row r="1683" spans="7:12" x14ac:dyDescent="0.2">
      <c r="G1683" s="8">
        <v>1679</v>
      </c>
      <c r="H1683" s="8" t="s">
        <v>3</v>
      </c>
      <c r="I1683" s="9">
        <v>38144</v>
      </c>
      <c r="J1683" s="8" t="s">
        <v>12</v>
      </c>
      <c r="K1683" s="10">
        <v>12</v>
      </c>
      <c r="L1683" s="3">
        <v>38.034373617715126</v>
      </c>
    </row>
    <row r="1684" spans="7:12" x14ac:dyDescent="0.2">
      <c r="G1684" s="8">
        <v>1680</v>
      </c>
      <c r="H1684" s="8" t="s">
        <v>1</v>
      </c>
      <c r="I1684" s="9">
        <v>38276</v>
      </c>
      <c r="J1684" s="8" t="s">
        <v>11</v>
      </c>
      <c r="K1684" s="10">
        <v>21</v>
      </c>
      <c r="L1684" s="3">
        <v>65.91159641394708</v>
      </c>
    </row>
    <row r="1685" spans="7:12" x14ac:dyDescent="0.2">
      <c r="G1685" s="8">
        <v>1681</v>
      </c>
      <c r="H1685" s="8" t="s">
        <v>0</v>
      </c>
      <c r="I1685" s="9">
        <v>38892</v>
      </c>
      <c r="J1685" s="8" t="s">
        <v>12</v>
      </c>
      <c r="K1685" s="10">
        <v>23</v>
      </c>
      <c r="L1685" s="3">
        <v>71.518171146886857</v>
      </c>
    </row>
    <row r="1686" spans="7:12" x14ac:dyDescent="0.2">
      <c r="G1686" s="8">
        <v>1682</v>
      </c>
      <c r="H1686" s="8" t="s">
        <v>7</v>
      </c>
      <c r="I1686" s="9">
        <v>38441</v>
      </c>
      <c r="J1686" s="8" t="s">
        <v>9</v>
      </c>
      <c r="K1686" s="10">
        <v>-7</v>
      </c>
      <c r="L1686" s="3">
        <v>-18.640973323270995</v>
      </c>
    </row>
    <row r="1687" spans="7:12" x14ac:dyDescent="0.2">
      <c r="G1687" s="8">
        <v>1683</v>
      </c>
      <c r="H1687" s="8" t="s">
        <v>8</v>
      </c>
      <c r="I1687" s="9">
        <v>38056</v>
      </c>
      <c r="J1687" s="8" t="s">
        <v>9</v>
      </c>
      <c r="K1687" s="10">
        <v>35</v>
      </c>
      <c r="L1687" s="3">
        <v>106.65095335657088</v>
      </c>
    </row>
    <row r="1688" spans="7:12" x14ac:dyDescent="0.2">
      <c r="G1688" s="8">
        <v>1684</v>
      </c>
      <c r="H1688" s="8" t="s">
        <v>6</v>
      </c>
      <c r="I1688" s="9">
        <v>38243</v>
      </c>
      <c r="J1688" s="8" t="s">
        <v>12</v>
      </c>
      <c r="K1688" s="10">
        <v>94</v>
      </c>
      <c r="L1688" s="3">
        <v>283.7951382741839</v>
      </c>
    </row>
    <row r="1689" spans="7:12" x14ac:dyDescent="0.2">
      <c r="G1689" s="8">
        <v>1685</v>
      </c>
      <c r="H1689" s="8" t="s">
        <v>6</v>
      </c>
      <c r="I1689" s="9">
        <v>38661</v>
      </c>
      <c r="J1689" s="8" t="s">
        <v>11</v>
      </c>
      <c r="K1689" s="10">
        <v>88</v>
      </c>
      <c r="L1689" s="3">
        <v>265.96151267807471</v>
      </c>
    </row>
    <row r="1690" spans="7:12" x14ac:dyDescent="0.2">
      <c r="G1690" s="8">
        <v>1686</v>
      </c>
      <c r="H1690" s="8" t="s">
        <v>6</v>
      </c>
      <c r="I1690" s="9">
        <v>38056</v>
      </c>
      <c r="J1690" s="8" t="s">
        <v>13</v>
      </c>
      <c r="K1690" s="10">
        <v>26</v>
      </c>
      <c r="L1690" s="3">
        <v>79.798393656893168</v>
      </c>
    </row>
    <row r="1691" spans="7:12" x14ac:dyDescent="0.2">
      <c r="G1691" s="8">
        <v>1687</v>
      </c>
      <c r="H1691" s="8" t="s">
        <v>7</v>
      </c>
      <c r="I1691" s="9">
        <v>38177</v>
      </c>
      <c r="J1691" s="8" t="s">
        <v>9</v>
      </c>
      <c r="K1691" s="10">
        <v>83</v>
      </c>
      <c r="L1691" s="3">
        <v>250.98698082020448</v>
      </c>
    </row>
    <row r="1692" spans="7:12" x14ac:dyDescent="0.2">
      <c r="G1692" s="8">
        <v>1688</v>
      </c>
      <c r="H1692" s="8" t="s">
        <v>5</v>
      </c>
      <c r="I1692" s="9">
        <v>38870</v>
      </c>
      <c r="J1692" s="8" t="s">
        <v>12</v>
      </c>
      <c r="K1692" s="10">
        <v>11</v>
      </c>
      <c r="L1692" s="3">
        <v>34.677474217404566</v>
      </c>
    </row>
    <row r="1693" spans="7:12" x14ac:dyDescent="0.2">
      <c r="G1693" s="8">
        <v>1689</v>
      </c>
      <c r="H1693" s="8" t="s">
        <v>2</v>
      </c>
      <c r="I1693" s="9">
        <v>38980</v>
      </c>
      <c r="J1693" s="8" t="s">
        <v>9</v>
      </c>
      <c r="K1693" s="10">
        <v>18</v>
      </c>
      <c r="L1693" s="3">
        <v>56.570167419014545</v>
      </c>
    </row>
    <row r="1694" spans="7:12" x14ac:dyDescent="0.2">
      <c r="G1694" s="8">
        <v>1690</v>
      </c>
      <c r="H1694" s="8" t="s">
        <v>4</v>
      </c>
      <c r="I1694" s="9">
        <v>38430</v>
      </c>
      <c r="J1694" s="8" t="s">
        <v>11</v>
      </c>
      <c r="K1694" s="10">
        <v>90</v>
      </c>
      <c r="L1694" s="3">
        <v>272.35988641044867</v>
      </c>
    </row>
    <row r="1695" spans="7:12" x14ac:dyDescent="0.2">
      <c r="G1695" s="8">
        <v>1691</v>
      </c>
      <c r="H1695" s="8" t="s">
        <v>2</v>
      </c>
      <c r="I1695" s="9">
        <v>38628</v>
      </c>
      <c r="J1695" s="8" t="s">
        <v>12</v>
      </c>
      <c r="K1695" s="10">
        <v>12</v>
      </c>
      <c r="L1695" s="3">
        <v>38.358567090515102</v>
      </c>
    </row>
    <row r="1696" spans="7:12" x14ac:dyDescent="0.2">
      <c r="G1696" s="8">
        <v>1692</v>
      </c>
      <c r="H1696" s="8" t="s">
        <v>2</v>
      </c>
      <c r="I1696" s="9">
        <v>38012</v>
      </c>
      <c r="J1696" s="8" t="s">
        <v>10</v>
      </c>
      <c r="K1696" s="10">
        <v>39</v>
      </c>
      <c r="L1696" s="3">
        <v>118.63508946594906</v>
      </c>
    </row>
    <row r="1697" spans="7:12" x14ac:dyDescent="0.2">
      <c r="G1697" s="8">
        <v>1693</v>
      </c>
      <c r="H1697" s="8" t="s">
        <v>2</v>
      </c>
      <c r="I1697" s="9">
        <v>38034</v>
      </c>
      <c r="J1697" s="8" t="s">
        <v>13</v>
      </c>
      <c r="K1697" s="10">
        <v>45</v>
      </c>
      <c r="L1697" s="3">
        <v>137.71025367694813</v>
      </c>
    </row>
    <row r="1698" spans="7:12" x14ac:dyDescent="0.2">
      <c r="G1698" s="8">
        <v>1694</v>
      </c>
      <c r="H1698" s="8" t="s">
        <v>4</v>
      </c>
      <c r="I1698" s="9">
        <v>39057</v>
      </c>
      <c r="J1698" s="8" t="s">
        <v>9</v>
      </c>
      <c r="K1698" s="10">
        <v>74</v>
      </c>
      <c r="L1698" s="3">
        <v>223.24261767904073</v>
      </c>
    </row>
    <row r="1699" spans="7:12" x14ac:dyDescent="0.2">
      <c r="G1699" s="8">
        <v>1695</v>
      </c>
      <c r="H1699" s="8" t="s">
        <v>2</v>
      </c>
      <c r="I1699" s="9">
        <v>38551</v>
      </c>
      <c r="J1699" s="8" t="s">
        <v>9</v>
      </c>
      <c r="K1699" s="10">
        <v>95</v>
      </c>
      <c r="L1699" s="3">
        <v>286.97940760158696</v>
      </c>
    </row>
    <row r="1700" spans="7:12" x14ac:dyDescent="0.2">
      <c r="G1700" s="8">
        <v>1696</v>
      </c>
      <c r="H1700" s="8" t="s">
        <v>3</v>
      </c>
      <c r="I1700" s="9">
        <v>38144</v>
      </c>
      <c r="J1700" s="8" t="s">
        <v>10</v>
      </c>
      <c r="K1700" s="10">
        <v>48</v>
      </c>
      <c r="L1700" s="3">
        <v>145.47941837398358</v>
      </c>
    </row>
    <row r="1701" spans="7:12" x14ac:dyDescent="0.2">
      <c r="G1701" s="8">
        <v>1697</v>
      </c>
      <c r="H1701" s="8" t="s">
        <v>8</v>
      </c>
      <c r="I1701" s="9">
        <v>38276</v>
      </c>
      <c r="J1701" s="8" t="s">
        <v>12</v>
      </c>
      <c r="K1701" s="10">
        <v>-3</v>
      </c>
      <c r="L1701" s="3">
        <v>-7.0556984383694044</v>
      </c>
    </row>
    <row r="1702" spans="7:12" x14ac:dyDescent="0.2">
      <c r="G1702" s="8">
        <v>1698</v>
      </c>
      <c r="H1702" s="8" t="s">
        <v>1</v>
      </c>
      <c r="I1702" s="9">
        <v>38496</v>
      </c>
      <c r="J1702" s="8" t="s">
        <v>13</v>
      </c>
      <c r="K1702" s="10">
        <v>92</v>
      </c>
      <c r="L1702" s="3">
        <v>278.51510126549795</v>
      </c>
    </row>
    <row r="1703" spans="7:12" x14ac:dyDescent="0.2">
      <c r="G1703" s="8">
        <v>1699</v>
      </c>
      <c r="H1703" s="8" t="s">
        <v>4</v>
      </c>
      <c r="I1703" s="9">
        <v>38419</v>
      </c>
      <c r="J1703" s="8" t="s">
        <v>12</v>
      </c>
      <c r="K1703" s="10">
        <v>17</v>
      </c>
      <c r="L1703" s="3">
        <v>53.278847558385984</v>
      </c>
    </row>
    <row r="1704" spans="7:12" x14ac:dyDescent="0.2">
      <c r="G1704" s="8">
        <v>1700</v>
      </c>
      <c r="H1704" s="8" t="s">
        <v>3</v>
      </c>
      <c r="I1704" s="9">
        <v>38287</v>
      </c>
      <c r="J1704" s="8" t="s">
        <v>10</v>
      </c>
      <c r="K1704" s="10">
        <v>45</v>
      </c>
      <c r="L1704" s="3">
        <v>136.31233370896607</v>
      </c>
    </row>
    <row r="1705" spans="7:12" x14ac:dyDescent="0.2">
      <c r="G1705" s="8">
        <v>1701</v>
      </c>
      <c r="H1705" s="8" t="s">
        <v>1</v>
      </c>
      <c r="I1705" s="9">
        <v>39002</v>
      </c>
      <c r="J1705" s="8" t="s">
        <v>13</v>
      </c>
      <c r="K1705" s="10">
        <v>62</v>
      </c>
      <c r="L1705" s="3">
        <v>187.97208926447612</v>
      </c>
    </row>
    <row r="1706" spans="7:12" x14ac:dyDescent="0.2">
      <c r="G1706" s="8">
        <v>1702</v>
      </c>
      <c r="H1706" s="8" t="s">
        <v>4</v>
      </c>
      <c r="I1706" s="9">
        <v>38287</v>
      </c>
      <c r="J1706" s="8" t="s">
        <v>9</v>
      </c>
      <c r="K1706" s="10">
        <v>52</v>
      </c>
      <c r="L1706" s="3">
        <v>158.0460445332865</v>
      </c>
    </row>
    <row r="1707" spans="7:12" x14ac:dyDescent="0.2">
      <c r="G1707" s="8">
        <v>1703</v>
      </c>
      <c r="H1707" s="8" t="s">
        <v>3</v>
      </c>
      <c r="I1707" s="9">
        <v>38133</v>
      </c>
      <c r="J1707" s="8" t="s">
        <v>13</v>
      </c>
      <c r="K1707" s="10">
        <v>73</v>
      </c>
      <c r="L1707" s="3">
        <v>221.23952830258372</v>
      </c>
    </row>
    <row r="1708" spans="7:12" x14ac:dyDescent="0.2">
      <c r="G1708" s="8">
        <v>1704</v>
      </c>
      <c r="H1708" s="8" t="s">
        <v>7</v>
      </c>
      <c r="I1708" s="9">
        <v>38551</v>
      </c>
      <c r="J1708" s="8" t="s">
        <v>13</v>
      </c>
      <c r="K1708" s="10">
        <v>38</v>
      </c>
      <c r="L1708" s="3">
        <v>116.53981147745662</v>
      </c>
    </row>
    <row r="1709" spans="7:12" x14ac:dyDescent="0.2">
      <c r="G1709" s="8">
        <v>1705</v>
      </c>
      <c r="H1709" s="8" t="s">
        <v>3</v>
      </c>
      <c r="I1709" s="9">
        <v>38705</v>
      </c>
      <c r="J1709" s="8" t="s">
        <v>11</v>
      </c>
      <c r="K1709" s="10">
        <v>0</v>
      </c>
      <c r="L1709" s="3">
        <v>1.7059716699737852</v>
      </c>
    </row>
    <row r="1710" spans="7:12" x14ac:dyDescent="0.2">
      <c r="G1710" s="8">
        <v>1706</v>
      </c>
      <c r="H1710" s="8" t="s">
        <v>0</v>
      </c>
      <c r="I1710" s="9">
        <v>38276</v>
      </c>
      <c r="J1710" s="8" t="s">
        <v>11</v>
      </c>
      <c r="K1710" s="10">
        <v>70</v>
      </c>
      <c r="L1710" s="3">
        <v>211.80942925062229</v>
      </c>
    </row>
    <row r="1711" spans="7:12" x14ac:dyDescent="0.2">
      <c r="G1711" s="8">
        <v>1707</v>
      </c>
      <c r="H1711" s="8" t="s">
        <v>7</v>
      </c>
      <c r="I1711" s="9">
        <v>38485</v>
      </c>
      <c r="J1711" s="8" t="s">
        <v>9</v>
      </c>
      <c r="K1711" s="10">
        <v>-8</v>
      </c>
      <c r="L1711" s="3">
        <v>-22.16452981425434</v>
      </c>
    </row>
    <row r="1712" spans="7:12" x14ac:dyDescent="0.2">
      <c r="G1712" s="8">
        <v>1708</v>
      </c>
      <c r="H1712" s="8" t="s">
        <v>7</v>
      </c>
      <c r="I1712" s="9">
        <v>38837</v>
      </c>
      <c r="J1712" s="8" t="s">
        <v>11</v>
      </c>
      <c r="K1712" s="10">
        <v>65</v>
      </c>
      <c r="L1712" s="3">
        <v>196.94966457435572</v>
      </c>
    </row>
    <row r="1713" spans="7:12" x14ac:dyDescent="0.2">
      <c r="G1713" s="8">
        <v>1709</v>
      </c>
      <c r="H1713" s="8" t="s">
        <v>7</v>
      </c>
      <c r="I1713" s="9">
        <v>39046</v>
      </c>
      <c r="J1713" s="8" t="s">
        <v>10</v>
      </c>
      <c r="K1713" s="10">
        <v>-5</v>
      </c>
      <c r="L1713" s="3">
        <v>-12.235172213399022</v>
      </c>
    </row>
    <row r="1714" spans="7:12" x14ac:dyDescent="0.2">
      <c r="G1714" s="8">
        <v>1710</v>
      </c>
      <c r="H1714" s="8" t="s">
        <v>7</v>
      </c>
      <c r="I1714" s="9">
        <v>38562</v>
      </c>
      <c r="J1714" s="8" t="s">
        <v>9</v>
      </c>
      <c r="K1714" s="10">
        <v>34</v>
      </c>
      <c r="L1714" s="3">
        <v>104.46148815266854</v>
      </c>
    </row>
    <row r="1715" spans="7:12" x14ac:dyDescent="0.2">
      <c r="G1715" s="8">
        <v>1711</v>
      </c>
      <c r="H1715" s="8" t="s">
        <v>2</v>
      </c>
      <c r="I1715" s="9">
        <v>38804</v>
      </c>
      <c r="J1715" s="8" t="s">
        <v>10</v>
      </c>
      <c r="K1715" s="10">
        <v>72</v>
      </c>
      <c r="L1715" s="3">
        <v>217.88587173222501</v>
      </c>
    </row>
    <row r="1716" spans="7:12" x14ac:dyDescent="0.2">
      <c r="G1716" s="8">
        <v>1712</v>
      </c>
      <c r="H1716" s="8" t="s">
        <v>0</v>
      </c>
      <c r="I1716" s="9">
        <v>38386</v>
      </c>
      <c r="J1716" s="8" t="s">
        <v>11</v>
      </c>
      <c r="K1716" s="10">
        <v>-1</v>
      </c>
      <c r="L1716" s="3">
        <v>-0.65444775995364735</v>
      </c>
    </row>
    <row r="1717" spans="7:12" x14ac:dyDescent="0.2">
      <c r="G1717" s="8">
        <v>1713</v>
      </c>
      <c r="H1717" s="8" t="s">
        <v>5</v>
      </c>
      <c r="I1717" s="9">
        <v>38694</v>
      </c>
      <c r="J1717" s="8" t="s">
        <v>10</v>
      </c>
      <c r="K1717" s="10">
        <v>40</v>
      </c>
      <c r="L1717" s="3">
        <v>122.14268476291653</v>
      </c>
    </row>
    <row r="1718" spans="7:12" x14ac:dyDescent="0.2">
      <c r="G1718" s="8">
        <v>1714</v>
      </c>
      <c r="H1718" s="8" t="s">
        <v>3</v>
      </c>
      <c r="I1718" s="9">
        <v>38969</v>
      </c>
      <c r="J1718" s="8" t="s">
        <v>12</v>
      </c>
      <c r="K1718" s="10">
        <v>65</v>
      </c>
      <c r="L1718" s="3">
        <v>196.70486780051661</v>
      </c>
    </row>
    <row r="1719" spans="7:12" x14ac:dyDescent="0.2">
      <c r="G1719" s="8">
        <v>1715</v>
      </c>
      <c r="H1719" s="8" t="s">
        <v>7</v>
      </c>
      <c r="I1719" s="9">
        <v>38903</v>
      </c>
      <c r="J1719" s="8" t="s">
        <v>10</v>
      </c>
      <c r="K1719" s="10">
        <v>77</v>
      </c>
      <c r="L1719" s="3">
        <v>232.41740522130286</v>
      </c>
    </row>
    <row r="1720" spans="7:12" x14ac:dyDescent="0.2">
      <c r="G1720" s="8">
        <v>1716</v>
      </c>
      <c r="H1720" s="8" t="s">
        <v>0</v>
      </c>
      <c r="I1720" s="9">
        <v>38826</v>
      </c>
      <c r="J1720" s="8" t="s">
        <v>12</v>
      </c>
      <c r="K1720" s="10">
        <v>51</v>
      </c>
      <c r="L1720" s="3">
        <v>155.00139731564644</v>
      </c>
    </row>
    <row r="1721" spans="7:12" x14ac:dyDescent="0.2">
      <c r="G1721" s="8">
        <v>1717</v>
      </c>
      <c r="H1721" s="8" t="s">
        <v>4</v>
      </c>
      <c r="I1721" s="9">
        <v>38452</v>
      </c>
      <c r="J1721" s="8" t="s">
        <v>9</v>
      </c>
      <c r="K1721" s="10">
        <v>-9</v>
      </c>
      <c r="L1721" s="3">
        <v>-25.103275559538364</v>
      </c>
    </row>
    <row r="1722" spans="7:12" x14ac:dyDescent="0.2">
      <c r="G1722" s="8">
        <v>1718</v>
      </c>
      <c r="H1722" s="8" t="s">
        <v>0</v>
      </c>
      <c r="I1722" s="9">
        <v>38441</v>
      </c>
      <c r="J1722" s="8" t="s">
        <v>12</v>
      </c>
      <c r="K1722" s="10">
        <v>17</v>
      </c>
      <c r="L1722" s="3">
        <v>52.732870933394423</v>
      </c>
    </row>
    <row r="1723" spans="7:12" x14ac:dyDescent="0.2">
      <c r="G1723" s="8">
        <v>1719</v>
      </c>
      <c r="H1723" s="8" t="s">
        <v>6</v>
      </c>
      <c r="I1723" s="9">
        <v>38452</v>
      </c>
      <c r="J1723" s="8" t="s">
        <v>11</v>
      </c>
      <c r="K1723" s="10">
        <v>11</v>
      </c>
      <c r="L1723" s="3">
        <v>34.806777506140598</v>
      </c>
    </row>
    <row r="1724" spans="7:12" x14ac:dyDescent="0.2">
      <c r="G1724" s="8">
        <v>1720</v>
      </c>
      <c r="H1724" s="8" t="s">
        <v>5</v>
      </c>
      <c r="I1724" s="9">
        <v>38892</v>
      </c>
      <c r="J1724" s="8" t="s">
        <v>10</v>
      </c>
      <c r="K1724" s="10">
        <v>40</v>
      </c>
      <c r="L1724" s="3">
        <v>121.64869809891456</v>
      </c>
    </row>
    <row r="1725" spans="7:12" x14ac:dyDescent="0.2">
      <c r="G1725" s="8">
        <v>1721</v>
      </c>
      <c r="H1725" s="8" t="s">
        <v>6</v>
      </c>
      <c r="I1725" s="9">
        <v>38584</v>
      </c>
      <c r="J1725" s="8" t="s">
        <v>9</v>
      </c>
      <c r="K1725" s="10">
        <v>67</v>
      </c>
      <c r="L1725" s="3">
        <v>202.72483169959665</v>
      </c>
    </row>
    <row r="1726" spans="7:12" x14ac:dyDescent="0.2">
      <c r="G1726" s="8">
        <v>1722</v>
      </c>
      <c r="H1726" s="8" t="s">
        <v>7</v>
      </c>
      <c r="I1726" s="9">
        <v>38562</v>
      </c>
      <c r="J1726" s="8" t="s">
        <v>13</v>
      </c>
      <c r="K1726" s="10">
        <v>79</v>
      </c>
      <c r="L1726" s="3">
        <v>239.25066766148794</v>
      </c>
    </row>
    <row r="1727" spans="7:12" x14ac:dyDescent="0.2">
      <c r="G1727" s="8">
        <v>1723</v>
      </c>
      <c r="H1727" s="8" t="s">
        <v>4</v>
      </c>
      <c r="I1727" s="9">
        <v>38122</v>
      </c>
      <c r="J1727" s="8" t="s">
        <v>9</v>
      </c>
      <c r="K1727" s="10">
        <v>-7</v>
      </c>
      <c r="L1727" s="3">
        <v>-19.159862376296054</v>
      </c>
    </row>
    <row r="1728" spans="7:12" x14ac:dyDescent="0.2">
      <c r="G1728" s="8">
        <v>1724</v>
      </c>
      <c r="H1728" s="8" t="s">
        <v>4</v>
      </c>
      <c r="I1728" s="9">
        <v>38496</v>
      </c>
      <c r="J1728" s="8" t="s">
        <v>12</v>
      </c>
      <c r="K1728" s="10">
        <v>72</v>
      </c>
      <c r="L1728" s="3">
        <v>218.05969697818949</v>
      </c>
    </row>
    <row r="1729" spans="7:12" x14ac:dyDescent="0.2">
      <c r="G1729" s="8">
        <v>1725</v>
      </c>
      <c r="H1729" s="8" t="s">
        <v>2</v>
      </c>
      <c r="I1729" s="9">
        <v>38562</v>
      </c>
      <c r="J1729" s="8" t="s">
        <v>11</v>
      </c>
      <c r="K1729" s="10">
        <v>53</v>
      </c>
      <c r="L1729" s="3">
        <v>160.76900841046421</v>
      </c>
    </row>
    <row r="1730" spans="7:12" x14ac:dyDescent="0.2">
      <c r="G1730" s="8">
        <v>1726</v>
      </c>
      <c r="H1730" s="8" t="s">
        <v>5</v>
      </c>
      <c r="I1730" s="9">
        <v>38903</v>
      </c>
      <c r="J1730" s="8" t="s">
        <v>11</v>
      </c>
      <c r="K1730" s="10">
        <v>35</v>
      </c>
      <c r="L1730" s="3">
        <v>107.40939275823844</v>
      </c>
    </row>
    <row r="1731" spans="7:12" x14ac:dyDescent="0.2">
      <c r="G1731" s="8">
        <v>1727</v>
      </c>
      <c r="H1731" s="8" t="s">
        <v>6</v>
      </c>
      <c r="I1731" s="9">
        <v>39024</v>
      </c>
      <c r="J1731" s="8" t="s">
        <v>10</v>
      </c>
      <c r="K1731" s="10">
        <v>39</v>
      </c>
      <c r="L1731" s="3">
        <v>118.67053890819109</v>
      </c>
    </row>
    <row r="1732" spans="7:12" x14ac:dyDescent="0.2">
      <c r="G1732" s="8">
        <v>1728</v>
      </c>
      <c r="H1732" s="8" t="s">
        <v>2</v>
      </c>
      <c r="I1732" s="9">
        <v>38177</v>
      </c>
      <c r="J1732" s="8" t="s">
        <v>12</v>
      </c>
      <c r="K1732" s="10">
        <v>-7</v>
      </c>
      <c r="L1732" s="3">
        <v>-19.354078968263273</v>
      </c>
    </row>
    <row r="1733" spans="7:12" x14ac:dyDescent="0.2">
      <c r="G1733" s="8">
        <v>1729</v>
      </c>
      <c r="H1733" s="8" t="s">
        <v>1</v>
      </c>
      <c r="I1733" s="9">
        <v>38155</v>
      </c>
      <c r="J1733" s="8" t="s">
        <v>11</v>
      </c>
      <c r="K1733" s="10">
        <v>68</v>
      </c>
      <c r="L1733" s="3">
        <v>206.3442384317722</v>
      </c>
    </row>
    <row r="1734" spans="7:12" x14ac:dyDescent="0.2">
      <c r="G1734" s="8">
        <v>1730</v>
      </c>
      <c r="H1734" s="8" t="s">
        <v>5</v>
      </c>
      <c r="I1734" s="9">
        <v>38287</v>
      </c>
      <c r="J1734" s="8" t="s">
        <v>11</v>
      </c>
      <c r="K1734" s="10">
        <v>86</v>
      </c>
      <c r="L1734" s="3">
        <v>260.29001268034375</v>
      </c>
    </row>
    <row r="1735" spans="7:12" x14ac:dyDescent="0.2">
      <c r="G1735" s="8">
        <v>1731</v>
      </c>
      <c r="H1735" s="8" t="s">
        <v>8</v>
      </c>
      <c r="I1735" s="9">
        <v>38595</v>
      </c>
      <c r="J1735" s="8" t="s">
        <v>13</v>
      </c>
      <c r="K1735" s="10">
        <v>84</v>
      </c>
      <c r="L1735" s="3">
        <v>254.77631099529688</v>
      </c>
    </row>
    <row r="1736" spans="7:12" x14ac:dyDescent="0.2">
      <c r="G1736" s="8">
        <v>1732</v>
      </c>
      <c r="H1736" s="8" t="s">
        <v>1</v>
      </c>
      <c r="I1736" s="9">
        <v>39046</v>
      </c>
      <c r="J1736" s="8" t="s">
        <v>12</v>
      </c>
      <c r="K1736" s="10">
        <v>6</v>
      </c>
      <c r="L1736" s="3">
        <v>19.965040351983745</v>
      </c>
    </row>
    <row r="1737" spans="7:12" x14ac:dyDescent="0.2">
      <c r="G1737" s="8">
        <v>1733</v>
      </c>
      <c r="H1737" s="8" t="s">
        <v>8</v>
      </c>
      <c r="I1737" s="9">
        <v>38727</v>
      </c>
      <c r="J1737" s="8" t="s">
        <v>13</v>
      </c>
      <c r="K1737" s="10">
        <v>-5</v>
      </c>
      <c r="L1737" s="3">
        <v>-12.772394146444128</v>
      </c>
    </row>
    <row r="1738" spans="7:12" x14ac:dyDescent="0.2">
      <c r="G1738" s="8">
        <v>1734</v>
      </c>
      <c r="H1738" s="8" t="s">
        <v>1</v>
      </c>
      <c r="I1738" s="9">
        <v>38815</v>
      </c>
      <c r="J1738" s="8" t="s">
        <v>10</v>
      </c>
      <c r="K1738" s="10">
        <v>22</v>
      </c>
      <c r="L1738" s="3">
        <v>67.936736058497871</v>
      </c>
    </row>
    <row r="1739" spans="7:12" x14ac:dyDescent="0.2">
      <c r="G1739" s="8">
        <v>1735</v>
      </c>
      <c r="H1739" s="8" t="s">
        <v>8</v>
      </c>
      <c r="I1739" s="9">
        <v>38694</v>
      </c>
      <c r="J1739" s="8" t="s">
        <v>11</v>
      </c>
      <c r="K1739" s="10">
        <v>29</v>
      </c>
      <c r="L1739" s="3">
        <v>89.114636106343568</v>
      </c>
    </row>
    <row r="1740" spans="7:12" x14ac:dyDescent="0.2">
      <c r="G1740" s="8">
        <v>1736</v>
      </c>
      <c r="H1740" s="8" t="s">
        <v>7</v>
      </c>
      <c r="I1740" s="9">
        <v>38298</v>
      </c>
      <c r="J1740" s="8" t="s">
        <v>10</v>
      </c>
      <c r="K1740" s="10">
        <v>3</v>
      </c>
      <c r="L1740" s="3">
        <v>10.889833668586128</v>
      </c>
    </row>
    <row r="1741" spans="7:12" x14ac:dyDescent="0.2">
      <c r="G1741" s="8">
        <v>1737</v>
      </c>
      <c r="H1741" s="8" t="s">
        <v>6</v>
      </c>
      <c r="I1741" s="9">
        <v>38804</v>
      </c>
      <c r="J1741" s="8" t="s">
        <v>11</v>
      </c>
      <c r="K1741" s="10">
        <v>88</v>
      </c>
      <c r="L1741" s="3">
        <v>265.52523967441095</v>
      </c>
    </row>
    <row r="1742" spans="7:12" x14ac:dyDescent="0.2">
      <c r="G1742" s="8">
        <v>1738</v>
      </c>
      <c r="H1742" s="8" t="s">
        <v>5</v>
      </c>
      <c r="I1742" s="9">
        <v>38408</v>
      </c>
      <c r="J1742" s="8" t="s">
        <v>11</v>
      </c>
      <c r="K1742" s="10">
        <v>41</v>
      </c>
      <c r="L1742" s="3">
        <v>124.98924123949018</v>
      </c>
    </row>
    <row r="1743" spans="7:12" x14ac:dyDescent="0.2">
      <c r="G1743" s="8">
        <v>1739</v>
      </c>
      <c r="H1743" s="8" t="s">
        <v>0</v>
      </c>
      <c r="I1743" s="9">
        <v>38397</v>
      </c>
      <c r="J1743" s="8" t="s">
        <v>9</v>
      </c>
      <c r="K1743" s="10">
        <v>59</v>
      </c>
      <c r="L1743" s="3">
        <v>178.83628019769552</v>
      </c>
    </row>
    <row r="1744" spans="7:12" x14ac:dyDescent="0.2">
      <c r="G1744" s="8">
        <v>1740</v>
      </c>
      <c r="H1744" s="8" t="s">
        <v>0</v>
      </c>
      <c r="I1744" s="9">
        <v>38265</v>
      </c>
      <c r="J1744" s="8" t="s">
        <v>12</v>
      </c>
      <c r="K1744" s="10">
        <v>29</v>
      </c>
      <c r="L1744" s="3">
        <v>89.261658607480399</v>
      </c>
    </row>
    <row r="1745" spans="7:12" x14ac:dyDescent="0.2">
      <c r="G1745" s="8">
        <v>1741</v>
      </c>
      <c r="H1745" s="8" t="s">
        <v>6</v>
      </c>
      <c r="I1745" s="9">
        <v>38034</v>
      </c>
      <c r="J1745" s="8" t="s">
        <v>12</v>
      </c>
      <c r="K1745" s="10">
        <v>43</v>
      </c>
      <c r="L1745" s="3">
        <v>130.29965520792396</v>
      </c>
    </row>
    <row r="1746" spans="7:12" x14ac:dyDescent="0.2">
      <c r="G1746" s="8">
        <v>1742</v>
      </c>
      <c r="H1746" s="8" t="s">
        <v>7</v>
      </c>
      <c r="I1746" s="9">
        <v>38826</v>
      </c>
      <c r="J1746" s="8" t="s">
        <v>10</v>
      </c>
      <c r="K1746" s="10">
        <v>75</v>
      </c>
      <c r="L1746" s="3">
        <v>227.51732588951381</v>
      </c>
    </row>
    <row r="1747" spans="7:12" x14ac:dyDescent="0.2">
      <c r="G1747" s="8">
        <v>1743</v>
      </c>
      <c r="H1747" s="8" t="s">
        <v>8</v>
      </c>
      <c r="I1747" s="9">
        <v>38221</v>
      </c>
      <c r="J1747" s="8" t="s">
        <v>12</v>
      </c>
      <c r="K1747" s="10">
        <v>40</v>
      </c>
      <c r="L1747" s="3">
        <v>121.70811716084982</v>
      </c>
    </row>
    <row r="1748" spans="7:12" x14ac:dyDescent="0.2">
      <c r="G1748" s="8">
        <v>1744</v>
      </c>
      <c r="H1748" s="8" t="s">
        <v>7</v>
      </c>
      <c r="I1748" s="9">
        <v>38309</v>
      </c>
      <c r="J1748" s="8" t="s">
        <v>12</v>
      </c>
      <c r="K1748" s="10">
        <v>78</v>
      </c>
      <c r="L1748" s="3">
        <v>235.886562763272</v>
      </c>
    </row>
    <row r="1749" spans="7:12" x14ac:dyDescent="0.2">
      <c r="G1749" s="8">
        <v>1745</v>
      </c>
      <c r="H1749" s="8" t="s">
        <v>4</v>
      </c>
      <c r="I1749" s="9">
        <v>38430</v>
      </c>
      <c r="J1749" s="8" t="s">
        <v>11</v>
      </c>
      <c r="K1749" s="10">
        <v>38</v>
      </c>
      <c r="L1749" s="3">
        <v>115.79763515244602</v>
      </c>
    </row>
    <row r="1750" spans="7:12" x14ac:dyDescent="0.2">
      <c r="G1750" s="8">
        <v>1746</v>
      </c>
      <c r="H1750" s="8" t="s">
        <v>5</v>
      </c>
      <c r="I1750" s="9">
        <v>38507</v>
      </c>
      <c r="J1750" s="8" t="s">
        <v>12</v>
      </c>
      <c r="K1750" s="10">
        <v>-3</v>
      </c>
      <c r="L1750" s="3">
        <v>-6.3542907791353951</v>
      </c>
    </row>
    <row r="1751" spans="7:12" x14ac:dyDescent="0.2">
      <c r="G1751" s="8">
        <v>1747</v>
      </c>
      <c r="H1751" s="8" t="s">
        <v>3</v>
      </c>
      <c r="I1751" s="9">
        <v>38100</v>
      </c>
      <c r="J1751" s="8" t="s">
        <v>9</v>
      </c>
      <c r="K1751" s="10">
        <v>34</v>
      </c>
      <c r="L1751" s="3">
        <v>103.8978672415664</v>
      </c>
    </row>
    <row r="1752" spans="7:12" x14ac:dyDescent="0.2">
      <c r="G1752" s="8">
        <v>1748</v>
      </c>
      <c r="H1752" s="8" t="s">
        <v>6</v>
      </c>
      <c r="I1752" s="9">
        <v>38111</v>
      </c>
      <c r="J1752" s="8" t="s">
        <v>11</v>
      </c>
      <c r="K1752" s="10">
        <v>85</v>
      </c>
      <c r="L1752" s="3">
        <v>256.4457111777549</v>
      </c>
    </row>
    <row r="1753" spans="7:12" x14ac:dyDescent="0.2">
      <c r="G1753" s="8">
        <v>1749</v>
      </c>
      <c r="H1753" s="8" t="s">
        <v>1</v>
      </c>
      <c r="I1753" s="9">
        <v>38672</v>
      </c>
      <c r="J1753" s="8" t="s">
        <v>9</v>
      </c>
      <c r="K1753" s="10">
        <v>70</v>
      </c>
      <c r="L1753" s="3">
        <v>212.02897469121848</v>
      </c>
    </row>
    <row r="1754" spans="7:12" x14ac:dyDescent="0.2">
      <c r="G1754" s="8">
        <v>1750</v>
      </c>
      <c r="H1754" s="8" t="s">
        <v>5</v>
      </c>
      <c r="I1754" s="9">
        <v>39024</v>
      </c>
      <c r="J1754" s="8" t="s">
        <v>11</v>
      </c>
      <c r="K1754" s="10">
        <v>86</v>
      </c>
      <c r="L1754" s="3">
        <v>259.75727876328739</v>
      </c>
    </row>
    <row r="1755" spans="7:12" x14ac:dyDescent="0.2">
      <c r="G1755" s="8">
        <v>1751</v>
      </c>
      <c r="H1755" s="8" t="s">
        <v>7</v>
      </c>
      <c r="I1755" s="9">
        <v>39068</v>
      </c>
      <c r="J1755" s="8" t="s">
        <v>9</v>
      </c>
      <c r="K1755" s="10">
        <v>47</v>
      </c>
      <c r="L1755" s="3">
        <v>142.93190581421757</v>
      </c>
    </row>
    <row r="1756" spans="7:12" x14ac:dyDescent="0.2">
      <c r="G1756" s="8">
        <v>1752</v>
      </c>
      <c r="H1756" s="8" t="s">
        <v>2</v>
      </c>
      <c r="I1756" s="9">
        <v>38881</v>
      </c>
      <c r="J1756" s="8" t="s">
        <v>13</v>
      </c>
      <c r="K1756" s="10">
        <v>20</v>
      </c>
      <c r="L1756" s="3">
        <v>62.6034037824639</v>
      </c>
    </row>
    <row r="1757" spans="7:12" x14ac:dyDescent="0.2">
      <c r="G1757" s="8">
        <v>1753</v>
      </c>
      <c r="H1757" s="8" t="s">
        <v>0</v>
      </c>
      <c r="I1757" s="9">
        <v>38122</v>
      </c>
      <c r="J1757" s="8" t="s">
        <v>12</v>
      </c>
      <c r="K1757" s="10">
        <v>33</v>
      </c>
      <c r="L1757" s="3">
        <v>101.41906626440009</v>
      </c>
    </row>
    <row r="1758" spans="7:12" x14ac:dyDescent="0.2">
      <c r="G1758" s="8">
        <v>1754</v>
      </c>
      <c r="H1758" s="8" t="s">
        <v>1</v>
      </c>
      <c r="I1758" s="9">
        <v>38298</v>
      </c>
      <c r="J1758" s="8" t="s">
        <v>12</v>
      </c>
      <c r="K1758" s="10">
        <v>-10</v>
      </c>
      <c r="L1758" s="3">
        <v>-27.865488210965292</v>
      </c>
    </row>
    <row r="1759" spans="7:12" x14ac:dyDescent="0.2">
      <c r="G1759" s="8">
        <v>1755</v>
      </c>
      <c r="H1759" s="8" t="s">
        <v>7</v>
      </c>
      <c r="I1759" s="9">
        <v>39057</v>
      </c>
      <c r="J1759" s="8" t="s">
        <v>10</v>
      </c>
      <c r="K1759" s="10">
        <v>40</v>
      </c>
      <c r="L1759" s="3">
        <v>122.39966734312085</v>
      </c>
    </row>
    <row r="1760" spans="7:12" x14ac:dyDescent="0.2">
      <c r="G1760" s="8">
        <v>1756</v>
      </c>
      <c r="H1760" s="8" t="s">
        <v>5</v>
      </c>
      <c r="I1760" s="9">
        <v>38188</v>
      </c>
      <c r="J1760" s="8" t="s">
        <v>9</v>
      </c>
      <c r="K1760" s="10">
        <v>13</v>
      </c>
      <c r="L1760" s="3">
        <v>40.440362188704526</v>
      </c>
    </row>
    <row r="1761" spans="7:12" x14ac:dyDescent="0.2">
      <c r="G1761" s="8">
        <v>1757</v>
      </c>
      <c r="H1761" s="8" t="s">
        <v>6</v>
      </c>
      <c r="I1761" s="9">
        <v>38958</v>
      </c>
      <c r="J1761" s="8" t="s">
        <v>10</v>
      </c>
      <c r="K1761" s="10">
        <v>20</v>
      </c>
      <c r="L1761" s="3">
        <v>62.159874636859705</v>
      </c>
    </row>
    <row r="1762" spans="7:12" x14ac:dyDescent="0.2">
      <c r="G1762" s="8">
        <v>1758</v>
      </c>
      <c r="H1762" s="8" t="s">
        <v>5</v>
      </c>
      <c r="I1762" s="9">
        <v>38045</v>
      </c>
      <c r="J1762" s="8" t="s">
        <v>11</v>
      </c>
      <c r="K1762" s="10">
        <v>22</v>
      </c>
      <c r="L1762" s="3">
        <v>68.778643754081543</v>
      </c>
    </row>
    <row r="1763" spans="7:12" x14ac:dyDescent="0.2">
      <c r="G1763" s="8">
        <v>1759</v>
      </c>
      <c r="H1763" s="8" t="s">
        <v>4</v>
      </c>
      <c r="I1763" s="9">
        <v>38606</v>
      </c>
      <c r="J1763" s="8" t="s">
        <v>9</v>
      </c>
      <c r="K1763" s="10">
        <v>91</v>
      </c>
      <c r="L1763" s="3">
        <v>275.56378169889956</v>
      </c>
    </row>
    <row r="1764" spans="7:12" x14ac:dyDescent="0.2">
      <c r="G1764" s="8">
        <v>1760</v>
      </c>
      <c r="H1764" s="8" t="s">
        <v>8</v>
      </c>
      <c r="I1764" s="9">
        <v>38848</v>
      </c>
      <c r="J1764" s="8" t="s">
        <v>10</v>
      </c>
      <c r="K1764" s="10">
        <v>17</v>
      </c>
      <c r="L1764" s="3">
        <v>53.536546154185139</v>
      </c>
    </row>
    <row r="1765" spans="7:12" x14ac:dyDescent="0.2">
      <c r="G1765" s="8">
        <v>1761</v>
      </c>
      <c r="H1765" s="8" t="s">
        <v>4</v>
      </c>
      <c r="I1765" s="9">
        <v>38298</v>
      </c>
      <c r="J1765" s="8" t="s">
        <v>10</v>
      </c>
      <c r="K1765" s="10">
        <v>77</v>
      </c>
      <c r="L1765" s="3">
        <v>232.78300193286029</v>
      </c>
    </row>
    <row r="1766" spans="7:12" x14ac:dyDescent="0.2">
      <c r="G1766" s="8">
        <v>1762</v>
      </c>
      <c r="H1766" s="8" t="s">
        <v>1</v>
      </c>
      <c r="I1766" s="9">
        <v>39057</v>
      </c>
      <c r="J1766" s="8" t="s">
        <v>12</v>
      </c>
      <c r="K1766" s="10">
        <v>8</v>
      </c>
      <c r="L1766" s="3">
        <v>25.170033543748811</v>
      </c>
    </row>
    <row r="1767" spans="7:12" x14ac:dyDescent="0.2">
      <c r="G1767" s="8">
        <v>1763</v>
      </c>
      <c r="H1767" s="8" t="s">
        <v>6</v>
      </c>
      <c r="I1767" s="9">
        <v>38584</v>
      </c>
      <c r="J1767" s="8" t="s">
        <v>11</v>
      </c>
      <c r="K1767" s="10">
        <v>-1</v>
      </c>
      <c r="L1767" s="3">
        <v>-0.68878150112298231</v>
      </c>
    </row>
    <row r="1768" spans="7:12" x14ac:dyDescent="0.2">
      <c r="G1768" s="8">
        <v>1764</v>
      </c>
      <c r="H1768" s="8" t="s">
        <v>3</v>
      </c>
      <c r="I1768" s="9">
        <v>38507</v>
      </c>
      <c r="J1768" s="8" t="s">
        <v>10</v>
      </c>
      <c r="K1768" s="10">
        <v>52</v>
      </c>
      <c r="L1768" s="3">
        <v>158.074363782803</v>
      </c>
    </row>
    <row r="1769" spans="7:12" x14ac:dyDescent="0.2">
      <c r="G1769" s="8">
        <v>1765</v>
      </c>
      <c r="H1769" s="8" t="s">
        <v>7</v>
      </c>
      <c r="I1769" s="9">
        <v>38595</v>
      </c>
      <c r="J1769" s="8" t="s">
        <v>12</v>
      </c>
      <c r="K1769" s="10">
        <v>50</v>
      </c>
      <c r="L1769" s="3">
        <v>152.59801251978521</v>
      </c>
    </row>
    <row r="1770" spans="7:12" x14ac:dyDescent="0.2">
      <c r="G1770" s="8">
        <v>1766</v>
      </c>
      <c r="H1770" s="8" t="s">
        <v>7</v>
      </c>
      <c r="I1770" s="9">
        <v>38892</v>
      </c>
      <c r="J1770" s="8" t="s">
        <v>9</v>
      </c>
      <c r="K1770" s="10">
        <v>69</v>
      </c>
      <c r="L1770" s="3">
        <v>209.27458050780132</v>
      </c>
    </row>
    <row r="1771" spans="7:12" x14ac:dyDescent="0.2">
      <c r="G1771" s="8">
        <v>1767</v>
      </c>
      <c r="H1771" s="8" t="s">
        <v>5</v>
      </c>
      <c r="I1771" s="9">
        <v>38870</v>
      </c>
      <c r="J1771" s="8" t="s">
        <v>12</v>
      </c>
      <c r="K1771" s="10">
        <v>-10</v>
      </c>
      <c r="L1771" s="3">
        <v>-28.429474612283389</v>
      </c>
    </row>
    <row r="1772" spans="7:12" x14ac:dyDescent="0.2">
      <c r="G1772" s="8">
        <v>1768</v>
      </c>
      <c r="H1772" s="8" t="s">
        <v>4</v>
      </c>
      <c r="I1772" s="9">
        <v>38243</v>
      </c>
      <c r="J1772" s="8" t="s">
        <v>9</v>
      </c>
      <c r="K1772" s="10">
        <v>-10</v>
      </c>
      <c r="L1772" s="3">
        <v>-27.787426760377638</v>
      </c>
    </row>
    <row r="1773" spans="7:12" x14ac:dyDescent="0.2">
      <c r="G1773" s="8">
        <v>1769</v>
      </c>
      <c r="H1773" s="8" t="s">
        <v>0</v>
      </c>
      <c r="I1773" s="9">
        <v>38650</v>
      </c>
      <c r="J1773" s="8" t="s">
        <v>12</v>
      </c>
      <c r="K1773" s="10">
        <v>90</v>
      </c>
      <c r="L1773" s="3">
        <v>272.47244684275518</v>
      </c>
    </row>
    <row r="1774" spans="7:12" x14ac:dyDescent="0.2">
      <c r="G1774" s="8">
        <v>1770</v>
      </c>
      <c r="H1774" s="8" t="s">
        <v>6</v>
      </c>
      <c r="I1774" s="9">
        <v>39035</v>
      </c>
      <c r="J1774" s="8" t="s">
        <v>9</v>
      </c>
      <c r="K1774" s="10">
        <v>-4</v>
      </c>
      <c r="L1774" s="3">
        <v>-9.8005201872550316</v>
      </c>
    </row>
    <row r="1775" spans="7:12" x14ac:dyDescent="0.2">
      <c r="G1775" s="8">
        <v>1771</v>
      </c>
      <c r="H1775" s="8" t="s">
        <v>8</v>
      </c>
      <c r="I1775" s="9">
        <v>38947</v>
      </c>
      <c r="J1775" s="8" t="s">
        <v>10</v>
      </c>
      <c r="K1775" s="10">
        <v>14</v>
      </c>
      <c r="L1775" s="3">
        <v>44.066692086610537</v>
      </c>
    </row>
    <row r="1776" spans="7:12" x14ac:dyDescent="0.2">
      <c r="G1776" s="8">
        <v>1772</v>
      </c>
      <c r="H1776" s="8" t="s">
        <v>5</v>
      </c>
      <c r="I1776" s="9">
        <v>38705</v>
      </c>
      <c r="J1776" s="8" t="s">
        <v>10</v>
      </c>
      <c r="K1776" s="10">
        <v>13</v>
      </c>
      <c r="L1776" s="3">
        <v>41.651608836226835</v>
      </c>
    </row>
    <row r="1777" spans="7:12" x14ac:dyDescent="0.2">
      <c r="G1777" s="8">
        <v>1773</v>
      </c>
      <c r="H1777" s="8" t="s">
        <v>2</v>
      </c>
      <c r="I1777" s="9">
        <v>38188</v>
      </c>
      <c r="J1777" s="8" t="s">
        <v>9</v>
      </c>
      <c r="K1777" s="10">
        <v>-10</v>
      </c>
      <c r="L1777" s="3">
        <v>-27.449007372488328</v>
      </c>
    </row>
    <row r="1778" spans="7:12" x14ac:dyDescent="0.2">
      <c r="G1778" s="8">
        <v>1774</v>
      </c>
      <c r="H1778" s="8" t="s">
        <v>7</v>
      </c>
      <c r="I1778" s="9">
        <v>38397</v>
      </c>
      <c r="J1778" s="8" t="s">
        <v>9</v>
      </c>
      <c r="K1778" s="10">
        <v>81</v>
      </c>
      <c r="L1778" s="3">
        <v>244.96209724909312</v>
      </c>
    </row>
    <row r="1779" spans="7:12" x14ac:dyDescent="0.2">
      <c r="G1779" s="8">
        <v>1775</v>
      </c>
      <c r="H1779" s="8" t="s">
        <v>8</v>
      </c>
      <c r="I1779" s="9">
        <v>38353</v>
      </c>
      <c r="J1779" s="8" t="s">
        <v>9</v>
      </c>
      <c r="K1779" s="10">
        <v>91</v>
      </c>
      <c r="L1779" s="3">
        <v>274.01633323079733</v>
      </c>
    </row>
    <row r="1780" spans="7:12" x14ac:dyDescent="0.2">
      <c r="G1780" s="8">
        <v>1776</v>
      </c>
      <c r="H1780" s="8" t="s">
        <v>1</v>
      </c>
      <c r="I1780" s="9">
        <v>38342</v>
      </c>
      <c r="J1780" s="8" t="s">
        <v>10</v>
      </c>
      <c r="K1780" s="10">
        <v>7</v>
      </c>
      <c r="L1780" s="3">
        <v>23.096103574094034</v>
      </c>
    </row>
    <row r="1781" spans="7:12" x14ac:dyDescent="0.2">
      <c r="G1781" s="8">
        <v>1777</v>
      </c>
      <c r="H1781" s="8" t="s">
        <v>8</v>
      </c>
      <c r="I1781" s="9">
        <v>38705</v>
      </c>
      <c r="J1781" s="8" t="s">
        <v>11</v>
      </c>
      <c r="K1781" s="10">
        <v>95</v>
      </c>
      <c r="L1781" s="3">
        <v>286.4091350392265</v>
      </c>
    </row>
    <row r="1782" spans="7:12" x14ac:dyDescent="0.2">
      <c r="G1782" s="8">
        <v>1778</v>
      </c>
      <c r="H1782" s="8" t="s">
        <v>2</v>
      </c>
      <c r="I1782" s="9">
        <v>38793</v>
      </c>
      <c r="J1782" s="8" t="s">
        <v>12</v>
      </c>
      <c r="K1782" s="10">
        <v>7</v>
      </c>
      <c r="L1782" s="3">
        <v>23.460398451433193</v>
      </c>
    </row>
    <row r="1783" spans="7:12" x14ac:dyDescent="0.2">
      <c r="G1783" s="8">
        <v>1779</v>
      </c>
      <c r="H1783" s="8" t="s">
        <v>5</v>
      </c>
      <c r="I1783" s="9">
        <v>38452</v>
      </c>
      <c r="J1783" s="8" t="s">
        <v>12</v>
      </c>
      <c r="K1783" s="10">
        <v>9</v>
      </c>
      <c r="L1783" s="3">
        <v>29.496709116948491</v>
      </c>
    </row>
    <row r="1784" spans="7:12" x14ac:dyDescent="0.2">
      <c r="G1784" s="8">
        <v>1780</v>
      </c>
      <c r="H1784" s="8" t="s">
        <v>5</v>
      </c>
      <c r="I1784" s="9">
        <v>38111</v>
      </c>
      <c r="J1784" s="8" t="s">
        <v>9</v>
      </c>
      <c r="K1784" s="10">
        <v>16</v>
      </c>
      <c r="L1784" s="3">
        <v>50.32304691843445</v>
      </c>
    </row>
    <row r="1785" spans="7:12" x14ac:dyDescent="0.2">
      <c r="G1785" s="8">
        <v>1781</v>
      </c>
      <c r="H1785" s="8" t="s">
        <v>6</v>
      </c>
      <c r="I1785" s="9">
        <v>38408</v>
      </c>
      <c r="J1785" s="8" t="s">
        <v>10</v>
      </c>
      <c r="K1785" s="10">
        <v>37</v>
      </c>
      <c r="L1785" s="3">
        <v>112.6423668975758</v>
      </c>
    </row>
    <row r="1786" spans="7:12" x14ac:dyDescent="0.2">
      <c r="G1786" s="8">
        <v>1782</v>
      </c>
      <c r="H1786" s="8" t="s">
        <v>7</v>
      </c>
      <c r="I1786" s="9">
        <v>38991</v>
      </c>
      <c r="J1786" s="8" t="s">
        <v>10</v>
      </c>
      <c r="K1786" s="10">
        <v>38</v>
      </c>
      <c r="L1786" s="3">
        <v>115.86694350408794</v>
      </c>
    </row>
    <row r="1787" spans="7:12" x14ac:dyDescent="0.2">
      <c r="G1787" s="8">
        <v>1783</v>
      </c>
      <c r="H1787" s="8" t="s">
        <v>8</v>
      </c>
      <c r="I1787" s="9">
        <v>38980</v>
      </c>
      <c r="J1787" s="8" t="s">
        <v>13</v>
      </c>
      <c r="K1787" s="10">
        <v>43</v>
      </c>
      <c r="L1787" s="3">
        <v>130.38058732657913</v>
      </c>
    </row>
    <row r="1788" spans="7:12" x14ac:dyDescent="0.2">
      <c r="G1788" s="8">
        <v>1784</v>
      </c>
      <c r="H1788" s="8" t="s">
        <v>7</v>
      </c>
      <c r="I1788" s="9">
        <v>38903</v>
      </c>
      <c r="J1788" s="8" t="s">
        <v>12</v>
      </c>
      <c r="K1788" s="10">
        <v>-5</v>
      </c>
      <c r="L1788" s="3">
        <v>-12.649706737241745</v>
      </c>
    </row>
    <row r="1789" spans="7:12" x14ac:dyDescent="0.2">
      <c r="G1789" s="8">
        <v>1785</v>
      </c>
      <c r="H1789" s="8" t="s">
        <v>5</v>
      </c>
      <c r="I1789" s="9">
        <v>39035</v>
      </c>
      <c r="J1789" s="8" t="s">
        <v>11</v>
      </c>
      <c r="K1789" s="10">
        <v>9</v>
      </c>
      <c r="L1789" s="3">
        <v>28.951087924744211</v>
      </c>
    </row>
    <row r="1790" spans="7:12" x14ac:dyDescent="0.2">
      <c r="G1790" s="8">
        <v>1786</v>
      </c>
      <c r="H1790" s="8" t="s">
        <v>8</v>
      </c>
      <c r="I1790" s="9">
        <v>38727</v>
      </c>
      <c r="J1790" s="8" t="s">
        <v>10</v>
      </c>
      <c r="K1790" s="10">
        <v>-9</v>
      </c>
      <c r="L1790" s="3">
        <v>-24.653364515512152</v>
      </c>
    </row>
    <row r="1791" spans="7:12" x14ac:dyDescent="0.2">
      <c r="G1791" s="8">
        <v>1787</v>
      </c>
      <c r="H1791" s="8" t="s">
        <v>0</v>
      </c>
      <c r="I1791" s="9">
        <v>38595</v>
      </c>
      <c r="J1791" s="8" t="s">
        <v>13</v>
      </c>
      <c r="K1791" s="10">
        <v>24</v>
      </c>
      <c r="L1791" s="3">
        <v>74.611228324097638</v>
      </c>
    </row>
    <row r="1792" spans="7:12" x14ac:dyDescent="0.2">
      <c r="G1792" s="8">
        <v>1788</v>
      </c>
      <c r="H1792" s="8" t="s">
        <v>7</v>
      </c>
      <c r="I1792" s="9">
        <v>38111</v>
      </c>
      <c r="J1792" s="8" t="s">
        <v>10</v>
      </c>
      <c r="K1792" s="10">
        <v>30</v>
      </c>
      <c r="L1792" s="3">
        <v>91.370060380593657</v>
      </c>
    </row>
    <row r="1793" spans="7:12" x14ac:dyDescent="0.2">
      <c r="G1793" s="8">
        <v>1789</v>
      </c>
      <c r="H1793" s="8" t="s">
        <v>1</v>
      </c>
      <c r="I1793" s="9">
        <v>38694</v>
      </c>
      <c r="J1793" s="8" t="s">
        <v>10</v>
      </c>
      <c r="K1793" s="10">
        <v>83</v>
      </c>
      <c r="L1793" s="3">
        <v>250.84508105520038</v>
      </c>
    </row>
    <row r="1794" spans="7:12" x14ac:dyDescent="0.2">
      <c r="G1794" s="8">
        <v>1790</v>
      </c>
      <c r="H1794" s="8" t="s">
        <v>5</v>
      </c>
      <c r="I1794" s="9">
        <v>38067</v>
      </c>
      <c r="J1794" s="8" t="s">
        <v>10</v>
      </c>
      <c r="K1794" s="10">
        <v>90</v>
      </c>
      <c r="L1794" s="3">
        <v>271.87067701120321</v>
      </c>
    </row>
    <row r="1795" spans="7:12" x14ac:dyDescent="0.2">
      <c r="G1795" s="8">
        <v>1791</v>
      </c>
      <c r="H1795" s="8" t="s">
        <v>2</v>
      </c>
      <c r="I1795" s="9">
        <v>38441</v>
      </c>
      <c r="J1795" s="8" t="s">
        <v>11</v>
      </c>
      <c r="K1795" s="10">
        <v>82</v>
      </c>
      <c r="L1795" s="3">
        <v>248.22787993853669</v>
      </c>
    </row>
    <row r="1796" spans="7:12" x14ac:dyDescent="0.2">
      <c r="G1796" s="8">
        <v>1792</v>
      </c>
      <c r="H1796" s="8" t="s">
        <v>3</v>
      </c>
      <c r="I1796" s="9">
        <v>38650</v>
      </c>
      <c r="J1796" s="8" t="s">
        <v>11</v>
      </c>
      <c r="K1796" s="10">
        <v>51</v>
      </c>
      <c r="L1796" s="3">
        <v>155.23329282201692</v>
      </c>
    </row>
    <row r="1797" spans="7:12" x14ac:dyDescent="0.2">
      <c r="G1797" s="8">
        <v>1793</v>
      </c>
      <c r="H1797" s="8" t="s">
        <v>7</v>
      </c>
      <c r="I1797" s="9">
        <v>37990</v>
      </c>
      <c r="J1797" s="8" t="s">
        <v>10</v>
      </c>
      <c r="K1797" s="10">
        <v>66</v>
      </c>
      <c r="L1797" s="3">
        <v>200.12511432116293</v>
      </c>
    </row>
    <row r="1798" spans="7:12" x14ac:dyDescent="0.2">
      <c r="G1798" s="8">
        <v>1794</v>
      </c>
      <c r="H1798" s="8" t="s">
        <v>5</v>
      </c>
      <c r="I1798" s="9">
        <v>38716</v>
      </c>
      <c r="J1798" s="8" t="s">
        <v>12</v>
      </c>
      <c r="K1798" s="10">
        <v>29</v>
      </c>
      <c r="L1798" s="3">
        <v>89.016407302334798</v>
      </c>
    </row>
    <row r="1799" spans="7:12" x14ac:dyDescent="0.2">
      <c r="G1799" s="8">
        <v>1795</v>
      </c>
      <c r="H1799" s="8" t="s">
        <v>6</v>
      </c>
      <c r="I1799" s="9">
        <v>38628</v>
      </c>
      <c r="J1799" s="8" t="s">
        <v>10</v>
      </c>
      <c r="K1799" s="10">
        <v>93</v>
      </c>
      <c r="L1799" s="3">
        <v>280.87456053220649</v>
      </c>
    </row>
    <row r="1800" spans="7:12" x14ac:dyDescent="0.2">
      <c r="G1800" s="8">
        <v>1796</v>
      </c>
      <c r="H1800" s="8" t="s">
        <v>0</v>
      </c>
      <c r="I1800" s="9">
        <v>39002</v>
      </c>
      <c r="J1800" s="8" t="s">
        <v>11</v>
      </c>
      <c r="K1800" s="10">
        <v>-3</v>
      </c>
      <c r="L1800" s="3">
        <v>-6.5419840395963593</v>
      </c>
    </row>
    <row r="1801" spans="7:12" x14ac:dyDescent="0.2">
      <c r="G1801" s="8">
        <v>1797</v>
      </c>
      <c r="H1801" s="8" t="s">
        <v>6</v>
      </c>
      <c r="I1801" s="9">
        <v>38969</v>
      </c>
      <c r="J1801" s="8" t="s">
        <v>10</v>
      </c>
      <c r="K1801" s="10">
        <v>-2</v>
      </c>
      <c r="L1801" s="3">
        <v>-3.6355111778913436</v>
      </c>
    </row>
    <row r="1802" spans="7:12" x14ac:dyDescent="0.2">
      <c r="G1802" s="8">
        <v>1798</v>
      </c>
      <c r="H1802" s="8" t="s">
        <v>1</v>
      </c>
      <c r="I1802" s="9">
        <v>38265</v>
      </c>
      <c r="J1802" s="8" t="s">
        <v>13</v>
      </c>
      <c r="K1802" s="10">
        <v>79</v>
      </c>
      <c r="L1802" s="3">
        <v>239.25077929031391</v>
      </c>
    </row>
    <row r="1803" spans="7:12" x14ac:dyDescent="0.2">
      <c r="G1803" s="8">
        <v>1799</v>
      </c>
      <c r="H1803" s="8" t="s">
        <v>8</v>
      </c>
      <c r="I1803" s="9">
        <v>39079</v>
      </c>
      <c r="J1803" s="8" t="s">
        <v>10</v>
      </c>
      <c r="K1803" s="10">
        <v>31</v>
      </c>
      <c r="L1803" s="3">
        <v>94.72145499265082</v>
      </c>
    </row>
    <row r="1804" spans="7:12" x14ac:dyDescent="0.2">
      <c r="G1804" s="8">
        <v>1800</v>
      </c>
      <c r="H1804" s="8" t="s">
        <v>3</v>
      </c>
      <c r="I1804" s="9">
        <v>38485</v>
      </c>
      <c r="J1804" s="8" t="s">
        <v>9</v>
      </c>
      <c r="K1804" s="10">
        <v>46</v>
      </c>
      <c r="L1804" s="3">
        <v>140.21517548818187</v>
      </c>
    </row>
    <row r="1805" spans="7:12" x14ac:dyDescent="0.2">
      <c r="G1805" s="8">
        <v>1801</v>
      </c>
      <c r="H1805" s="8" t="s">
        <v>5</v>
      </c>
      <c r="I1805" s="9">
        <v>39079</v>
      </c>
      <c r="J1805" s="8" t="s">
        <v>9</v>
      </c>
      <c r="K1805" s="10">
        <v>93</v>
      </c>
      <c r="L1805" s="3">
        <v>281.78560885336435</v>
      </c>
    </row>
    <row r="1806" spans="7:12" x14ac:dyDescent="0.2">
      <c r="G1806" s="8">
        <v>1802</v>
      </c>
      <c r="H1806" s="8" t="s">
        <v>5</v>
      </c>
      <c r="I1806" s="9">
        <v>38056</v>
      </c>
      <c r="J1806" s="8" t="s">
        <v>10</v>
      </c>
      <c r="K1806" s="10">
        <v>82</v>
      </c>
      <c r="L1806" s="3">
        <v>247.0191820862224</v>
      </c>
    </row>
    <row r="1807" spans="7:12" x14ac:dyDescent="0.2">
      <c r="G1807" s="8">
        <v>1803</v>
      </c>
      <c r="H1807" s="8" t="s">
        <v>7</v>
      </c>
      <c r="I1807" s="9">
        <v>39057</v>
      </c>
      <c r="J1807" s="8" t="s">
        <v>13</v>
      </c>
      <c r="K1807" s="10">
        <v>87</v>
      </c>
      <c r="L1807" s="3">
        <v>263.71733330819893</v>
      </c>
    </row>
    <row r="1808" spans="7:12" x14ac:dyDescent="0.2">
      <c r="G1808" s="8">
        <v>1804</v>
      </c>
      <c r="H1808" s="8" t="s">
        <v>6</v>
      </c>
      <c r="I1808" s="9">
        <v>38331</v>
      </c>
      <c r="J1808" s="8" t="s">
        <v>9</v>
      </c>
      <c r="K1808" s="10">
        <v>62</v>
      </c>
      <c r="L1808" s="3">
        <v>187.56768751552113</v>
      </c>
    </row>
    <row r="1809" spans="7:12" x14ac:dyDescent="0.2">
      <c r="G1809" s="8">
        <v>1805</v>
      </c>
      <c r="H1809" s="8" t="s">
        <v>1</v>
      </c>
      <c r="I1809" s="9">
        <v>38342</v>
      </c>
      <c r="J1809" s="8" t="s">
        <v>9</v>
      </c>
      <c r="K1809" s="10">
        <v>31</v>
      </c>
      <c r="L1809" s="3">
        <v>94.571992971518611</v>
      </c>
    </row>
    <row r="1810" spans="7:12" x14ac:dyDescent="0.2">
      <c r="G1810" s="8">
        <v>1806</v>
      </c>
      <c r="H1810" s="8" t="s">
        <v>6</v>
      </c>
      <c r="I1810" s="9">
        <v>38210</v>
      </c>
      <c r="J1810" s="8" t="s">
        <v>12</v>
      </c>
      <c r="K1810" s="10">
        <v>43</v>
      </c>
      <c r="L1810" s="3">
        <v>131.33084322347369</v>
      </c>
    </row>
    <row r="1811" spans="7:12" x14ac:dyDescent="0.2">
      <c r="G1811" s="8">
        <v>1807</v>
      </c>
      <c r="H1811" s="8" t="s">
        <v>1</v>
      </c>
      <c r="I1811" s="9">
        <v>38298</v>
      </c>
      <c r="J1811" s="8" t="s">
        <v>10</v>
      </c>
      <c r="K1811" s="10">
        <v>78</v>
      </c>
      <c r="L1811" s="3">
        <v>236.44038982169729</v>
      </c>
    </row>
    <row r="1812" spans="7:12" x14ac:dyDescent="0.2">
      <c r="G1812" s="8">
        <v>1808</v>
      </c>
      <c r="H1812" s="8" t="s">
        <v>1</v>
      </c>
      <c r="I1812" s="9">
        <v>38199</v>
      </c>
      <c r="J1812" s="8" t="s">
        <v>10</v>
      </c>
      <c r="K1812" s="10">
        <v>-1</v>
      </c>
      <c r="L1812" s="3">
        <v>-0.44195721388362097</v>
      </c>
    </row>
    <row r="1813" spans="7:12" x14ac:dyDescent="0.2">
      <c r="G1813" s="8">
        <v>1809</v>
      </c>
      <c r="H1813" s="8" t="s">
        <v>4</v>
      </c>
      <c r="I1813" s="9">
        <v>38056</v>
      </c>
      <c r="J1813" s="8" t="s">
        <v>13</v>
      </c>
      <c r="K1813" s="10">
        <v>5</v>
      </c>
      <c r="L1813" s="3">
        <v>17.469809541800071</v>
      </c>
    </row>
    <row r="1814" spans="7:12" x14ac:dyDescent="0.2">
      <c r="G1814" s="8">
        <v>1810</v>
      </c>
      <c r="H1814" s="8" t="s">
        <v>1</v>
      </c>
      <c r="I1814" s="9">
        <v>38859</v>
      </c>
      <c r="J1814" s="8" t="s">
        <v>13</v>
      </c>
      <c r="K1814" s="10">
        <v>30</v>
      </c>
      <c r="L1814" s="3">
        <v>92.310265407731023</v>
      </c>
    </row>
    <row r="1815" spans="7:12" x14ac:dyDescent="0.2">
      <c r="G1815" s="8">
        <v>1811</v>
      </c>
      <c r="H1815" s="8" t="s">
        <v>3</v>
      </c>
      <c r="I1815" s="9">
        <v>38826</v>
      </c>
      <c r="J1815" s="8" t="s">
        <v>11</v>
      </c>
      <c r="K1815" s="10">
        <v>65</v>
      </c>
      <c r="L1815" s="3">
        <v>197.17585549268185</v>
      </c>
    </row>
    <row r="1816" spans="7:12" x14ac:dyDescent="0.2">
      <c r="G1816" s="8">
        <v>1812</v>
      </c>
      <c r="H1816" s="8" t="s">
        <v>7</v>
      </c>
      <c r="I1816" s="9">
        <v>38848</v>
      </c>
      <c r="J1816" s="8" t="s">
        <v>12</v>
      </c>
      <c r="K1816" s="10">
        <v>14</v>
      </c>
      <c r="L1816" s="3">
        <v>43.795902693300988</v>
      </c>
    </row>
    <row r="1817" spans="7:12" x14ac:dyDescent="0.2">
      <c r="G1817" s="8">
        <v>1813</v>
      </c>
      <c r="H1817" s="8" t="s">
        <v>7</v>
      </c>
      <c r="I1817" s="9">
        <v>38683</v>
      </c>
      <c r="J1817" s="8" t="s">
        <v>9</v>
      </c>
      <c r="K1817" s="10">
        <v>10</v>
      </c>
      <c r="L1817" s="3">
        <v>31.259562735955448</v>
      </c>
    </row>
    <row r="1818" spans="7:12" x14ac:dyDescent="0.2">
      <c r="G1818" s="8">
        <v>1814</v>
      </c>
      <c r="H1818" s="8" t="s">
        <v>8</v>
      </c>
      <c r="I1818" s="9">
        <v>38056</v>
      </c>
      <c r="J1818" s="8" t="s">
        <v>13</v>
      </c>
      <c r="K1818" s="10">
        <v>31</v>
      </c>
      <c r="L1818" s="3">
        <v>94.729581013275251</v>
      </c>
    </row>
    <row r="1819" spans="7:12" x14ac:dyDescent="0.2">
      <c r="G1819" s="8">
        <v>1815</v>
      </c>
      <c r="H1819" s="8" t="s">
        <v>8</v>
      </c>
      <c r="I1819" s="9">
        <v>38826</v>
      </c>
      <c r="J1819" s="8" t="s">
        <v>12</v>
      </c>
      <c r="K1819" s="10">
        <v>25</v>
      </c>
      <c r="L1819" s="3">
        <v>77.103127744417094</v>
      </c>
    </row>
    <row r="1820" spans="7:12" x14ac:dyDescent="0.2">
      <c r="G1820" s="8">
        <v>1816</v>
      </c>
      <c r="H1820" s="8" t="s">
        <v>8</v>
      </c>
      <c r="I1820" s="9">
        <v>38430</v>
      </c>
      <c r="J1820" s="8" t="s">
        <v>13</v>
      </c>
      <c r="K1820" s="10">
        <v>11</v>
      </c>
      <c r="L1820" s="3">
        <v>35.295636570052608</v>
      </c>
    </row>
    <row r="1821" spans="7:12" x14ac:dyDescent="0.2">
      <c r="G1821" s="8">
        <v>1817</v>
      </c>
      <c r="H1821" s="8" t="s">
        <v>8</v>
      </c>
      <c r="I1821" s="9">
        <v>38001</v>
      </c>
      <c r="J1821" s="8" t="s">
        <v>9</v>
      </c>
      <c r="K1821" s="10">
        <v>62</v>
      </c>
      <c r="L1821" s="3">
        <v>187.51222635081746</v>
      </c>
    </row>
    <row r="1822" spans="7:12" x14ac:dyDescent="0.2">
      <c r="G1822" s="8">
        <v>1818</v>
      </c>
      <c r="H1822" s="8" t="s">
        <v>6</v>
      </c>
      <c r="I1822" s="9">
        <v>38012</v>
      </c>
      <c r="J1822" s="8" t="s">
        <v>9</v>
      </c>
      <c r="K1822" s="10">
        <v>4</v>
      </c>
      <c r="L1822" s="3">
        <v>14.186481337467258</v>
      </c>
    </row>
    <row r="1823" spans="7:12" x14ac:dyDescent="0.2">
      <c r="G1823" s="8">
        <v>1819</v>
      </c>
      <c r="H1823" s="8" t="s">
        <v>4</v>
      </c>
      <c r="I1823" s="9">
        <v>38969</v>
      </c>
      <c r="J1823" s="8" t="s">
        <v>11</v>
      </c>
      <c r="K1823" s="10">
        <v>4</v>
      </c>
      <c r="L1823" s="3">
        <v>13.713847194878378</v>
      </c>
    </row>
    <row r="1824" spans="7:12" x14ac:dyDescent="0.2">
      <c r="G1824" s="8">
        <v>1820</v>
      </c>
      <c r="H1824" s="8" t="s">
        <v>1</v>
      </c>
      <c r="I1824" s="9">
        <v>38683</v>
      </c>
      <c r="J1824" s="8" t="s">
        <v>10</v>
      </c>
      <c r="K1824" s="10">
        <v>71</v>
      </c>
      <c r="L1824" s="3">
        <v>215.12149125217519</v>
      </c>
    </row>
    <row r="1825" spans="7:12" x14ac:dyDescent="0.2">
      <c r="G1825" s="8">
        <v>1821</v>
      </c>
      <c r="H1825" s="8" t="s">
        <v>0</v>
      </c>
      <c r="I1825" s="9">
        <v>38859</v>
      </c>
      <c r="J1825" s="8" t="s">
        <v>13</v>
      </c>
      <c r="K1825" s="10">
        <v>67</v>
      </c>
      <c r="L1825" s="3">
        <v>203.18155970987976</v>
      </c>
    </row>
    <row r="1826" spans="7:12" x14ac:dyDescent="0.2">
      <c r="G1826" s="8">
        <v>1822</v>
      </c>
      <c r="H1826" s="8" t="s">
        <v>5</v>
      </c>
      <c r="I1826" s="9">
        <v>38463</v>
      </c>
      <c r="J1826" s="8" t="s">
        <v>10</v>
      </c>
      <c r="K1826" s="10">
        <v>19</v>
      </c>
      <c r="L1826" s="3">
        <v>59.451848680441209</v>
      </c>
    </row>
    <row r="1827" spans="7:12" x14ac:dyDescent="0.2">
      <c r="G1827" s="8">
        <v>1823</v>
      </c>
      <c r="H1827" s="8" t="s">
        <v>7</v>
      </c>
      <c r="I1827" s="9">
        <v>38529</v>
      </c>
      <c r="J1827" s="8" t="s">
        <v>10</v>
      </c>
      <c r="K1827" s="10">
        <v>12</v>
      </c>
      <c r="L1827" s="3">
        <v>37.634507305486729</v>
      </c>
    </row>
    <row r="1828" spans="7:12" x14ac:dyDescent="0.2">
      <c r="G1828" s="8">
        <v>1824</v>
      </c>
      <c r="H1828" s="8" t="s">
        <v>4</v>
      </c>
      <c r="I1828" s="9">
        <v>38892</v>
      </c>
      <c r="J1828" s="8" t="s">
        <v>10</v>
      </c>
      <c r="K1828" s="10">
        <v>50</v>
      </c>
      <c r="L1828" s="3">
        <v>151.66817286074655</v>
      </c>
    </row>
    <row r="1829" spans="7:12" x14ac:dyDescent="0.2">
      <c r="G1829" s="8">
        <v>1825</v>
      </c>
      <c r="H1829" s="8" t="s">
        <v>8</v>
      </c>
      <c r="I1829" s="9">
        <v>38760</v>
      </c>
      <c r="J1829" s="8" t="s">
        <v>13</v>
      </c>
      <c r="K1829" s="10">
        <v>73</v>
      </c>
      <c r="L1829" s="3">
        <v>221.23251800803121</v>
      </c>
    </row>
    <row r="1830" spans="7:12" x14ac:dyDescent="0.2">
      <c r="G1830" s="8">
        <v>1826</v>
      </c>
      <c r="H1830" s="8" t="s">
        <v>7</v>
      </c>
      <c r="I1830" s="9">
        <v>38947</v>
      </c>
      <c r="J1830" s="8" t="s">
        <v>13</v>
      </c>
      <c r="K1830" s="10">
        <v>30</v>
      </c>
      <c r="L1830" s="3">
        <v>91.686808812711931</v>
      </c>
    </row>
    <row r="1831" spans="7:12" x14ac:dyDescent="0.2">
      <c r="G1831" s="8">
        <v>1827</v>
      </c>
      <c r="H1831" s="8" t="s">
        <v>6</v>
      </c>
      <c r="I1831" s="9">
        <v>38243</v>
      </c>
      <c r="J1831" s="8" t="s">
        <v>12</v>
      </c>
      <c r="K1831" s="10">
        <v>19</v>
      </c>
      <c r="L1831" s="3">
        <v>59.101466872333368</v>
      </c>
    </row>
    <row r="1832" spans="7:12" x14ac:dyDescent="0.2">
      <c r="G1832" s="8">
        <v>1828</v>
      </c>
      <c r="H1832" s="8" t="s">
        <v>0</v>
      </c>
      <c r="I1832" s="9">
        <v>38507</v>
      </c>
      <c r="J1832" s="8" t="s">
        <v>11</v>
      </c>
      <c r="K1832" s="10">
        <v>48</v>
      </c>
      <c r="L1832" s="3">
        <v>145.21747547077908</v>
      </c>
    </row>
    <row r="1833" spans="7:12" x14ac:dyDescent="0.2">
      <c r="G1833" s="8">
        <v>1829</v>
      </c>
      <c r="H1833" s="8" t="s">
        <v>3</v>
      </c>
      <c r="I1833" s="9">
        <v>38859</v>
      </c>
      <c r="J1833" s="8" t="s">
        <v>12</v>
      </c>
      <c r="K1833" s="10">
        <v>-8</v>
      </c>
      <c r="L1833" s="3">
        <v>-21.602633683096364</v>
      </c>
    </row>
    <row r="1834" spans="7:12" x14ac:dyDescent="0.2">
      <c r="G1834" s="8">
        <v>1830</v>
      </c>
      <c r="H1834" s="8" t="s">
        <v>7</v>
      </c>
      <c r="I1834" s="9">
        <v>38947</v>
      </c>
      <c r="J1834" s="8" t="s">
        <v>10</v>
      </c>
      <c r="K1834" s="10">
        <v>-8</v>
      </c>
      <c r="L1834" s="3">
        <v>-22.143532028061156</v>
      </c>
    </row>
    <row r="1835" spans="7:12" x14ac:dyDescent="0.2">
      <c r="G1835" s="8">
        <v>1831</v>
      </c>
      <c r="H1835" s="8" t="s">
        <v>7</v>
      </c>
      <c r="I1835" s="9">
        <v>38441</v>
      </c>
      <c r="J1835" s="8" t="s">
        <v>10</v>
      </c>
      <c r="K1835" s="10">
        <v>28</v>
      </c>
      <c r="L1835" s="3">
        <v>85.906767980675738</v>
      </c>
    </row>
    <row r="1836" spans="7:12" x14ac:dyDescent="0.2">
      <c r="G1836" s="8">
        <v>1832</v>
      </c>
      <c r="H1836" s="8" t="s">
        <v>4</v>
      </c>
      <c r="I1836" s="9">
        <v>38617</v>
      </c>
      <c r="J1836" s="8" t="s">
        <v>12</v>
      </c>
      <c r="K1836" s="10">
        <v>81</v>
      </c>
      <c r="L1836" s="3">
        <v>245.21311554699477</v>
      </c>
    </row>
    <row r="1837" spans="7:12" x14ac:dyDescent="0.2">
      <c r="G1837" s="8">
        <v>1833</v>
      </c>
      <c r="H1837" s="8" t="s">
        <v>4</v>
      </c>
      <c r="I1837" s="9">
        <v>38364</v>
      </c>
      <c r="J1837" s="8" t="s">
        <v>10</v>
      </c>
      <c r="K1837" s="10">
        <v>12</v>
      </c>
      <c r="L1837" s="3">
        <v>37.991916032039505</v>
      </c>
    </row>
    <row r="1838" spans="7:12" x14ac:dyDescent="0.2">
      <c r="G1838" s="8">
        <v>1834</v>
      </c>
      <c r="H1838" s="8" t="s">
        <v>4</v>
      </c>
      <c r="I1838" s="9">
        <v>38782</v>
      </c>
      <c r="J1838" s="8" t="s">
        <v>11</v>
      </c>
      <c r="K1838" s="10">
        <v>54</v>
      </c>
      <c r="L1838" s="3">
        <v>164.03373721658585</v>
      </c>
    </row>
    <row r="1839" spans="7:12" x14ac:dyDescent="0.2">
      <c r="G1839" s="8">
        <v>1835</v>
      </c>
      <c r="H1839" s="8" t="s">
        <v>4</v>
      </c>
      <c r="I1839" s="9">
        <v>38496</v>
      </c>
      <c r="J1839" s="8" t="s">
        <v>9</v>
      </c>
      <c r="K1839" s="10">
        <v>70</v>
      </c>
      <c r="L1839" s="3">
        <v>212.30572042127932</v>
      </c>
    </row>
    <row r="1840" spans="7:12" x14ac:dyDescent="0.2">
      <c r="G1840" s="8">
        <v>1836</v>
      </c>
      <c r="H1840" s="8" t="s">
        <v>4</v>
      </c>
      <c r="I1840" s="9">
        <v>38573</v>
      </c>
      <c r="J1840" s="8" t="s">
        <v>11</v>
      </c>
      <c r="K1840" s="10">
        <v>89</v>
      </c>
      <c r="L1840" s="3">
        <v>269.07289128480653</v>
      </c>
    </row>
    <row r="1841" spans="7:12" x14ac:dyDescent="0.2">
      <c r="G1841" s="8">
        <v>1837</v>
      </c>
      <c r="H1841" s="8" t="s">
        <v>1</v>
      </c>
      <c r="I1841" s="9">
        <v>38606</v>
      </c>
      <c r="J1841" s="8" t="s">
        <v>9</v>
      </c>
      <c r="K1841" s="10">
        <v>10</v>
      </c>
      <c r="L1841" s="3">
        <v>32.271941209300522</v>
      </c>
    </row>
    <row r="1842" spans="7:12" x14ac:dyDescent="0.2">
      <c r="G1842" s="8">
        <v>1838</v>
      </c>
      <c r="H1842" s="8" t="s">
        <v>8</v>
      </c>
      <c r="I1842" s="9">
        <v>37990</v>
      </c>
      <c r="J1842" s="8" t="s">
        <v>9</v>
      </c>
      <c r="K1842" s="10">
        <v>52</v>
      </c>
      <c r="L1842" s="3">
        <v>158.17581888720281</v>
      </c>
    </row>
    <row r="1843" spans="7:12" x14ac:dyDescent="0.2">
      <c r="G1843" s="8">
        <v>1839</v>
      </c>
      <c r="H1843" s="8" t="s">
        <v>1</v>
      </c>
      <c r="I1843" s="9">
        <v>38540</v>
      </c>
      <c r="J1843" s="8" t="s">
        <v>12</v>
      </c>
      <c r="K1843" s="10">
        <v>85</v>
      </c>
      <c r="L1843" s="3">
        <v>257.81669173781398</v>
      </c>
    </row>
    <row r="1844" spans="7:12" x14ac:dyDescent="0.2">
      <c r="G1844" s="8">
        <v>1840</v>
      </c>
      <c r="H1844" s="8" t="s">
        <v>6</v>
      </c>
      <c r="I1844" s="9">
        <v>38529</v>
      </c>
      <c r="J1844" s="8" t="s">
        <v>9</v>
      </c>
      <c r="K1844" s="10">
        <v>31</v>
      </c>
      <c r="L1844" s="3">
        <v>93.983701954495999</v>
      </c>
    </row>
    <row r="1845" spans="7:12" x14ac:dyDescent="0.2">
      <c r="G1845" s="8">
        <v>1841</v>
      </c>
      <c r="H1845" s="8" t="s">
        <v>5</v>
      </c>
      <c r="I1845" s="9">
        <v>38793</v>
      </c>
      <c r="J1845" s="8" t="s">
        <v>12</v>
      </c>
      <c r="K1845" s="10">
        <v>36</v>
      </c>
      <c r="L1845" s="3">
        <v>110.02990284078979</v>
      </c>
    </row>
    <row r="1846" spans="7:12" x14ac:dyDescent="0.2">
      <c r="G1846" s="8">
        <v>1842</v>
      </c>
      <c r="H1846" s="8" t="s">
        <v>2</v>
      </c>
      <c r="I1846" s="9">
        <v>38089</v>
      </c>
      <c r="J1846" s="8" t="s">
        <v>10</v>
      </c>
      <c r="K1846" s="10">
        <v>80</v>
      </c>
      <c r="L1846" s="3">
        <v>241.83353913915346</v>
      </c>
    </row>
    <row r="1847" spans="7:12" x14ac:dyDescent="0.2">
      <c r="G1847" s="8">
        <v>1843</v>
      </c>
      <c r="H1847" s="8" t="s">
        <v>2</v>
      </c>
      <c r="I1847" s="9">
        <v>38562</v>
      </c>
      <c r="J1847" s="8" t="s">
        <v>12</v>
      </c>
      <c r="K1847" s="10">
        <v>27</v>
      </c>
      <c r="L1847" s="3">
        <v>82.455751292325587</v>
      </c>
    </row>
    <row r="1848" spans="7:12" x14ac:dyDescent="0.2">
      <c r="G1848" s="8">
        <v>1844</v>
      </c>
      <c r="H1848" s="8" t="s">
        <v>1</v>
      </c>
      <c r="I1848" s="9">
        <v>38111</v>
      </c>
      <c r="J1848" s="8" t="s">
        <v>9</v>
      </c>
      <c r="K1848" s="10">
        <v>46</v>
      </c>
      <c r="L1848" s="3">
        <v>140.39446141212673</v>
      </c>
    </row>
    <row r="1849" spans="7:12" x14ac:dyDescent="0.2">
      <c r="G1849" s="8">
        <v>1845</v>
      </c>
      <c r="H1849" s="8" t="s">
        <v>1</v>
      </c>
      <c r="I1849" s="9">
        <v>38188</v>
      </c>
      <c r="J1849" s="8" t="s">
        <v>9</v>
      </c>
      <c r="K1849" s="10">
        <v>29</v>
      </c>
      <c r="L1849" s="3">
        <v>89.577515368145924</v>
      </c>
    </row>
    <row r="1850" spans="7:12" x14ac:dyDescent="0.2">
      <c r="G1850" s="8">
        <v>1846</v>
      </c>
      <c r="H1850" s="8" t="s">
        <v>0</v>
      </c>
      <c r="I1850" s="9">
        <v>38760</v>
      </c>
      <c r="J1850" s="8" t="s">
        <v>10</v>
      </c>
      <c r="K1850" s="10">
        <v>55</v>
      </c>
      <c r="L1850" s="3">
        <v>167.03601910379061</v>
      </c>
    </row>
    <row r="1851" spans="7:12" x14ac:dyDescent="0.2">
      <c r="G1851" s="8">
        <v>1847</v>
      </c>
      <c r="H1851" s="8" t="s">
        <v>5</v>
      </c>
      <c r="I1851" s="9">
        <v>38243</v>
      </c>
      <c r="J1851" s="8" t="s">
        <v>12</v>
      </c>
      <c r="K1851" s="10">
        <v>2</v>
      </c>
      <c r="L1851" s="3">
        <v>7.3173645509019103</v>
      </c>
    </row>
    <row r="1852" spans="7:12" x14ac:dyDescent="0.2">
      <c r="G1852" s="8">
        <v>1848</v>
      </c>
      <c r="H1852" s="8" t="s">
        <v>8</v>
      </c>
      <c r="I1852" s="9">
        <v>38892</v>
      </c>
      <c r="J1852" s="8" t="s">
        <v>9</v>
      </c>
      <c r="K1852" s="10">
        <v>60</v>
      </c>
      <c r="L1852" s="3">
        <v>182.39254500689876</v>
      </c>
    </row>
    <row r="1853" spans="7:12" x14ac:dyDescent="0.2">
      <c r="G1853" s="8">
        <v>1849</v>
      </c>
      <c r="H1853" s="8" t="s">
        <v>4</v>
      </c>
      <c r="I1853" s="9">
        <v>38562</v>
      </c>
      <c r="J1853" s="8" t="s">
        <v>10</v>
      </c>
      <c r="K1853" s="10">
        <v>12</v>
      </c>
      <c r="L1853" s="3">
        <v>37.851664258571823</v>
      </c>
    </row>
    <row r="1854" spans="7:12" x14ac:dyDescent="0.2">
      <c r="G1854" s="8">
        <v>1850</v>
      </c>
      <c r="H1854" s="8" t="s">
        <v>0</v>
      </c>
      <c r="I1854" s="9">
        <v>38122</v>
      </c>
      <c r="J1854" s="8" t="s">
        <v>12</v>
      </c>
      <c r="K1854" s="10">
        <v>52</v>
      </c>
      <c r="L1854" s="3">
        <v>157.88309865957618</v>
      </c>
    </row>
    <row r="1855" spans="7:12" x14ac:dyDescent="0.2">
      <c r="G1855" s="8">
        <v>1851</v>
      </c>
      <c r="H1855" s="8" t="s">
        <v>6</v>
      </c>
      <c r="I1855" s="9">
        <v>38100</v>
      </c>
      <c r="J1855" s="8" t="s">
        <v>10</v>
      </c>
      <c r="K1855" s="10">
        <v>37</v>
      </c>
      <c r="L1855" s="3">
        <v>113.27390397366521</v>
      </c>
    </row>
    <row r="1856" spans="7:12" x14ac:dyDescent="0.2">
      <c r="G1856" s="8">
        <v>1852</v>
      </c>
      <c r="H1856" s="8" t="s">
        <v>6</v>
      </c>
      <c r="I1856" s="9">
        <v>38254</v>
      </c>
      <c r="J1856" s="8" t="s">
        <v>13</v>
      </c>
      <c r="K1856" s="10">
        <v>36</v>
      </c>
      <c r="L1856" s="3">
        <v>110.51900033744339</v>
      </c>
    </row>
    <row r="1857" spans="7:12" x14ac:dyDescent="0.2">
      <c r="G1857" s="8">
        <v>1853</v>
      </c>
      <c r="H1857" s="8" t="s">
        <v>7</v>
      </c>
      <c r="I1857" s="9">
        <v>38100</v>
      </c>
      <c r="J1857" s="8" t="s">
        <v>10</v>
      </c>
      <c r="K1857" s="10">
        <v>87</v>
      </c>
      <c r="L1857" s="3">
        <v>262.81312845180031</v>
      </c>
    </row>
    <row r="1858" spans="7:12" x14ac:dyDescent="0.2">
      <c r="G1858" s="8">
        <v>1854</v>
      </c>
      <c r="H1858" s="8" t="s">
        <v>1</v>
      </c>
      <c r="I1858" s="9">
        <v>38749</v>
      </c>
      <c r="J1858" s="8" t="s">
        <v>12</v>
      </c>
      <c r="K1858" s="10">
        <v>16</v>
      </c>
      <c r="L1858" s="3">
        <v>50.279574486289519</v>
      </c>
    </row>
    <row r="1859" spans="7:12" x14ac:dyDescent="0.2">
      <c r="G1859" s="8">
        <v>1855</v>
      </c>
      <c r="H1859" s="8" t="s">
        <v>5</v>
      </c>
      <c r="I1859" s="9">
        <v>38551</v>
      </c>
      <c r="J1859" s="8" t="s">
        <v>10</v>
      </c>
      <c r="K1859" s="10">
        <v>50</v>
      </c>
      <c r="L1859" s="3">
        <v>152.12593577749263</v>
      </c>
    </row>
    <row r="1860" spans="7:12" x14ac:dyDescent="0.2">
      <c r="G1860" s="8">
        <v>1856</v>
      </c>
      <c r="H1860" s="8" t="s">
        <v>3</v>
      </c>
      <c r="I1860" s="9">
        <v>38749</v>
      </c>
      <c r="J1860" s="8" t="s">
        <v>12</v>
      </c>
      <c r="K1860" s="10">
        <v>53</v>
      </c>
      <c r="L1860" s="3">
        <v>160.62764519173885</v>
      </c>
    </row>
    <row r="1861" spans="7:12" x14ac:dyDescent="0.2">
      <c r="G1861" s="8">
        <v>1857</v>
      </c>
      <c r="H1861" s="8" t="s">
        <v>7</v>
      </c>
      <c r="I1861" s="9">
        <v>38133</v>
      </c>
      <c r="J1861" s="8" t="s">
        <v>9</v>
      </c>
      <c r="K1861" s="10">
        <v>61</v>
      </c>
      <c r="L1861" s="3">
        <v>184.76093809619837</v>
      </c>
    </row>
    <row r="1862" spans="7:12" x14ac:dyDescent="0.2">
      <c r="G1862" s="8">
        <v>1858</v>
      </c>
      <c r="H1862" s="8" t="s">
        <v>6</v>
      </c>
      <c r="I1862" s="9">
        <v>38540</v>
      </c>
      <c r="J1862" s="8" t="s">
        <v>9</v>
      </c>
      <c r="K1862" s="10">
        <v>95</v>
      </c>
      <c r="L1862" s="3">
        <v>286.82526300294711</v>
      </c>
    </row>
    <row r="1863" spans="7:12" x14ac:dyDescent="0.2">
      <c r="G1863" s="8">
        <v>1859</v>
      </c>
      <c r="H1863" s="8" t="s">
        <v>2</v>
      </c>
      <c r="I1863" s="9">
        <v>38221</v>
      </c>
      <c r="J1863" s="8" t="s">
        <v>13</v>
      </c>
      <c r="K1863" s="10">
        <v>-6</v>
      </c>
      <c r="L1863" s="3">
        <v>-16.589394597675682</v>
      </c>
    </row>
    <row r="1864" spans="7:12" x14ac:dyDescent="0.2">
      <c r="G1864" s="8">
        <v>1860</v>
      </c>
      <c r="H1864" s="8" t="s">
        <v>5</v>
      </c>
      <c r="I1864" s="9">
        <v>38210</v>
      </c>
      <c r="J1864" s="8" t="s">
        <v>10</v>
      </c>
      <c r="K1864" s="10">
        <v>-9</v>
      </c>
      <c r="L1864" s="3">
        <v>-24.760053633714985</v>
      </c>
    </row>
    <row r="1865" spans="7:12" x14ac:dyDescent="0.2">
      <c r="G1865" s="8">
        <v>1861</v>
      </c>
      <c r="H1865" s="8" t="s">
        <v>1</v>
      </c>
      <c r="I1865" s="9">
        <v>38793</v>
      </c>
      <c r="J1865" s="8" t="s">
        <v>11</v>
      </c>
      <c r="K1865" s="10">
        <v>74</v>
      </c>
      <c r="L1865" s="3">
        <v>223.82751177660725</v>
      </c>
    </row>
    <row r="1866" spans="7:12" x14ac:dyDescent="0.2">
      <c r="G1866" s="8">
        <v>1862</v>
      </c>
      <c r="H1866" s="8" t="s">
        <v>3</v>
      </c>
      <c r="I1866" s="9">
        <v>38694</v>
      </c>
      <c r="J1866" s="8" t="s">
        <v>10</v>
      </c>
      <c r="K1866" s="10">
        <v>18</v>
      </c>
      <c r="L1866" s="3">
        <v>55.524146786750528</v>
      </c>
    </row>
    <row r="1867" spans="7:12" x14ac:dyDescent="0.2">
      <c r="G1867" s="8">
        <v>1863</v>
      </c>
      <c r="H1867" s="8" t="s">
        <v>4</v>
      </c>
      <c r="I1867" s="9">
        <v>38782</v>
      </c>
      <c r="J1867" s="8" t="s">
        <v>11</v>
      </c>
      <c r="K1867" s="10">
        <v>73</v>
      </c>
      <c r="L1867" s="3">
        <v>220.67063477706461</v>
      </c>
    </row>
    <row r="1868" spans="7:12" x14ac:dyDescent="0.2">
      <c r="G1868" s="8">
        <v>1864</v>
      </c>
      <c r="H1868" s="8" t="s">
        <v>5</v>
      </c>
      <c r="I1868" s="9">
        <v>38331</v>
      </c>
      <c r="J1868" s="8" t="s">
        <v>11</v>
      </c>
      <c r="K1868" s="10">
        <v>62</v>
      </c>
      <c r="L1868" s="3">
        <v>188.42678187961798</v>
      </c>
    </row>
    <row r="1869" spans="7:12" x14ac:dyDescent="0.2">
      <c r="G1869" s="8">
        <v>1865</v>
      </c>
      <c r="H1869" s="8" t="s">
        <v>2</v>
      </c>
      <c r="I1869" s="9">
        <v>38903</v>
      </c>
      <c r="J1869" s="8" t="s">
        <v>9</v>
      </c>
      <c r="K1869" s="10">
        <v>-2</v>
      </c>
      <c r="L1869" s="3">
        <v>-3.5924377444896751</v>
      </c>
    </row>
    <row r="1870" spans="7:12" x14ac:dyDescent="0.2">
      <c r="G1870" s="8">
        <v>1866</v>
      </c>
      <c r="H1870" s="8" t="s">
        <v>1</v>
      </c>
      <c r="I1870" s="9">
        <v>38991</v>
      </c>
      <c r="J1870" s="8" t="s">
        <v>9</v>
      </c>
      <c r="K1870" s="10">
        <v>-7</v>
      </c>
      <c r="L1870" s="3">
        <v>-18.939063444337712</v>
      </c>
    </row>
    <row r="1871" spans="7:12" x14ac:dyDescent="0.2">
      <c r="G1871" s="8">
        <v>1867</v>
      </c>
      <c r="H1871" s="8" t="s">
        <v>1</v>
      </c>
      <c r="I1871" s="9">
        <v>38947</v>
      </c>
      <c r="J1871" s="8" t="s">
        <v>12</v>
      </c>
      <c r="K1871" s="10">
        <v>73</v>
      </c>
      <c r="L1871" s="3">
        <v>220.77421208293487</v>
      </c>
    </row>
    <row r="1872" spans="7:12" x14ac:dyDescent="0.2">
      <c r="G1872" s="8">
        <v>1868</v>
      </c>
      <c r="H1872" s="8" t="s">
        <v>3</v>
      </c>
      <c r="I1872" s="9">
        <v>38452</v>
      </c>
      <c r="J1872" s="8" t="s">
        <v>11</v>
      </c>
      <c r="K1872" s="10">
        <v>24</v>
      </c>
      <c r="L1872" s="3">
        <v>73.585989082063819</v>
      </c>
    </row>
    <row r="1873" spans="7:12" x14ac:dyDescent="0.2">
      <c r="G1873" s="8">
        <v>1869</v>
      </c>
      <c r="H1873" s="8" t="s">
        <v>8</v>
      </c>
      <c r="I1873" s="9">
        <v>38628</v>
      </c>
      <c r="J1873" s="8" t="s">
        <v>13</v>
      </c>
      <c r="K1873" s="10">
        <v>18</v>
      </c>
      <c r="L1873" s="3">
        <v>56.084454934208836</v>
      </c>
    </row>
    <row r="1874" spans="7:12" x14ac:dyDescent="0.2">
      <c r="G1874" s="8">
        <v>1870</v>
      </c>
      <c r="H1874" s="8" t="s">
        <v>3</v>
      </c>
      <c r="I1874" s="9">
        <v>39046</v>
      </c>
      <c r="J1874" s="8" t="s">
        <v>12</v>
      </c>
      <c r="K1874" s="10">
        <v>49</v>
      </c>
      <c r="L1874" s="3">
        <v>149.40493820151829</v>
      </c>
    </row>
    <row r="1875" spans="7:12" x14ac:dyDescent="0.2">
      <c r="G1875" s="8">
        <v>1871</v>
      </c>
      <c r="H1875" s="8" t="s">
        <v>7</v>
      </c>
      <c r="I1875" s="9">
        <v>38353</v>
      </c>
      <c r="J1875" s="8" t="s">
        <v>12</v>
      </c>
      <c r="K1875" s="10">
        <v>21</v>
      </c>
      <c r="L1875" s="3">
        <v>64.683872648507389</v>
      </c>
    </row>
    <row r="1876" spans="7:12" x14ac:dyDescent="0.2">
      <c r="G1876" s="8">
        <v>1872</v>
      </c>
      <c r="H1876" s="8" t="s">
        <v>2</v>
      </c>
      <c r="I1876" s="9">
        <v>38122</v>
      </c>
      <c r="J1876" s="8" t="s">
        <v>9</v>
      </c>
      <c r="K1876" s="10">
        <v>2</v>
      </c>
      <c r="L1876" s="3">
        <v>7.9938401735771141</v>
      </c>
    </row>
    <row r="1877" spans="7:12" x14ac:dyDescent="0.2">
      <c r="G1877" s="8">
        <v>1873</v>
      </c>
      <c r="H1877" s="8" t="s">
        <v>7</v>
      </c>
      <c r="I1877" s="9">
        <v>38309</v>
      </c>
      <c r="J1877" s="8" t="s">
        <v>9</v>
      </c>
      <c r="K1877" s="10">
        <v>83</v>
      </c>
      <c r="L1877" s="3">
        <v>250.87539350545751</v>
      </c>
    </row>
    <row r="1878" spans="7:12" x14ac:dyDescent="0.2">
      <c r="G1878" s="8">
        <v>1874</v>
      </c>
      <c r="H1878" s="8" t="s">
        <v>2</v>
      </c>
      <c r="I1878" s="9">
        <v>38353</v>
      </c>
      <c r="J1878" s="8" t="s">
        <v>10</v>
      </c>
      <c r="K1878" s="10">
        <v>63</v>
      </c>
      <c r="L1878" s="3">
        <v>191.14760672109483</v>
      </c>
    </row>
    <row r="1879" spans="7:12" x14ac:dyDescent="0.2">
      <c r="G1879" s="8">
        <v>1875</v>
      </c>
      <c r="H1879" s="8" t="s">
        <v>1</v>
      </c>
      <c r="I1879" s="9">
        <v>38045</v>
      </c>
      <c r="J1879" s="8" t="s">
        <v>13</v>
      </c>
      <c r="K1879" s="10">
        <v>54</v>
      </c>
      <c r="L1879" s="3">
        <v>163.86628539020685</v>
      </c>
    </row>
    <row r="1880" spans="7:12" x14ac:dyDescent="0.2">
      <c r="G1880" s="8">
        <v>1876</v>
      </c>
      <c r="H1880" s="8" t="s">
        <v>2</v>
      </c>
      <c r="I1880" s="9">
        <v>38243</v>
      </c>
      <c r="J1880" s="8" t="s">
        <v>10</v>
      </c>
      <c r="K1880" s="10">
        <v>19</v>
      </c>
      <c r="L1880" s="3">
        <v>59.715260847522721</v>
      </c>
    </row>
    <row r="1881" spans="7:12" x14ac:dyDescent="0.2">
      <c r="G1881" s="8">
        <v>1877</v>
      </c>
      <c r="H1881" s="8" t="s">
        <v>7</v>
      </c>
      <c r="I1881" s="9">
        <v>38243</v>
      </c>
      <c r="J1881" s="8" t="s">
        <v>11</v>
      </c>
      <c r="K1881" s="10">
        <v>66</v>
      </c>
      <c r="L1881" s="3">
        <v>199.3615971018873</v>
      </c>
    </row>
    <row r="1882" spans="7:12" x14ac:dyDescent="0.2">
      <c r="G1882" s="8">
        <v>1878</v>
      </c>
      <c r="H1882" s="8" t="s">
        <v>8</v>
      </c>
      <c r="I1882" s="9">
        <v>38133</v>
      </c>
      <c r="J1882" s="8" t="s">
        <v>10</v>
      </c>
      <c r="K1882" s="10">
        <v>60</v>
      </c>
      <c r="L1882" s="3">
        <v>182.28071376505659</v>
      </c>
    </row>
    <row r="1883" spans="7:12" x14ac:dyDescent="0.2">
      <c r="G1883" s="8">
        <v>1879</v>
      </c>
      <c r="H1883" s="8" t="s">
        <v>6</v>
      </c>
      <c r="I1883" s="9">
        <v>38947</v>
      </c>
      <c r="J1883" s="8" t="s">
        <v>11</v>
      </c>
      <c r="K1883" s="10">
        <v>90</v>
      </c>
      <c r="L1883" s="3">
        <v>271.85208039455387</v>
      </c>
    </row>
    <row r="1884" spans="7:12" x14ac:dyDescent="0.2">
      <c r="G1884" s="8">
        <v>1880</v>
      </c>
      <c r="H1884" s="8" t="s">
        <v>5</v>
      </c>
      <c r="I1884" s="9">
        <v>39068</v>
      </c>
      <c r="J1884" s="8" t="s">
        <v>10</v>
      </c>
      <c r="K1884" s="10">
        <v>59</v>
      </c>
      <c r="L1884" s="3">
        <v>178.65030230399057</v>
      </c>
    </row>
    <row r="1885" spans="7:12" x14ac:dyDescent="0.2">
      <c r="G1885" s="8">
        <v>1881</v>
      </c>
      <c r="H1885" s="8" t="s">
        <v>5</v>
      </c>
      <c r="I1885" s="9">
        <v>38628</v>
      </c>
      <c r="J1885" s="8" t="s">
        <v>9</v>
      </c>
      <c r="K1885" s="10">
        <v>0</v>
      </c>
      <c r="L1885" s="3">
        <v>2.6560689007562872</v>
      </c>
    </row>
    <row r="1886" spans="7:12" x14ac:dyDescent="0.2">
      <c r="G1886" s="8">
        <v>1882</v>
      </c>
      <c r="H1886" s="8" t="s">
        <v>0</v>
      </c>
      <c r="I1886" s="9">
        <v>38067</v>
      </c>
      <c r="J1886" s="8" t="s">
        <v>9</v>
      </c>
      <c r="K1886" s="10">
        <v>72</v>
      </c>
      <c r="L1886" s="3">
        <v>217.90015045055327</v>
      </c>
    </row>
    <row r="1887" spans="7:12" x14ac:dyDescent="0.2">
      <c r="G1887" s="8">
        <v>1883</v>
      </c>
      <c r="H1887" s="8" t="s">
        <v>8</v>
      </c>
      <c r="I1887" s="9">
        <v>38188</v>
      </c>
      <c r="J1887" s="8" t="s">
        <v>10</v>
      </c>
      <c r="K1887" s="10">
        <v>-6</v>
      </c>
      <c r="L1887" s="3">
        <v>-15.735959690520316</v>
      </c>
    </row>
    <row r="1888" spans="7:12" x14ac:dyDescent="0.2">
      <c r="G1888" s="8">
        <v>1884</v>
      </c>
      <c r="H1888" s="8" t="s">
        <v>3</v>
      </c>
      <c r="I1888" s="9">
        <v>38859</v>
      </c>
      <c r="J1888" s="8" t="s">
        <v>10</v>
      </c>
      <c r="K1888" s="10">
        <v>89</v>
      </c>
      <c r="L1888" s="3">
        <v>269.39552816852074</v>
      </c>
    </row>
    <row r="1889" spans="7:12" x14ac:dyDescent="0.2">
      <c r="G1889" s="8">
        <v>1885</v>
      </c>
      <c r="H1889" s="8" t="s">
        <v>6</v>
      </c>
      <c r="I1889" s="9">
        <v>38848</v>
      </c>
      <c r="J1889" s="8" t="s">
        <v>10</v>
      </c>
      <c r="K1889" s="10">
        <v>12</v>
      </c>
      <c r="L1889" s="3">
        <v>37.837711255972984</v>
      </c>
    </row>
    <row r="1890" spans="7:12" x14ac:dyDescent="0.2">
      <c r="G1890" s="8">
        <v>1886</v>
      </c>
      <c r="H1890" s="8" t="s">
        <v>1</v>
      </c>
      <c r="I1890" s="9">
        <v>38573</v>
      </c>
      <c r="J1890" s="8" t="s">
        <v>12</v>
      </c>
      <c r="K1890" s="10">
        <v>89</v>
      </c>
      <c r="L1890" s="3">
        <v>269.14754282019447</v>
      </c>
    </row>
    <row r="1891" spans="7:12" x14ac:dyDescent="0.2">
      <c r="G1891" s="8">
        <v>1887</v>
      </c>
      <c r="H1891" s="8" t="s">
        <v>4</v>
      </c>
      <c r="I1891" s="9">
        <v>38463</v>
      </c>
      <c r="J1891" s="8" t="s">
        <v>10</v>
      </c>
      <c r="K1891" s="10">
        <v>61</v>
      </c>
      <c r="L1891" s="3">
        <v>185.3147883164014</v>
      </c>
    </row>
    <row r="1892" spans="7:12" x14ac:dyDescent="0.2">
      <c r="G1892" s="8">
        <v>1888</v>
      </c>
      <c r="H1892" s="8" t="s">
        <v>2</v>
      </c>
      <c r="I1892" s="9">
        <v>38551</v>
      </c>
      <c r="J1892" s="8" t="s">
        <v>11</v>
      </c>
      <c r="K1892" s="10">
        <v>24</v>
      </c>
      <c r="L1892" s="3">
        <v>73.811151860326262</v>
      </c>
    </row>
    <row r="1893" spans="7:12" x14ac:dyDescent="0.2">
      <c r="G1893" s="8">
        <v>1889</v>
      </c>
      <c r="H1893" s="8" t="s">
        <v>5</v>
      </c>
      <c r="I1893" s="9">
        <v>39046</v>
      </c>
      <c r="J1893" s="8" t="s">
        <v>11</v>
      </c>
      <c r="K1893" s="10">
        <v>76</v>
      </c>
      <c r="L1893" s="3">
        <v>229.9178081264337</v>
      </c>
    </row>
    <row r="1894" spans="7:12" x14ac:dyDescent="0.2">
      <c r="G1894" s="8">
        <v>1890</v>
      </c>
      <c r="H1894" s="8" t="s">
        <v>7</v>
      </c>
      <c r="I1894" s="9">
        <v>38518</v>
      </c>
      <c r="J1894" s="8" t="s">
        <v>9</v>
      </c>
      <c r="K1894" s="10">
        <v>16</v>
      </c>
      <c r="L1894" s="3">
        <v>49.753987400329763</v>
      </c>
    </row>
    <row r="1895" spans="7:12" x14ac:dyDescent="0.2">
      <c r="G1895" s="8">
        <v>1891</v>
      </c>
      <c r="H1895" s="8" t="s">
        <v>8</v>
      </c>
      <c r="I1895" s="9">
        <v>38452</v>
      </c>
      <c r="J1895" s="8" t="s">
        <v>9</v>
      </c>
      <c r="K1895" s="10">
        <v>39</v>
      </c>
      <c r="L1895" s="3">
        <v>119.18883187506967</v>
      </c>
    </row>
    <row r="1896" spans="7:12" x14ac:dyDescent="0.2">
      <c r="G1896" s="8">
        <v>1892</v>
      </c>
      <c r="H1896" s="8" t="s">
        <v>7</v>
      </c>
      <c r="I1896" s="9">
        <v>38771</v>
      </c>
      <c r="J1896" s="8" t="s">
        <v>12</v>
      </c>
      <c r="K1896" s="10">
        <v>92</v>
      </c>
      <c r="L1896" s="3">
        <v>278.43491112447333</v>
      </c>
    </row>
    <row r="1897" spans="7:12" x14ac:dyDescent="0.2">
      <c r="G1897" s="8">
        <v>1893</v>
      </c>
      <c r="H1897" s="8" t="s">
        <v>7</v>
      </c>
      <c r="I1897" s="9">
        <v>38199</v>
      </c>
      <c r="J1897" s="8" t="s">
        <v>9</v>
      </c>
      <c r="K1897" s="10">
        <v>20</v>
      </c>
      <c r="L1897" s="3">
        <v>61.923857472779041</v>
      </c>
    </row>
    <row r="1898" spans="7:12" x14ac:dyDescent="0.2">
      <c r="G1898" s="8">
        <v>1894</v>
      </c>
      <c r="H1898" s="8" t="s">
        <v>2</v>
      </c>
      <c r="I1898" s="9">
        <v>38122</v>
      </c>
      <c r="J1898" s="8" t="s">
        <v>10</v>
      </c>
      <c r="K1898" s="10">
        <v>60</v>
      </c>
      <c r="L1898" s="3">
        <v>181.87034788891373</v>
      </c>
    </row>
    <row r="1899" spans="7:12" x14ac:dyDescent="0.2">
      <c r="G1899" s="8">
        <v>1895</v>
      </c>
      <c r="H1899" s="8" t="s">
        <v>5</v>
      </c>
      <c r="I1899" s="9">
        <v>38683</v>
      </c>
      <c r="J1899" s="8" t="s">
        <v>11</v>
      </c>
      <c r="K1899" s="10">
        <v>15</v>
      </c>
      <c r="L1899" s="3">
        <v>47.161022333179389</v>
      </c>
    </row>
    <row r="1900" spans="7:12" x14ac:dyDescent="0.2">
      <c r="G1900" s="8">
        <v>1896</v>
      </c>
      <c r="H1900" s="8" t="s">
        <v>6</v>
      </c>
      <c r="I1900" s="9">
        <v>38397</v>
      </c>
      <c r="J1900" s="8" t="s">
        <v>9</v>
      </c>
      <c r="K1900" s="10">
        <v>36</v>
      </c>
      <c r="L1900" s="3">
        <v>109.84259915039922</v>
      </c>
    </row>
    <row r="1901" spans="7:12" x14ac:dyDescent="0.2">
      <c r="G1901" s="8">
        <v>1897</v>
      </c>
      <c r="H1901" s="8" t="s">
        <v>2</v>
      </c>
      <c r="I1901" s="9">
        <v>38661</v>
      </c>
      <c r="J1901" s="8" t="s">
        <v>10</v>
      </c>
      <c r="K1901" s="10">
        <v>46</v>
      </c>
      <c r="L1901" s="3">
        <v>140.4088993575123</v>
      </c>
    </row>
    <row r="1902" spans="7:12" x14ac:dyDescent="0.2">
      <c r="G1902" s="8">
        <v>1898</v>
      </c>
      <c r="H1902" s="8" t="s">
        <v>4</v>
      </c>
      <c r="I1902" s="9">
        <v>38001</v>
      </c>
      <c r="J1902" s="8" t="s">
        <v>13</v>
      </c>
      <c r="K1902" s="10">
        <v>72</v>
      </c>
      <c r="L1902" s="3">
        <v>217.83588624347365</v>
      </c>
    </row>
    <row r="1903" spans="7:12" x14ac:dyDescent="0.2">
      <c r="G1903" s="8">
        <v>1899</v>
      </c>
      <c r="H1903" s="8" t="s">
        <v>3</v>
      </c>
      <c r="I1903" s="9">
        <v>39024</v>
      </c>
      <c r="J1903" s="8" t="s">
        <v>11</v>
      </c>
      <c r="K1903" s="10">
        <v>28</v>
      </c>
      <c r="L1903" s="3">
        <v>85.656829526557672</v>
      </c>
    </row>
    <row r="1904" spans="7:12" x14ac:dyDescent="0.2">
      <c r="G1904" s="8">
        <v>1900</v>
      </c>
      <c r="H1904" s="8" t="s">
        <v>1</v>
      </c>
      <c r="I1904" s="9">
        <v>38881</v>
      </c>
      <c r="J1904" s="8" t="s">
        <v>11</v>
      </c>
      <c r="K1904" s="10">
        <v>54</v>
      </c>
      <c r="L1904" s="3">
        <v>164.48733423141368</v>
      </c>
    </row>
  </sheetData>
  <printOptions headings="1" gridLines="1"/>
  <pageMargins left="0.75" right="0.75" top="1" bottom="1" header="0.5" footer="0.5"/>
  <pageSetup scale="1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61C6A-3E17-4EBD-9C3D-B49579FBB7A8}">
  <sheetPr codeName="Sheet4"/>
  <dimension ref="B52:J55"/>
  <sheetViews>
    <sheetView topLeftCell="A47" workbookViewId="0">
      <selection activeCell="I56" sqref="I56"/>
    </sheetView>
  </sheetViews>
  <sheetFormatPr defaultRowHeight="12.75" x14ac:dyDescent="0.2"/>
  <cols>
    <col min="1" max="1" width="9.140625" style="11"/>
    <col min="2" max="2" width="14.28515625" style="11" customWidth="1"/>
    <col min="3" max="3" width="7.28515625" style="11" customWidth="1"/>
    <col min="4" max="10" width="5.7109375" style="11" customWidth="1"/>
    <col min="11" max="16384" width="9.140625" style="11"/>
  </cols>
  <sheetData>
    <row r="52" spans="2:10" x14ac:dyDescent="0.2">
      <c r="B52" s="11" t="s">
        <v>21</v>
      </c>
      <c r="C52" s="11">
        <v>1</v>
      </c>
      <c r="D52" s="11">
        <v>3</v>
      </c>
      <c r="E52" s="11">
        <v>2</v>
      </c>
      <c r="F52" s="11">
        <v>1</v>
      </c>
      <c r="G52" s="11">
        <v>1</v>
      </c>
      <c r="H52" s="11">
        <v>3</v>
      </c>
      <c r="I52" s="11">
        <v>4</v>
      </c>
      <c r="J52" s="11">
        <v>2</v>
      </c>
    </row>
    <row r="53" spans="2:10" x14ac:dyDescent="0.2">
      <c r="B53" s="11" t="s">
        <v>22</v>
      </c>
      <c r="C53" s="12">
        <v>4</v>
      </c>
      <c r="D53" s="11">
        <v>5</v>
      </c>
      <c r="E53" s="12">
        <v>6</v>
      </c>
      <c r="F53" s="12">
        <v>7</v>
      </c>
      <c r="G53" s="12">
        <v>8</v>
      </c>
      <c r="H53" s="11">
        <v>9</v>
      </c>
      <c r="I53" s="11">
        <v>1</v>
      </c>
      <c r="J53" s="12">
        <v>2</v>
      </c>
    </row>
    <row r="55" spans="2:10" ht="25.5" x14ac:dyDescent="0.2">
      <c r="B55" s="11" t="s">
        <v>23</v>
      </c>
      <c r="C55" s="11">
        <f>SUMIF(C52:J52,"&lt;=2",C53:J53)</f>
        <v>27</v>
      </c>
    </row>
  </sheetData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A56BD-52DF-47D5-8168-DA27C7309F6B}">
  <sheetPr codeName="Sheet5">
    <pageSetUpPr fitToPage="1"/>
  </sheetPr>
  <dimension ref="A1:M1904"/>
  <sheetViews>
    <sheetView workbookViewId="0">
      <selection activeCell="A26" sqref="A26"/>
    </sheetView>
  </sheetViews>
  <sheetFormatPr defaultRowHeight="12.75" x14ac:dyDescent="0.2"/>
  <cols>
    <col min="1" max="1" width="30.140625" style="7" customWidth="1"/>
    <col min="2" max="2" width="24.85546875" style="7" customWidth="1"/>
    <col min="3" max="3" width="10.5703125" style="7" customWidth="1"/>
    <col min="4" max="6" width="10.28515625" style="7" bestFit="1" customWidth="1"/>
    <col min="7" max="7" width="13.42578125" style="7" customWidth="1"/>
    <col min="8" max="8" width="9.140625" style="7"/>
    <col min="9" max="9" width="14.140625" style="7" customWidth="1"/>
    <col min="10" max="16384" width="9.140625" style="7"/>
  </cols>
  <sheetData>
    <row r="1" spans="1:13" x14ac:dyDescent="0.2">
      <c r="A1" s="7" t="s">
        <v>14</v>
      </c>
      <c r="B1" s="7" t="s">
        <v>16</v>
      </c>
      <c r="C1" s="7" t="s">
        <v>26</v>
      </c>
    </row>
    <row r="2" spans="1:13" x14ac:dyDescent="0.2">
      <c r="A2" s="7" t="s">
        <v>8</v>
      </c>
      <c r="B2" s="7" t="s">
        <v>11</v>
      </c>
      <c r="C2" s="7" t="s">
        <v>27</v>
      </c>
    </row>
    <row r="3" spans="1:13" x14ac:dyDescent="0.2">
      <c r="A3" s="7" t="s">
        <v>28</v>
      </c>
    </row>
    <row r="4" spans="1:13" x14ac:dyDescent="0.2">
      <c r="A4" s="7">
        <f>SUMIFS(Dollars,Name,A2,Product,B2)</f>
        <v>6046.5342817912433</v>
      </c>
      <c r="B4" s="7" t="s">
        <v>10</v>
      </c>
      <c r="C4" s="7" t="s">
        <v>9</v>
      </c>
      <c r="D4" s="7" t="s">
        <v>13</v>
      </c>
      <c r="E4" s="7" t="s">
        <v>12</v>
      </c>
      <c r="F4" s="7" t="s">
        <v>11</v>
      </c>
      <c r="G4" s="7" t="s">
        <v>20</v>
      </c>
      <c r="H4" s="7" t="s">
        <v>14</v>
      </c>
      <c r="I4" s="7" t="s">
        <v>15</v>
      </c>
      <c r="J4" s="7" t="s">
        <v>16</v>
      </c>
      <c r="K4" s="7" t="s">
        <v>17</v>
      </c>
      <c r="L4" s="7" t="s">
        <v>19</v>
      </c>
      <c r="M4" s="7" t="s">
        <v>29</v>
      </c>
    </row>
    <row r="5" spans="1:13" x14ac:dyDescent="0.2">
      <c r="A5" s="7" t="s">
        <v>5</v>
      </c>
      <c r="B5" s="13">
        <f t="dataTable" ref="B5:F13" dt2D="1" dtr="1" r1="B2" r2="A2" ca="1"/>
        <v>5270.2503134534709</v>
      </c>
      <c r="C5" s="13">
        <v>5492.7975790327473</v>
      </c>
      <c r="D5" s="13">
        <v>2189.1375682038929</v>
      </c>
      <c r="E5" s="13">
        <v>4719.299731466187</v>
      </c>
      <c r="F5" s="13">
        <v>7587.3889798071586</v>
      </c>
      <c r="G5" s="7">
        <v>1</v>
      </c>
      <c r="H5" s="7" t="s">
        <v>8</v>
      </c>
      <c r="I5" s="14">
        <v>38078</v>
      </c>
      <c r="J5" s="7" t="s">
        <v>10</v>
      </c>
      <c r="K5" s="15">
        <v>45</v>
      </c>
      <c r="L5" s="13">
        <v>137.20455832336393</v>
      </c>
      <c r="M5" s="7">
        <f>YEAR(I5)</f>
        <v>2004</v>
      </c>
    </row>
    <row r="6" spans="1:13" x14ac:dyDescent="0.2">
      <c r="A6" s="7" t="s">
        <v>3</v>
      </c>
      <c r="B6" s="13">
        <v>5603.1193784274219</v>
      </c>
      <c r="C6" s="13">
        <v>7256.2037260048064</v>
      </c>
      <c r="D6" s="13">
        <v>3177.8713252359439</v>
      </c>
      <c r="E6" s="13">
        <v>5703.3466703488166</v>
      </c>
      <c r="F6" s="13">
        <v>6964.6210744672253</v>
      </c>
      <c r="G6" s="7">
        <v>2</v>
      </c>
      <c r="H6" s="7" t="s">
        <v>3</v>
      </c>
      <c r="I6" s="14">
        <v>38056</v>
      </c>
      <c r="J6" s="7" t="s">
        <v>9</v>
      </c>
      <c r="K6" s="15">
        <v>50</v>
      </c>
      <c r="L6" s="13">
        <v>152.00730307485438</v>
      </c>
      <c r="M6" s="7">
        <f t="shared" ref="M6:M69" si="0">YEAR(I6)</f>
        <v>2004</v>
      </c>
    </row>
    <row r="7" spans="1:13" x14ac:dyDescent="0.2">
      <c r="A7" s="7" t="s">
        <v>6</v>
      </c>
      <c r="B7" s="13">
        <v>6053.6845647560549</v>
      </c>
      <c r="C7" s="13">
        <v>4186.0586282395634</v>
      </c>
      <c r="D7" s="13">
        <v>3245.4429784805557</v>
      </c>
      <c r="E7" s="13">
        <v>6617.1003487015641</v>
      </c>
      <c r="F7" s="13">
        <v>5844.9487439548257</v>
      </c>
      <c r="G7" s="7">
        <v>3</v>
      </c>
      <c r="H7" s="7" t="s">
        <v>6</v>
      </c>
      <c r="I7" s="14">
        <v>38408</v>
      </c>
      <c r="J7" s="7" t="s">
        <v>13</v>
      </c>
      <c r="K7" s="15">
        <v>9</v>
      </c>
      <c r="L7" s="13">
        <v>28.719483117139745</v>
      </c>
      <c r="M7" s="7">
        <f t="shared" si="0"/>
        <v>2005</v>
      </c>
    </row>
    <row r="8" spans="1:13" x14ac:dyDescent="0.2">
      <c r="A8" s="7" t="s">
        <v>4</v>
      </c>
      <c r="B8" s="13">
        <v>5690.811172904092</v>
      </c>
      <c r="C8" s="13">
        <v>6451.6500570754861</v>
      </c>
      <c r="D8" s="13">
        <v>2448.707163014371</v>
      </c>
      <c r="E8" s="13">
        <v>3879.9499441823205</v>
      </c>
      <c r="F8" s="13">
        <v>8270.1874774108983</v>
      </c>
      <c r="G8" s="7">
        <v>4</v>
      </c>
      <c r="H8" s="7" t="s">
        <v>3</v>
      </c>
      <c r="I8" s="14">
        <v>38859</v>
      </c>
      <c r="J8" s="7" t="s">
        <v>10</v>
      </c>
      <c r="K8" s="15">
        <v>55</v>
      </c>
      <c r="L8" s="13">
        <v>167.07532251655616</v>
      </c>
      <c r="M8" s="7">
        <f t="shared" si="0"/>
        <v>2006</v>
      </c>
    </row>
    <row r="9" spans="1:13" x14ac:dyDescent="0.2">
      <c r="A9" s="7" t="s">
        <v>2</v>
      </c>
      <c r="B9" s="13">
        <v>5573.3237251253349</v>
      </c>
      <c r="C9" s="13">
        <v>6834.7676079924058</v>
      </c>
      <c r="D9" s="13">
        <v>2346.413777222308</v>
      </c>
      <c r="E9" s="13">
        <v>6746.5253677508181</v>
      </c>
      <c r="F9" s="13">
        <v>3389.6253141943339</v>
      </c>
      <c r="G9" s="7">
        <v>5</v>
      </c>
      <c r="H9" s="7" t="s">
        <v>4</v>
      </c>
      <c r="I9" s="14">
        <v>38155</v>
      </c>
      <c r="J9" s="7" t="s">
        <v>10</v>
      </c>
      <c r="K9" s="15">
        <v>43</v>
      </c>
      <c r="L9" s="13">
        <v>130.60287243901442</v>
      </c>
      <c r="M9" s="7">
        <f t="shared" si="0"/>
        <v>2004</v>
      </c>
    </row>
    <row r="10" spans="1:13" x14ac:dyDescent="0.2">
      <c r="A10" s="7" t="s">
        <v>1</v>
      </c>
      <c r="B10" s="13">
        <v>5297.9798099805539</v>
      </c>
      <c r="C10" s="13">
        <v>5290.9899348532936</v>
      </c>
      <c r="D10" s="13">
        <v>2401.6683433629355</v>
      </c>
      <c r="E10" s="13">
        <v>5461.6469967318171</v>
      </c>
      <c r="F10" s="13">
        <v>5397.2736359804867</v>
      </c>
      <c r="G10" s="7">
        <v>6</v>
      </c>
      <c r="H10" s="7" t="s">
        <v>2</v>
      </c>
      <c r="I10" s="14">
        <v>38683</v>
      </c>
      <c r="J10" s="7" t="s">
        <v>11</v>
      </c>
      <c r="K10" s="15">
        <v>58</v>
      </c>
      <c r="L10" s="13">
        <v>175.99097407072162</v>
      </c>
      <c r="M10" s="7">
        <f t="shared" si="0"/>
        <v>2005</v>
      </c>
    </row>
    <row r="11" spans="1:13" x14ac:dyDescent="0.2">
      <c r="A11" s="7" t="s">
        <v>8</v>
      </c>
      <c r="B11" s="13">
        <v>5683.9104455847391</v>
      </c>
      <c r="C11" s="13">
        <v>8276.8429819789326</v>
      </c>
      <c r="D11" s="13">
        <v>3968.6054956178609</v>
      </c>
      <c r="E11" s="13">
        <v>4827.2539959100477</v>
      </c>
      <c r="F11" s="13">
        <v>6046.5342817912433</v>
      </c>
      <c r="G11" s="7">
        <v>7</v>
      </c>
      <c r="H11" s="7" t="s">
        <v>1</v>
      </c>
      <c r="I11" s="14">
        <v>38067</v>
      </c>
      <c r="J11" s="7" t="s">
        <v>11</v>
      </c>
      <c r="K11" s="15">
        <v>8</v>
      </c>
      <c r="L11" s="13">
        <v>25.800692176216739</v>
      </c>
      <c r="M11" s="7">
        <f t="shared" si="0"/>
        <v>2004</v>
      </c>
    </row>
    <row r="12" spans="1:13" x14ac:dyDescent="0.2">
      <c r="A12" s="7" t="s">
        <v>0</v>
      </c>
      <c r="B12" s="13">
        <v>5461.6147895895683</v>
      </c>
      <c r="C12" s="13">
        <v>5747.9483385515523</v>
      </c>
      <c r="D12" s="13">
        <v>3953.3001319646378</v>
      </c>
      <c r="E12" s="13">
        <v>6877.2310013027191</v>
      </c>
      <c r="F12" s="13">
        <v>7010.4405139342298</v>
      </c>
      <c r="G12" s="7">
        <v>8</v>
      </c>
      <c r="H12" s="7" t="s">
        <v>2</v>
      </c>
      <c r="I12" s="14">
        <v>39068</v>
      </c>
      <c r="J12" s="7" t="s">
        <v>10</v>
      </c>
      <c r="K12" s="15">
        <v>72</v>
      </c>
      <c r="L12" s="13">
        <v>217.83965386113226</v>
      </c>
      <c r="M12" s="7">
        <f t="shared" si="0"/>
        <v>2006</v>
      </c>
    </row>
    <row r="13" spans="1:13" x14ac:dyDescent="0.2">
      <c r="A13" s="7" t="s">
        <v>7</v>
      </c>
      <c r="B13" s="13">
        <v>5199.94920120388</v>
      </c>
      <c r="C13" s="13">
        <v>6198.248632380697</v>
      </c>
      <c r="D13" s="13">
        <v>3148.8406504594477</v>
      </c>
      <c r="E13" s="13">
        <v>7060.7113972131237</v>
      </c>
      <c r="F13" s="13">
        <v>5982.8232912016865</v>
      </c>
      <c r="G13" s="7">
        <v>9</v>
      </c>
      <c r="H13" s="7" t="s">
        <v>6</v>
      </c>
      <c r="I13" s="14">
        <v>38903</v>
      </c>
      <c r="J13" s="7" t="s">
        <v>11</v>
      </c>
      <c r="K13" s="15">
        <v>75</v>
      </c>
      <c r="L13" s="13">
        <v>226.64232685518837</v>
      </c>
      <c r="M13" s="7">
        <f t="shared" si="0"/>
        <v>2006</v>
      </c>
    </row>
    <row r="14" spans="1:13" x14ac:dyDescent="0.2">
      <c r="B14" s="13" t="s">
        <v>29</v>
      </c>
      <c r="G14" s="7">
        <v>10</v>
      </c>
      <c r="H14" s="7" t="s">
        <v>8</v>
      </c>
      <c r="I14" s="14">
        <v>38936</v>
      </c>
      <c r="J14" s="7" t="s">
        <v>10</v>
      </c>
      <c r="K14" s="15">
        <v>24</v>
      </c>
      <c r="L14" s="13">
        <v>73.502342173405509</v>
      </c>
      <c r="M14" s="7">
        <f t="shared" si="0"/>
        <v>2006</v>
      </c>
    </row>
    <row r="15" spans="1:13" x14ac:dyDescent="0.2">
      <c r="A15" s="7" t="s">
        <v>30</v>
      </c>
      <c r="B15" s="15">
        <v>2006</v>
      </c>
      <c r="G15" s="7">
        <v>11</v>
      </c>
      <c r="H15" s="7" t="s">
        <v>6</v>
      </c>
      <c r="I15" s="14">
        <v>38320</v>
      </c>
      <c r="J15" s="7" t="s">
        <v>12</v>
      </c>
      <c r="K15" s="15">
        <v>43</v>
      </c>
      <c r="L15" s="13">
        <v>130.83536844241408</v>
      </c>
      <c r="M15" s="7">
        <f t="shared" si="0"/>
        <v>2004</v>
      </c>
    </row>
    <row r="16" spans="1:13" x14ac:dyDescent="0.2">
      <c r="A16" s="7">
        <f>SUMIFS(Dollars,Name,A2,Product,B2,Year,B15)</f>
        <v>1301.1882236671966</v>
      </c>
      <c r="B16" s="7" t="s">
        <v>10</v>
      </c>
      <c r="C16" s="7" t="s">
        <v>9</v>
      </c>
      <c r="D16" s="7" t="s">
        <v>13</v>
      </c>
      <c r="E16" s="7" t="s">
        <v>12</v>
      </c>
      <c r="F16" s="7" t="s">
        <v>11</v>
      </c>
      <c r="G16" s="7">
        <v>12</v>
      </c>
      <c r="H16" s="7" t="s">
        <v>6</v>
      </c>
      <c r="I16" s="14">
        <v>38309</v>
      </c>
      <c r="J16" s="7" t="s">
        <v>10</v>
      </c>
      <c r="K16" s="15">
        <v>23</v>
      </c>
      <c r="L16" s="13">
        <v>71.034367691096961</v>
      </c>
      <c r="M16" s="7">
        <f t="shared" si="0"/>
        <v>2004</v>
      </c>
    </row>
    <row r="17" spans="1:13" x14ac:dyDescent="0.2">
      <c r="A17" s="7" t="s">
        <v>5</v>
      </c>
      <c r="B17" s="13">
        <f t="dataTable" ref="B17:F25" dt2D="1" dtr="1" r1="B2" r2="A2"/>
        <v>1341.242723763904</v>
      </c>
      <c r="C17" s="13">
        <v>1988.8437799672852</v>
      </c>
      <c r="D17" s="13">
        <v>643.52828924486414</v>
      </c>
      <c r="E17" s="13">
        <v>2074.5287146684564</v>
      </c>
      <c r="F17" s="13">
        <v>1899.6545298114634</v>
      </c>
      <c r="G17" s="7">
        <v>13</v>
      </c>
      <c r="H17" s="7" t="s">
        <v>5</v>
      </c>
      <c r="I17" s="14">
        <v>38595</v>
      </c>
      <c r="J17" s="7" t="s">
        <v>10</v>
      </c>
      <c r="K17" s="15">
        <v>49</v>
      </c>
      <c r="L17" s="13">
        <v>149.59279694174981</v>
      </c>
      <c r="M17" s="7">
        <f t="shared" si="0"/>
        <v>2005</v>
      </c>
    </row>
    <row r="18" spans="1:13" x14ac:dyDescent="0.2">
      <c r="A18" s="7" t="s">
        <v>3</v>
      </c>
      <c r="B18" s="13">
        <v>2113.9365488485232</v>
      </c>
      <c r="C18" s="13">
        <v>2338.7918400593148</v>
      </c>
      <c r="D18" s="13">
        <v>598.55895788561008</v>
      </c>
      <c r="E18" s="13">
        <v>2438.7941789814226</v>
      </c>
      <c r="F18" s="13">
        <v>1165.2479521400326</v>
      </c>
      <c r="G18" s="7">
        <v>14</v>
      </c>
      <c r="H18" s="7" t="s">
        <v>3</v>
      </c>
      <c r="I18" s="14">
        <v>38353</v>
      </c>
      <c r="J18" s="7" t="s">
        <v>11</v>
      </c>
      <c r="K18" s="15">
        <v>18</v>
      </c>
      <c r="L18" s="13">
        <v>56.471999230139573</v>
      </c>
      <c r="M18" s="7">
        <f t="shared" si="0"/>
        <v>2005</v>
      </c>
    </row>
    <row r="19" spans="1:13" x14ac:dyDescent="0.2">
      <c r="A19" s="7" t="s">
        <v>6</v>
      </c>
      <c r="B19" s="13">
        <v>1399.3823524800991</v>
      </c>
      <c r="C19" s="13">
        <v>1091.6857319549351</v>
      </c>
      <c r="D19" s="13">
        <v>1361.1496124898704</v>
      </c>
      <c r="E19" s="13">
        <v>1050.3328910915955</v>
      </c>
      <c r="F19" s="13">
        <v>2002.0728412025078</v>
      </c>
      <c r="G19" s="7">
        <v>15</v>
      </c>
      <c r="H19" s="7" t="s">
        <v>4</v>
      </c>
      <c r="I19" s="14">
        <v>38980</v>
      </c>
      <c r="J19" s="7" t="s">
        <v>9</v>
      </c>
      <c r="K19" s="15">
        <v>-8</v>
      </c>
      <c r="L19" s="13">
        <v>-21.993044717303864</v>
      </c>
      <c r="M19" s="7">
        <f t="shared" si="0"/>
        <v>2006</v>
      </c>
    </row>
    <row r="20" spans="1:13" x14ac:dyDescent="0.2">
      <c r="A20" s="7" t="s">
        <v>4</v>
      </c>
      <c r="B20" s="13">
        <v>1339.6037789782779</v>
      </c>
      <c r="C20" s="13">
        <v>2414.5797276494623</v>
      </c>
      <c r="D20" s="13">
        <v>582.63642214102697</v>
      </c>
      <c r="E20" s="13">
        <v>1067.7395469613296</v>
      </c>
      <c r="F20" s="13">
        <v>3494.6149312964153</v>
      </c>
      <c r="G20" s="7">
        <v>16</v>
      </c>
      <c r="H20" s="7" t="s">
        <v>5</v>
      </c>
      <c r="I20" s="14">
        <v>38089</v>
      </c>
      <c r="J20" s="7" t="s">
        <v>12</v>
      </c>
      <c r="K20" s="15">
        <v>45</v>
      </c>
      <c r="L20" s="13">
        <v>137.39037590916232</v>
      </c>
      <c r="M20" s="7">
        <f t="shared" si="0"/>
        <v>2004</v>
      </c>
    </row>
    <row r="21" spans="1:13" x14ac:dyDescent="0.2">
      <c r="A21" s="7" t="s">
        <v>2</v>
      </c>
      <c r="B21" s="13">
        <v>1701.269658565963</v>
      </c>
      <c r="C21" s="13">
        <v>1994.5448139019888</v>
      </c>
      <c r="D21" s="13">
        <v>587.85624017214491</v>
      </c>
      <c r="E21" s="13">
        <v>2589.0443605839746</v>
      </c>
      <c r="F21" s="13">
        <v>659.75194206527544</v>
      </c>
      <c r="G21" s="7">
        <v>17</v>
      </c>
      <c r="H21" s="7" t="s">
        <v>2</v>
      </c>
      <c r="I21" s="14">
        <v>38837</v>
      </c>
      <c r="J21" s="7" t="s">
        <v>12</v>
      </c>
      <c r="K21" s="15">
        <v>66</v>
      </c>
      <c r="L21" s="13">
        <v>199.65433473774931</v>
      </c>
      <c r="M21" s="7">
        <f t="shared" si="0"/>
        <v>2006</v>
      </c>
    </row>
    <row r="22" spans="1:13" x14ac:dyDescent="0.2">
      <c r="A22" s="7" t="s">
        <v>1</v>
      </c>
      <c r="B22" s="13">
        <v>1483.201921168087</v>
      </c>
      <c r="C22" s="13">
        <v>1528.4517655515181</v>
      </c>
      <c r="D22" s="13">
        <v>870.33123732895399</v>
      </c>
      <c r="E22" s="13">
        <v>1710.7057558557269</v>
      </c>
      <c r="F22" s="13">
        <v>1148.4288643257685</v>
      </c>
      <c r="G22" s="7">
        <v>18</v>
      </c>
      <c r="H22" s="7" t="s">
        <v>0</v>
      </c>
      <c r="I22" s="14">
        <v>38595</v>
      </c>
      <c r="J22" s="7" t="s">
        <v>10</v>
      </c>
      <c r="K22" s="15">
        <v>88</v>
      </c>
      <c r="L22" s="13">
        <v>265.18755145539586</v>
      </c>
      <c r="M22" s="7">
        <f t="shared" si="0"/>
        <v>2005</v>
      </c>
    </row>
    <row r="23" spans="1:13" x14ac:dyDescent="0.2">
      <c r="A23" s="7" t="s">
        <v>8</v>
      </c>
      <c r="B23" s="13">
        <v>2393.3666893606915</v>
      </c>
      <c r="C23" s="13">
        <v>3006.0337578106482</v>
      </c>
      <c r="D23" s="13">
        <v>738.54755220405104</v>
      </c>
      <c r="E23" s="13">
        <v>2146.7515296776332</v>
      </c>
      <c r="F23" s="13">
        <v>1301.1882236671966</v>
      </c>
      <c r="G23" s="7">
        <v>19</v>
      </c>
      <c r="H23" s="7" t="s">
        <v>0</v>
      </c>
      <c r="I23" s="14">
        <v>38287</v>
      </c>
      <c r="J23" s="7" t="s">
        <v>11</v>
      </c>
      <c r="K23" s="15">
        <v>78</v>
      </c>
      <c r="L23" s="13">
        <v>236.14697789113248</v>
      </c>
      <c r="M23" s="7">
        <f t="shared" si="0"/>
        <v>2004</v>
      </c>
    </row>
    <row r="24" spans="1:13" x14ac:dyDescent="0.2">
      <c r="A24" s="7" t="s">
        <v>0</v>
      </c>
      <c r="B24" s="13">
        <v>2518.0152112264182</v>
      </c>
      <c r="C24" s="13">
        <v>2403.3857522085814</v>
      </c>
      <c r="D24" s="13">
        <v>981.77578196075547</v>
      </c>
      <c r="E24" s="13">
        <v>1907.106543876745</v>
      </c>
      <c r="F24" s="13">
        <v>3280.6234590639506</v>
      </c>
      <c r="G24" s="7">
        <v>20</v>
      </c>
      <c r="H24" s="7" t="s">
        <v>4</v>
      </c>
      <c r="I24" s="14">
        <v>38683</v>
      </c>
      <c r="J24" s="7" t="s">
        <v>10</v>
      </c>
      <c r="K24" s="15">
        <v>57</v>
      </c>
      <c r="L24" s="13">
        <v>173.11529461915569</v>
      </c>
      <c r="M24" s="7">
        <f t="shared" si="0"/>
        <v>2005</v>
      </c>
    </row>
    <row r="25" spans="1:13" x14ac:dyDescent="0.2">
      <c r="A25" s="7" t="s">
        <v>7</v>
      </c>
      <c r="B25" s="15">
        <v>2429.9587993888308</v>
      </c>
      <c r="C25" s="7">
        <v>1716.6478302598432</v>
      </c>
      <c r="D25" s="7">
        <v>880.92290154973102</v>
      </c>
      <c r="E25" s="7">
        <v>2280.2498796840455</v>
      </c>
      <c r="F25" s="7">
        <v>2292.5659763218114</v>
      </c>
      <c r="G25" s="7">
        <v>21</v>
      </c>
      <c r="H25" s="7" t="s">
        <v>4</v>
      </c>
      <c r="I25" s="14">
        <v>38870</v>
      </c>
      <c r="J25" s="7" t="s">
        <v>12</v>
      </c>
      <c r="K25" s="15">
        <v>12</v>
      </c>
      <c r="L25" s="13">
        <v>38.081435709433634</v>
      </c>
      <c r="M25" s="7">
        <f t="shared" si="0"/>
        <v>2006</v>
      </c>
    </row>
    <row r="26" spans="1:13" x14ac:dyDescent="0.2">
      <c r="B26" s="16"/>
      <c r="C26" s="16"/>
      <c r="G26" s="7">
        <v>22</v>
      </c>
      <c r="H26" s="7" t="s">
        <v>8</v>
      </c>
      <c r="I26" s="14">
        <v>38254</v>
      </c>
      <c r="J26" s="7" t="s">
        <v>11</v>
      </c>
      <c r="K26" s="15">
        <v>28</v>
      </c>
      <c r="L26" s="13">
        <v>86.512775700642493</v>
      </c>
      <c r="M26" s="7">
        <f t="shared" si="0"/>
        <v>2004</v>
      </c>
    </row>
    <row r="27" spans="1:13" x14ac:dyDescent="0.2">
      <c r="B27" s="15"/>
      <c r="G27" s="7">
        <v>23</v>
      </c>
      <c r="H27" s="7" t="s">
        <v>2</v>
      </c>
      <c r="I27" s="14">
        <v>38749</v>
      </c>
      <c r="J27" s="7" t="s">
        <v>12</v>
      </c>
      <c r="K27" s="15">
        <v>25</v>
      </c>
      <c r="L27" s="13">
        <v>77.307151643363554</v>
      </c>
      <c r="M27" s="7">
        <f t="shared" si="0"/>
        <v>2006</v>
      </c>
    </row>
    <row r="28" spans="1:13" x14ac:dyDescent="0.2">
      <c r="B28" s="15"/>
      <c r="G28" s="7">
        <v>24</v>
      </c>
      <c r="H28" s="7" t="s">
        <v>3</v>
      </c>
      <c r="I28" s="14">
        <v>38474</v>
      </c>
      <c r="J28" s="7" t="s">
        <v>9</v>
      </c>
      <c r="K28" s="15">
        <v>29</v>
      </c>
      <c r="L28" s="13">
        <v>88.222745876339161</v>
      </c>
      <c r="M28" s="7">
        <f t="shared" si="0"/>
        <v>2005</v>
      </c>
    </row>
    <row r="29" spans="1:13" x14ac:dyDescent="0.2">
      <c r="B29" s="15"/>
      <c r="G29" s="7">
        <v>25</v>
      </c>
      <c r="H29" s="7" t="s">
        <v>0</v>
      </c>
      <c r="I29" s="14">
        <v>38298</v>
      </c>
      <c r="J29" s="7" t="s">
        <v>12</v>
      </c>
      <c r="K29" s="15">
        <v>-4</v>
      </c>
      <c r="L29" s="13">
        <v>-9.9439491268532194</v>
      </c>
      <c r="M29" s="7">
        <f t="shared" si="0"/>
        <v>2004</v>
      </c>
    </row>
    <row r="30" spans="1:13" x14ac:dyDescent="0.2">
      <c r="B30" s="15"/>
      <c r="G30" s="7">
        <v>26</v>
      </c>
      <c r="H30" s="7" t="s">
        <v>5</v>
      </c>
      <c r="I30" s="14">
        <v>39057</v>
      </c>
      <c r="J30" s="7" t="s">
        <v>10</v>
      </c>
      <c r="K30" s="15">
        <v>24</v>
      </c>
      <c r="L30" s="13">
        <v>74.622434460070465</v>
      </c>
      <c r="M30" s="7">
        <f t="shared" si="0"/>
        <v>2006</v>
      </c>
    </row>
    <row r="31" spans="1:13" x14ac:dyDescent="0.2">
      <c r="B31" s="15"/>
      <c r="G31" s="7">
        <v>27</v>
      </c>
      <c r="H31" s="7" t="s">
        <v>0</v>
      </c>
      <c r="I31" s="14">
        <v>38089</v>
      </c>
      <c r="J31" s="7" t="s">
        <v>13</v>
      </c>
      <c r="K31" s="15">
        <v>38</v>
      </c>
      <c r="L31" s="13">
        <v>115.98517718889856</v>
      </c>
      <c r="M31" s="7">
        <f t="shared" si="0"/>
        <v>2004</v>
      </c>
    </row>
    <row r="32" spans="1:13" x14ac:dyDescent="0.2">
      <c r="B32" s="15"/>
      <c r="G32" s="7">
        <v>28</v>
      </c>
      <c r="H32" s="7" t="s">
        <v>1</v>
      </c>
      <c r="I32" s="14">
        <v>38617</v>
      </c>
      <c r="J32" s="7" t="s">
        <v>9</v>
      </c>
      <c r="K32" s="15">
        <v>77</v>
      </c>
      <c r="L32" s="13">
        <v>233.05438870487612</v>
      </c>
      <c r="M32" s="7">
        <f t="shared" si="0"/>
        <v>2005</v>
      </c>
    </row>
    <row r="33" spans="2:13" x14ac:dyDescent="0.2">
      <c r="B33" s="15"/>
      <c r="G33" s="7">
        <v>29</v>
      </c>
      <c r="H33" s="7" t="s">
        <v>8</v>
      </c>
      <c r="I33" s="14">
        <v>39013</v>
      </c>
      <c r="J33" s="7" t="s">
        <v>9</v>
      </c>
      <c r="K33" s="15">
        <v>77</v>
      </c>
      <c r="L33" s="13">
        <v>233.35651970431758</v>
      </c>
      <c r="M33" s="7">
        <f t="shared" si="0"/>
        <v>2006</v>
      </c>
    </row>
    <row r="34" spans="2:13" x14ac:dyDescent="0.2">
      <c r="B34" s="15"/>
      <c r="G34" s="7">
        <v>30</v>
      </c>
      <c r="H34" s="7" t="s">
        <v>3</v>
      </c>
      <c r="I34" s="14">
        <v>38672</v>
      </c>
      <c r="J34" s="7" t="s">
        <v>9</v>
      </c>
      <c r="K34" s="15">
        <v>60</v>
      </c>
      <c r="L34" s="13">
        <v>182.24664750326718</v>
      </c>
      <c r="M34" s="7">
        <f t="shared" si="0"/>
        <v>2005</v>
      </c>
    </row>
    <row r="35" spans="2:13" x14ac:dyDescent="0.2">
      <c r="B35" s="15"/>
      <c r="G35" s="7">
        <v>31</v>
      </c>
      <c r="H35" s="7" t="s">
        <v>4</v>
      </c>
      <c r="I35" s="14">
        <v>38606</v>
      </c>
      <c r="J35" s="7" t="s">
        <v>10</v>
      </c>
      <c r="K35" s="15">
        <v>6</v>
      </c>
      <c r="L35" s="13">
        <v>20.481843585001322</v>
      </c>
      <c r="M35" s="7">
        <f t="shared" si="0"/>
        <v>2005</v>
      </c>
    </row>
    <row r="36" spans="2:13" x14ac:dyDescent="0.2">
      <c r="B36" s="15"/>
      <c r="G36" s="7">
        <v>32</v>
      </c>
      <c r="H36" s="7" t="s">
        <v>1</v>
      </c>
      <c r="I36" s="14">
        <v>38804</v>
      </c>
      <c r="J36" s="7" t="s">
        <v>10</v>
      </c>
      <c r="K36" s="15">
        <v>53</v>
      </c>
      <c r="L36" s="13">
        <v>161.46395235499537</v>
      </c>
      <c r="M36" s="7">
        <f t="shared" si="0"/>
        <v>2006</v>
      </c>
    </row>
    <row r="37" spans="2:13" x14ac:dyDescent="0.2">
      <c r="B37" s="15"/>
      <c r="G37" s="7">
        <v>33</v>
      </c>
      <c r="H37" s="7" t="s">
        <v>7</v>
      </c>
      <c r="I37" s="14">
        <v>38155</v>
      </c>
      <c r="J37" s="7" t="s">
        <v>12</v>
      </c>
      <c r="K37" s="15">
        <v>41</v>
      </c>
      <c r="L37" s="13">
        <v>125.2697558819725</v>
      </c>
      <c r="M37" s="7">
        <f t="shared" si="0"/>
        <v>2004</v>
      </c>
    </row>
    <row r="38" spans="2:13" x14ac:dyDescent="0.2">
      <c r="B38" s="15"/>
      <c r="G38" s="7">
        <v>34</v>
      </c>
      <c r="H38" s="7" t="s">
        <v>4</v>
      </c>
      <c r="I38" s="14">
        <v>38969</v>
      </c>
      <c r="J38" s="7" t="s">
        <v>12</v>
      </c>
      <c r="K38" s="15">
        <v>19</v>
      </c>
      <c r="L38" s="13">
        <v>59.153898700773034</v>
      </c>
      <c r="M38" s="7">
        <f t="shared" si="0"/>
        <v>2006</v>
      </c>
    </row>
    <row r="39" spans="2:13" x14ac:dyDescent="0.2">
      <c r="B39" s="15"/>
      <c r="G39" s="7">
        <v>35</v>
      </c>
      <c r="H39" s="7" t="s">
        <v>0</v>
      </c>
      <c r="I39" s="14">
        <v>39079</v>
      </c>
      <c r="J39" s="7" t="s">
        <v>9</v>
      </c>
      <c r="K39" s="15">
        <v>39</v>
      </c>
      <c r="L39" s="13">
        <v>119.30030273172213</v>
      </c>
      <c r="M39" s="7">
        <f t="shared" si="0"/>
        <v>2006</v>
      </c>
    </row>
    <row r="40" spans="2:13" x14ac:dyDescent="0.2">
      <c r="B40" s="15"/>
      <c r="G40" s="7">
        <v>36</v>
      </c>
      <c r="H40" s="7" t="s">
        <v>8</v>
      </c>
      <c r="I40" s="14">
        <v>38243</v>
      </c>
      <c r="J40" s="7" t="s">
        <v>10</v>
      </c>
      <c r="K40" s="15">
        <v>2</v>
      </c>
      <c r="L40" s="13">
        <v>8.2604004984897017</v>
      </c>
      <c r="M40" s="7">
        <f t="shared" si="0"/>
        <v>2004</v>
      </c>
    </row>
    <row r="41" spans="2:13" x14ac:dyDescent="0.2">
      <c r="B41" s="15"/>
      <c r="G41" s="7">
        <v>37</v>
      </c>
      <c r="H41" s="7" t="s">
        <v>4</v>
      </c>
      <c r="I41" s="14">
        <v>38540</v>
      </c>
      <c r="J41" s="7" t="s">
        <v>11</v>
      </c>
      <c r="K41" s="15">
        <v>34</v>
      </c>
      <c r="L41" s="13">
        <v>103.43841434718642</v>
      </c>
      <c r="M41" s="7">
        <f t="shared" si="0"/>
        <v>2005</v>
      </c>
    </row>
    <row r="42" spans="2:13" x14ac:dyDescent="0.2">
      <c r="B42" s="15"/>
      <c r="G42" s="7">
        <v>38</v>
      </c>
      <c r="H42" s="7" t="s">
        <v>5</v>
      </c>
      <c r="I42" s="14">
        <v>38419</v>
      </c>
      <c r="J42" s="7" t="s">
        <v>9</v>
      </c>
      <c r="K42" s="15">
        <v>59</v>
      </c>
      <c r="L42" s="13">
        <v>179.01001770576869</v>
      </c>
      <c r="M42" s="7">
        <f t="shared" si="0"/>
        <v>2005</v>
      </c>
    </row>
    <row r="43" spans="2:13" x14ac:dyDescent="0.2">
      <c r="B43" s="15"/>
      <c r="G43" s="7">
        <v>39</v>
      </c>
      <c r="H43" s="7" t="s">
        <v>7</v>
      </c>
      <c r="I43" s="14">
        <v>38771</v>
      </c>
      <c r="J43" s="7" t="s">
        <v>9</v>
      </c>
      <c r="K43" s="15">
        <v>-9</v>
      </c>
      <c r="L43" s="13">
        <v>-24.625751249139931</v>
      </c>
      <c r="M43" s="7">
        <f t="shared" si="0"/>
        <v>2006</v>
      </c>
    </row>
    <row r="44" spans="2:13" x14ac:dyDescent="0.2">
      <c r="B44" s="15"/>
      <c r="G44" s="7">
        <v>40</v>
      </c>
      <c r="H44" s="7" t="s">
        <v>3</v>
      </c>
      <c r="I44" s="14">
        <v>38892</v>
      </c>
      <c r="J44" s="7" t="s">
        <v>9</v>
      </c>
      <c r="K44" s="15">
        <v>38</v>
      </c>
      <c r="L44" s="13">
        <v>115.58433775100286</v>
      </c>
      <c r="M44" s="7">
        <f t="shared" si="0"/>
        <v>2006</v>
      </c>
    </row>
    <row r="45" spans="2:13" x14ac:dyDescent="0.2">
      <c r="B45" s="15"/>
      <c r="G45" s="7">
        <v>41</v>
      </c>
      <c r="H45" s="7" t="s">
        <v>5</v>
      </c>
      <c r="I45" s="14">
        <v>38023</v>
      </c>
      <c r="J45" s="7" t="s">
        <v>11</v>
      </c>
      <c r="K45" s="15">
        <v>25</v>
      </c>
      <c r="L45" s="13">
        <v>76.562095842195291</v>
      </c>
      <c r="M45" s="7">
        <f t="shared" si="0"/>
        <v>2004</v>
      </c>
    </row>
    <row r="46" spans="2:13" x14ac:dyDescent="0.2">
      <c r="B46" s="15"/>
      <c r="G46" s="7">
        <v>42</v>
      </c>
      <c r="H46" s="7" t="s">
        <v>5</v>
      </c>
      <c r="I46" s="14">
        <v>38452</v>
      </c>
      <c r="J46" s="7" t="s">
        <v>12</v>
      </c>
      <c r="K46" s="15">
        <v>19</v>
      </c>
      <c r="L46" s="13">
        <v>59.382749361194016</v>
      </c>
      <c r="M46" s="7">
        <f t="shared" si="0"/>
        <v>2005</v>
      </c>
    </row>
    <row r="47" spans="2:13" x14ac:dyDescent="0.2">
      <c r="B47" s="15"/>
      <c r="G47" s="7">
        <v>43</v>
      </c>
      <c r="H47" s="7" t="s">
        <v>8</v>
      </c>
      <c r="I47" s="14">
        <v>38078</v>
      </c>
      <c r="J47" s="7" t="s">
        <v>9</v>
      </c>
      <c r="K47" s="15">
        <v>86</v>
      </c>
      <c r="L47" s="13">
        <v>259.85996934004856</v>
      </c>
      <c r="M47" s="7">
        <f t="shared" si="0"/>
        <v>2004</v>
      </c>
    </row>
    <row r="48" spans="2:13" x14ac:dyDescent="0.2">
      <c r="B48" s="15"/>
      <c r="G48" s="7">
        <v>44</v>
      </c>
      <c r="H48" s="7" t="s">
        <v>2</v>
      </c>
      <c r="I48" s="14">
        <v>38144</v>
      </c>
      <c r="J48" s="7" t="s">
        <v>10</v>
      </c>
      <c r="K48" s="15">
        <v>55</v>
      </c>
      <c r="L48" s="13">
        <v>167.11761356978838</v>
      </c>
      <c r="M48" s="7">
        <f t="shared" si="0"/>
        <v>2004</v>
      </c>
    </row>
    <row r="49" spans="2:13" x14ac:dyDescent="0.2">
      <c r="B49" s="15"/>
      <c r="G49" s="7">
        <v>45</v>
      </c>
      <c r="H49" s="7" t="s">
        <v>5</v>
      </c>
      <c r="I49" s="14">
        <v>38980</v>
      </c>
      <c r="J49" s="7" t="s">
        <v>10</v>
      </c>
      <c r="K49" s="15">
        <v>2</v>
      </c>
      <c r="L49" s="13">
        <v>7.8483600384211831</v>
      </c>
      <c r="M49" s="7">
        <f t="shared" si="0"/>
        <v>2006</v>
      </c>
    </row>
    <row r="50" spans="2:13" x14ac:dyDescent="0.2">
      <c r="B50" s="15"/>
      <c r="G50" s="7">
        <v>46</v>
      </c>
      <c r="H50" s="7" t="s">
        <v>6</v>
      </c>
      <c r="I50" s="14">
        <v>38573</v>
      </c>
      <c r="J50" s="7" t="s">
        <v>12</v>
      </c>
      <c r="K50" s="15">
        <v>93</v>
      </c>
      <c r="L50" s="13">
        <v>280.68747862762837</v>
      </c>
      <c r="M50" s="7">
        <f t="shared" si="0"/>
        <v>2005</v>
      </c>
    </row>
    <row r="51" spans="2:13" x14ac:dyDescent="0.2">
      <c r="B51" s="15"/>
      <c r="G51" s="7">
        <v>47</v>
      </c>
      <c r="H51" s="7" t="s">
        <v>4</v>
      </c>
      <c r="I51" s="14">
        <v>38254</v>
      </c>
      <c r="J51" s="7" t="s">
        <v>11</v>
      </c>
      <c r="K51" s="15">
        <v>14</v>
      </c>
      <c r="L51" s="13">
        <v>43.931553656204748</v>
      </c>
      <c r="M51" s="7">
        <f t="shared" si="0"/>
        <v>2004</v>
      </c>
    </row>
    <row r="52" spans="2:13" x14ac:dyDescent="0.2">
      <c r="B52" s="15"/>
      <c r="G52" s="7">
        <v>48</v>
      </c>
      <c r="H52" s="7" t="s">
        <v>5</v>
      </c>
      <c r="I52" s="14">
        <v>38496</v>
      </c>
      <c r="J52" s="7" t="s">
        <v>11</v>
      </c>
      <c r="K52" s="15">
        <v>37</v>
      </c>
      <c r="L52" s="13">
        <v>113.03491000904664</v>
      </c>
      <c r="M52" s="7">
        <f t="shared" si="0"/>
        <v>2005</v>
      </c>
    </row>
    <row r="53" spans="2:13" x14ac:dyDescent="0.2">
      <c r="B53" s="15"/>
      <c r="G53" s="7">
        <v>49</v>
      </c>
      <c r="H53" s="7" t="s">
        <v>8</v>
      </c>
      <c r="I53" s="14">
        <v>38309</v>
      </c>
      <c r="J53" s="7" t="s">
        <v>9</v>
      </c>
      <c r="K53" s="15">
        <v>63</v>
      </c>
      <c r="L53" s="13">
        <v>190.69511057123685</v>
      </c>
      <c r="M53" s="7">
        <f t="shared" si="0"/>
        <v>2004</v>
      </c>
    </row>
    <row r="54" spans="2:13" x14ac:dyDescent="0.2">
      <c r="B54" s="15"/>
      <c r="G54" s="7">
        <v>50</v>
      </c>
      <c r="H54" s="7" t="s">
        <v>4</v>
      </c>
      <c r="I54" s="14">
        <v>38309</v>
      </c>
      <c r="J54" s="7" t="s">
        <v>10</v>
      </c>
      <c r="K54" s="15">
        <v>1</v>
      </c>
      <c r="L54" s="13">
        <v>5.599704779498877</v>
      </c>
      <c r="M54" s="7">
        <f t="shared" si="0"/>
        <v>2004</v>
      </c>
    </row>
    <row r="55" spans="2:13" x14ac:dyDescent="0.2">
      <c r="B55" s="15"/>
      <c r="G55" s="7">
        <v>51</v>
      </c>
      <c r="H55" s="7" t="s">
        <v>4</v>
      </c>
      <c r="I55" s="14">
        <v>38518</v>
      </c>
      <c r="J55" s="7" t="s">
        <v>11</v>
      </c>
      <c r="K55" s="15">
        <v>24</v>
      </c>
      <c r="L55" s="13">
        <v>73.599272692165783</v>
      </c>
      <c r="M55" s="7">
        <f t="shared" si="0"/>
        <v>2005</v>
      </c>
    </row>
    <row r="56" spans="2:13" x14ac:dyDescent="0.2">
      <c r="B56" s="15"/>
      <c r="G56" s="7">
        <v>52</v>
      </c>
      <c r="H56" s="7" t="s">
        <v>3</v>
      </c>
      <c r="I56" s="14">
        <v>37990</v>
      </c>
      <c r="J56" s="7" t="s">
        <v>11</v>
      </c>
      <c r="K56" s="15">
        <v>83</v>
      </c>
      <c r="L56" s="13">
        <v>250.33273832124888</v>
      </c>
      <c r="M56" s="7">
        <f t="shared" si="0"/>
        <v>2004</v>
      </c>
    </row>
    <row r="57" spans="2:13" x14ac:dyDescent="0.2">
      <c r="B57" s="15"/>
      <c r="G57" s="7">
        <v>53</v>
      </c>
      <c r="H57" s="7" t="s">
        <v>7</v>
      </c>
      <c r="I57" s="14">
        <v>38540</v>
      </c>
      <c r="J57" s="7" t="s">
        <v>11</v>
      </c>
      <c r="K57" s="15">
        <v>49</v>
      </c>
      <c r="L57" s="13">
        <v>148.50659729480034</v>
      </c>
      <c r="M57" s="7">
        <f t="shared" si="0"/>
        <v>2005</v>
      </c>
    </row>
    <row r="58" spans="2:13" x14ac:dyDescent="0.2">
      <c r="B58" s="15"/>
      <c r="G58" s="7">
        <v>54</v>
      </c>
      <c r="H58" s="7" t="s">
        <v>1</v>
      </c>
      <c r="I58" s="14">
        <v>38452</v>
      </c>
      <c r="J58" s="7" t="s">
        <v>10</v>
      </c>
      <c r="K58" s="15">
        <v>26</v>
      </c>
      <c r="L58" s="13">
        <v>80.197912185633001</v>
      </c>
      <c r="M58" s="7">
        <f t="shared" si="0"/>
        <v>2005</v>
      </c>
    </row>
    <row r="59" spans="2:13" x14ac:dyDescent="0.2">
      <c r="B59" s="15"/>
      <c r="G59" s="7">
        <v>55</v>
      </c>
      <c r="H59" s="7" t="s">
        <v>0</v>
      </c>
      <c r="I59" s="14">
        <v>38859</v>
      </c>
      <c r="J59" s="7" t="s">
        <v>10</v>
      </c>
      <c r="K59" s="15">
        <v>35</v>
      </c>
      <c r="L59" s="13">
        <v>107.99264815962536</v>
      </c>
      <c r="M59" s="7">
        <f t="shared" si="0"/>
        <v>2006</v>
      </c>
    </row>
    <row r="60" spans="2:13" x14ac:dyDescent="0.2">
      <c r="B60" s="15"/>
      <c r="G60" s="7">
        <v>56</v>
      </c>
      <c r="H60" s="7" t="s">
        <v>1</v>
      </c>
      <c r="I60" s="14">
        <v>38089</v>
      </c>
      <c r="J60" s="7" t="s">
        <v>10</v>
      </c>
      <c r="K60" s="15">
        <v>8</v>
      </c>
      <c r="L60" s="13">
        <v>26.909399775034267</v>
      </c>
      <c r="M60" s="7">
        <f t="shared" si="0"/>
        <v>2004</v>
      </c>
    </row>
    <row r="61" spans="2:13" x14ac:dyDescent="0.2">
      <c r="B61" s="15"/>
      <c r="G61" s="7">
        <v>57</v>
      </c>
      <c r="H61" s="7" t="s">
        <v>7</v>
      </c>
      <c r="I61" s="14">
        <v>38166</v>
      </c>
      <c r="J61" s="7" t="s">
        <v>12</v>
      </c>
      <c r="K61" s="15">
        <v>49</v>
      </c>
      <c r="L61" s="13">
        <v>148.777847479907</v>
      </c>
      <c r="M61" s="7">
        <f t="shared" si="0"/>
        <v>2004</v>
      </c>
    </row>
    <row r="62" spans="2:13" x14ac:dyDescent="0.2">
      <c r="B62" s="15"/>
      <c r="G62" s="7">
        <v>58</v>
      </c>
      <c r="H62" s="7" t="s">
        <v>1</v>
      </c>
      <c r="I62" s="14">
        <v>38089</v>
      </c>
      <c r="J62" s="7" t="s">
        <v>9</v>
      </c>
      <c r="K62" s="15">
        <v>34</v>
      </c>
      <c r="L62" s="13">
        <v>104.09375694795658</v>
      </c>
      <c r="M62" s="7">
        <f t="shared" si="0"/>
        <v>2004</v>
      </c>
    </row>
    <row r="63" spans="2:13" x14ac:dyDescent="0.2">
      <c r="B63" s="15"/>
      <c r="G63" s="7">
        <v>59</v>
      </c>
      <c r="H63" s="7" t="s">
        <v>1</v>
      </c>
      <c r="I63" s="14">
        <v>38694</v>
      </c>
      <c r="J63" s="7" t="s">
        <v>10</v>
      </c>
      <c r="K63" s="15">
        <v>8</v>
      </c>
      <c r="L63" s="13">
        <v>26.236564211223342</v>
      </c>
      <c r="M63" s="7">
        <f t="shared" si="0"/>
        <v>2005</v>
      </c>
    </row>
    <row r="64" spans="2:13" x14ac:dyDescent="0.2">
      <c r="B64" s="15"/>
      <c r="G64" s="7">
        <v>60</v>
      </c>
      <c r="H64" s="7" t="s">
        <v>0</v>
      </c>
      <c r="I64" s="14">
        <v>38287</v>
      </c>
      <c r="J64" s="7" t="s">
        <v>12</v>
      </c>
      <c r="K64" s="15">
        <v>89</v>
      </c>
      <c r="L64" s="13">
        <v>269.09085017901094</v>
      </c>
      <c r="M64" s="7">
        <f t="shared" si="0"/>
        <v>2004</v>
      </c>
    </row>
    <row r="65" spans="2:13" x14ac:dyDescent="0.2">
      <c r="B65" s="15"/>
      <c r="G65" s="7">
        <v>61</v>
      </c>
      <c r="H65" s="7" t="s">
        <v>2</v>
      </c>
      <c r="I65" s="14">
        <v>38672</v>
      </c>
      <c r="J65" s="7" t="s">
        <v>9</v>
      </c>
      <c r="K65" s="15">
        <v>62</v>
      </c>
      <c r="L65" s="13">
        <v>189.25415891346557</v>
      </c>
      <c r="M65" s="7">
        <f t="shared" si="0"/>
        <v>2005</v>
      </c>
    </row>
    <row r="66" spans="2:13" x14ac:dyDescent="0.2">
      <c r="B66" s="15"/>
      <c r="G66" s="7">
        <v>62</v>
      </c>
      <c r="H66" s="7" t="s">
        <v>5</v>
      </c>
      <c r="I66" s="14">
        <v>38210</v>
      </c>
      <c r="J66" s="7" t="s">
        <v>9</v>
      </c>
      <c r="K66" s="15">
        <v>23</v>
      </c>
      <c r="L66" s="13">
        <v>71.313211840267556</v>
      </c>
      <c r="M66" s="7">
        <f t="shared" si="0"/>
        <v>2004</v>
      </c>
    </row>
    <row r="67" spans="2:13" x14ac:dyDescent="0.2">
      <c r="B67" s="15"/>
      <c r="G67" s="7">
        <v>63</v>
      </c>
      <c r="H67" s="7" t="s">
        <v>7</v>
      </c>
      <c r="I67" s="14">
        <v>38155</v>
      </c>
      <c r="J67" s="7" t="s">
        <v>11</v>
      </c>
      <c r="K67" s="15">
        <v>95</v>
      </c>
      <c r="L67" s="13">
        <v>287.76081692141696</v>
      </c>
      <c r="M67" s="7">
        <f t="shared" si="0"/>
        <v>2004</v>
      </c>
    </row>
    <row r="68" spans="2:13" x14ac:dyDescent="0.2">
      <c r="B68" s="15"/>
      <c r="G68" s="7">
        <v>64</v>
      </c>
      <c r="H68" s="7" t="s">
        <v>5</v>
      </c>
      <c r="I68" s="14">
        <v>38848</v>
      </c>
      <c r="J68" s="7" t="s">
        <v>11</v>
      </c>
      <c r="K68" s="15">
        <v>41</v>
      </c>
      <c r="L68" s="13">
        <v>125.00018840758105</v>
      </c>
      <c r="M68" s="7">
        <f t="shared" si="0"/>
        <v>2006</v>
      </c>
    </row>
    <row r="69" spans="2:13" x14ac:dyDescent="0.2">
      <c r="B69" s="15"/>
      <c r="G69" s="7">
        <v>65</v>
      </c>
      <c r="H69" s="7" t="s">
        <v>6</v>
      </c>
      <c r="I69" s="14">
        <v>38452</v>
      </c>
      <c r="J69" s="7" t="s">
        <v>10</v>
      </c>
      <c r="K69" s="15">
        <v>-6</v>
      </c>
      <c r="L69" s="13">
        <v>-15.942861162173479</v>
      </c>
      <c r="M69" s="7">
        <f t="shared" si="0"/>
        <v>2005</v>
      </c>
    </row>
    <row r="70" spans="2:13" x14ac:dyDescent="0.2">
      <c r="B70" s="15"/>
      <c r="G70" s="7">
        <v>66</v>
      </c>
      <c r="H70" s="7" t="s">
        <v>8</v>
      </c>
      <c r="I70" s="14">
        <v>38353</v>
      </c>
      <c r="J70" s="7" t="s">
        <v>12</v>
      </c>
      <c r="K70" s="15">
        <v>84</v>
      </c>
      <c r="L70" s="13">
        <v>253.99061782802139</v>
      </c>
      <c r="M70" s="7">
        <f t="shared" ref="M70:M133" si="1">YEAR(I70)</f>
        <v>2005</v>
      </c>
    </row>
    <row r="71" spans="2:13" x14ac:dyDescent="0.2">
      <c r="B71" s="15"/>
      <c r="G71" s="7">
        <v>67</v>
      </c>
      <c r="H71" s="7" t="s">
        <v>3</v>
      </c>
      <c r="I71" s="14">
        <v>38661</v>
      </c>
      <c r="J71" s="7" t="s">
        <v>9</v>
      </c>
      <c r="K71" s="15">
        <v>63</v>
      </c>
      <c r="L71" s="13">
        <v>191.36713896782123</v>
      </c>
      <c r="M71" s="7">
        <f t="shared" si="1"/>
        <v>2005</v>
      </c>
    </row>
    <row r="72" spans="2:13" x14ac:dyDescent="0.2">
      <c r="B72" s="15"/>
      <c r="G72" s="7">
        <v>68</v>
      </c>
      <c r="H72" s="7" t="s">
        <v>4</v>
      </c>
      <c r="I72" s="14">
        <v>38914</v>
      </c>
      <c r="J72" s="7" t="s">
        <v>10</v>
      </c>
      <c r="K72" s="15">
        <v>0</v>
      </c>
      <c r="L72" s="13">
        <v>2.3682330895483967</v>
      </c>
      <c r="M72" s="7">
        <f t="shared" si="1"/>
        <v>2006</v>
      </c>
    </row>
    <row r="73" spans="2:13" x14ac:dyDescent="0.2">
      <c r="B73" s="15"/>
      <c r="G73" s="7">
        <v>69</v>
      </c>
      <c r="H73" s="7" t="s">
        <v>1</v>
      </c>
      <c r="I73" s="14">
        <v>38375</v>
      </c>
      <c r="J73" s="7" t="s">
        <v>11</v>
      </c>
      <c r="K73" s="15">
        <v>73</v>
      </c>
      <c r="L73" s="13">
        <v>221.4068752836437</v>
      </c>
      <c r="M73" s="7">
        <f t="shared" si="1"/>
        <v>2005</v>
      </c>
    </row>
    <row r="74" spans="2:13" x14ac:dyDescent="0.2">
      <c r="B74" s="15"/>
      <c r="G74" s="7">
        <v>70</v>
      </c>
      <c r="H74" s="7" t="s">
        <v>5</v>
      </c>
      <c r="I74" s="14">
        <v>38342</v>
      </c>
      <c r="J74" s="7" t="s">
        <v>11</v>
      </c>
      <c r="K74" s="15">
        <v>95</v>
      </c>
      <c r="L74" s="13">
        <v>287.05320060576679</v>
      </c>
      <c r="M74" s="7">
        <f t="shared" si="1"/>
        <v>2004</v>
      </c>
    </row>
    <row r="75" spans="2:13" x14ac:dyDescent="0.2">
      <c r="B75" s="15"/>
      <c r="G75" s="7">
        <v>71</v>
      </c>
      <c r="H75" s="7" t="s">
        <v>6</v>
      </c>
      <c r="I75" s="14">
        <v>38672</v>
      </c>
      <c r="J75" s="7" t="s">
        <v>13</v>
      </c>
      <c r="K75" s="15">
        <v>93</v>
      </c>
      <c r="L75" s="13">
        <v>280.76798505156279</v>
      </c>
      <c r="M75" s="7">
        <f t="shared" si="1"/>
        <v>2005</v>
      </c>
    </row>
    <row r="76" spans="2:13" x14ac:dyDescent="0.2">
      <c r="B76" s="15"/>
      <c r="G76" s="7">
        <v>72</v>
      </c>
      <c r="H76" s="7" t="s">
        <v>4</v>
      </c>
      <c r="I76" s="14">
        <v>38155</v>
      </c>
      <c r="J76" s="7" t="s">
        <v>13</v>
      </c>
      <c r="K76" s="15">
        <v>54</v>
      </c>
      <c r="L76" s="13">
        <v>163.86605406277587</v>
      </c>
      <c r="M76" s="7">
        <f t="shared" si="1"/>
        <v>2004</v>
      </c>
    </row>
    <row r="77" spans="2:13" x14ac:dyDescent="0.2">
      <c r="B77" s="14"/>
      <c r="G77" s="7">
        <v>73</v>
      </c>
      <c r="H77" s="7" t="s">
        <v>1</v>
      </c>
      <c r="I77" s="14">
        <v>38529</v>
      </c>
      <c r="J77" s="7" t="s">
        <v>9</v>
      </c>
      <c r="K77" s="15">
        <v>33</v>
      </c>
      <c r="L77" s="13">
        <v>101.36706423848841</v>
      </c>
      <c r="M77" s="7">
        <f t="shared" si="1"/>
        <v>2005</v>
      </c>
    </row>
    <row r="78" spans="2:13" x14ac:dyDescent="0.2">
      <c r="B78" s="14"/>
      <c r="G78" s="7">
        <v>74</v>
      </c>
      <c r="H78" s="7" t="s">
        <v>6</v>
      </c>
      <c r="I78" s="14">
        <v>38089</v>
      </c>
      <c r="J78" s="7" t="s">
        <v>12</v>
      </c>
      <c r="K78" s="15">
        <v>48</v>
      </c>
      <c r="L78" s="13">
        <v>145.83607322448287</v>
      </c>
      <c r="M78" s="7">
        <f t="shared" si="1"/>
        <v>2004</v>
      </c>
    </row>
    <row r="79" spans="2:13" x14ac:dyDescent="0.2">
      <c r="B79" s="14"/>
      <c r="G79" s="7">
        <v>75</v>
      </c>
      <c r="H79" s="7" t="s">
        <v>0</v>
      </c>
      <c r="I79" s="14">
        <v>38375</v>
      </c>
      <c r="J79" s="7" t="s">
        <v>11</v>
      </c>
      <c r="K79" s="15">
        <v>-7</v>
      </c>
      <c r="L79" s="13">
        <v>-18.531454427544542</v>
      </c>
      <c r="M79" s="7">
        <f t="shared" si="1"/>
        <v>2005</v>
      </c>
    </row>
    <row r="80" spans="2:13" x14ac:dyDescent="0.2">
      <c r="B80" s="14"/>
      <c r="G80" s="7">
        <v>76</v>
      </c>
      <c r="H80" s="7" t="s">
        <v>2</v>
      </c>
      <c r="I80" s="14">
        <v>38782</v>
      </c>
      <c r="J80" s="7" t="s">
        <v>9</v>
      </c>
      <c r="K80" s="15">
        <v>-2</v>
      </c>
      <c r="L80" s="13">
        <v>-3.941491558920891</v>
      </c>
      <c r="M80" s="7">
        <f t="shared" si="1"/>
        <v>2006</v>
      </c>
    </row>
    <row r="81" spans="2:13" x14ac:dyDescent="0.2">
      <c r="B81" s="14"/>
      <c r="G81" s="7">
        <v>77</v>
      </c>
      <c r="H81" s="7" t="s">
        <v>1</v>
      </c>
      <c r="I81" s="14">
        <v>38001</v>
      </c>
      <c r="J81" s="7" t="s">
        <v>12</v>
      </c>
      <c r="K81" s="15">
        <v>27</v>
      </c>
      <c r="L81" s="13">
        <v>83.29090970219859</v>
      </c>
      <c r="M81" s="7">
        <f t="shared" si="1"/>
        <v>2004</v>
      </c>
    </row>
    <row r="82" spans="2:13" x14ac:dyDescent="0.2">
      <c r="B82" s="14"/>
      <c r="G82" s="7">
        <v>78</v>
      </c>
      <c r="H82" s="7" t="s">
        <v>5</v>
      </c>
      <c r="I82" s="14">
        <v>39068</v>
      </c>
      <c r="J82" s="7" t="s">
        <v>9</v>
      </c>
      <c r="K82" s="15">
        <v>56</v>
      </c>
      <c r="L82" s="13">
        <v>170.23780299763459</v>
      </c>
      <c r="M82" s="7">
        <f t="shared" si="1"/>
        <v>2006</v>
      </c>
    </row>
    <row r="83" spans="2:13" x14ac:dyDescent="0.2">
      <c r="B83" s="14"/>
      <c r="G83" s="7">
        <v>79</v>
      </c>
      <c r="H83" s="7" t="s">
        <v>1</v>
      </c>
      <c r="I83" s="14">
        <v>38397</v>
      </c>
      <c r="J83" s="7" t="s">
        <v>12</v>
      </c>
      <c r="K83" s="15">
        <v>70</v>
      </c>
      <c r="L83" s="13">
        <v>212.29242314468692</v>
      </c>
      <c r="M83" s="7">
        <f t="shared" si="1"/>
        <v>2005</v>
      </c>
    </row>
    <row r="84" spans="2:13" x14ac:dyDescent="0.2">
      <c r="B84" s="14"/>
      <c r="G84" s="7">
        <v>80</v>
      </c>
      <c r="H84" s="7" t="s">
        <v>0</v>
      </c>
      <c r="I84" s="14">
        <v>38441</v>
      </c>
      <c r="J84" s="7" t="s">
        <v>12</v>
      </c>
      <c r="K84" s="15">
        <v>16</v>
      </c>
      <c r="L84" s="13">
        <v>49.457645878335306</v>
      </c>
      <c r="M84" s="7">
        <f t="shared" si="1"/>
        <v>2005</v>
      </c>
    </row>
    <row r="85" spans="2:13" x14ac:dyDescent="0.2">
      <c r="B85" s="14"/>
      <c r="G85" s="7">
        <v>81</v>
      </c>
      <c r="H85" s="7" t="s">
        <v>0</v>
      </c>
      <c r="I85" s="14">
        <v>38727</v>
      </c>
      <c r="J85" s="7" t="s">
        <v>10</v>
      </c>
      <c r="K85" s="15">
        <v>69</v>
      </c>
      <c r="L85" s="13">
        <v>208.68512958069783</v>
      </c>
      <c r="M85" s="7">
        <f t="shared" si="1"/>
        <v>2006</v>
      </c>
    </row>
    <row r="86" spans="2:13" x14ac:dyDescent="0.2">
      <c r="B86" s="14"/>
      <c r="G86" s="7">
        <v>82</v>
      </c>
      <c r="H86" s="7" t="s">
        <v>2</v>
      </c>
      <c r="I86" s="14">
        <v>38562</v>
      </c>
      <c r="J86" s="7" t="s">
        <v>9</v>
      </c>
      <c r="K86" s="15">
        <v>67</v>
      </c>
      <c r="L86" s="13">
        <v>203.01428430380912</v>
      </c>
      <c r="M86" s="7">
        <f t="shared" si="1"/>
        <v>2005</v>
      </c>
    </row>
    <row r="87" spans="2:13" x14ac:dyDescent="0.2">
      <c r="B87" s="14"/>
      <c r="G87" s="7">
        <v>83</v>
      </c>
      <c r="H87" s="7" t="s">
        <v>7</v>
      </c>
      <c r="I87" s="14">
        <v>38298</v>
      </c>
      <c r="J87" s="7" t="s">
        <v>9</v>
      </c>
      <c r="K87" s="15">
        <v>82</v>
      </c>
      <c r="L87" s="13">
        <v>248.09860782564255</v>
      </c>
      <c r="M87" s="7">
        <f t="shared" si="1"/>
        <v>2004</v>
      </c>
    </row>
    <row r="88" spans="2:13" x14ac:dyDescent="0.2">
      <c r="B88" s="14"/>
      <c r="G88" s="7">
        <v>84</v>
      </c>
      <c r="H88" s="7" t="s">
        <v>6</v>
      </c>
      <c r="I88" s="14">
        <v>38991</v>
      </c>
      <c r="J88" s="7" t="s">
        <v>11</v>
      </c>
      <c r="K88" s="15">
        <v>73</v>
      </c>
      <c r="L88" s="13">
        <v>221.4762294351379</v>
      </c>
      <c r="M88" s="7">
        <f t="shared" si="1"/>
        <v>2006</v>
      </c>
    </row>
    <row r="89" spans="2:13" x14ac:dyDescent="0.2">
      <c r="B89" s="14"/>
      <c r="G89" s="7">
        <v>85</v>
      </c>
      <c r="H89" s="7" t="s">
        <v>7</v>
      </c>
      <c r="I89" s="14">
        <v>38034</v>
      </c>
      <c r="J89" s="7" t="s">
        <v>9</v>
      </c>
      <c r="K89" s="15">
        <v>80</v>
      </c>
      <c r="L89" s="13">
        <v>241.26239073863908</v>
      </c>
      <c r="M89" s="7">
        <f t="shared" si="1"/>
        <v>2004</v>
      </c>
    </row>
    <row r="90" spans="2:13" x14ac:dyDescent="0.2">
      <c r="B90" s="14"/>
      <c r="G90" s="7">
        <v>86</v>
      </c>
      <c r="H90" s="7" t="s">
        <v>0</v>
      </c>
      <c r="I90" s="14">
        <v>38573</v>
      </c>
      <c r="J90" s="7" t="s">
        <v>11</v>
      </c>
      <c r="K90" s="15">
        <v>-2</v>
      </c>
      <c r="L90" s="13">
        <v>-4.2379405606125751</v>
      </c>
      <c r="M90" s="7">
        <f t="shared" si="1"/>
        <v>2005</v>
      </c>
    </row>
    <row r="91" spans="2:13" x14ac:dyDescent="0.2">
      <c r="B91" s="14"/>
      <c r="G91" s="7">
        <v>87</v>
      </c>
      <c r="H91" s="7" t="s">
        <v>5</v>
      </c>
      <c r="I91" s="14">
        <v>38595</v>
      </c>
      <c r="J91" s="7" t="s">
        <v>11</v>
      </c>
      <c r="K91" s="15">
        <v>5</v>
      </c>
      <c r="L91" s="13">
        <v>17.026058044096466</v>
      </c>
      <c r="M91" s="7">
        <f t="shared" si="1"/>
        <v>2005</v>
      </c>
    </row>
    <row r="92" spans="2:13" x14ac:dyDescent="0.2">
      <c r="B92" s="14"/>
      <c r="G92" s="7">
        <v>88</v>
      </c>
      <c r="H92" s="7" t="s">
        <v>4</v>
      </c>
      <c r="I92" s="14">
        <v>38705</v>
      </c>
      <c r="J92" s="7" t="s">
        <v>11</v>
      </c>
      <c r="K92" s="15">
        <v>26</v>
      </c>
      <c r="L92" s="13">
        <v>80.296764498097943</v>
      </c>
      <c r="M92" s="7">
        <f t="shared" si="1"/>
        <v>2005</v>
      </c>
    </row>
    <row r="93" spans="2:13" x14ac:dyDescent="0.2">
      <c r="B93" s="14"/>
      <c r="G93" s="7">
        <v>89</v>
      </c>
      <c r="H93" s="7" t="s">
        <v>7</v>
      </c>
      <c r="I93" s="14">
        <v>38430</v>
      </c>
      <c r="J93" s="7" t="s">
        <v>9</v>
      </c>
      <c r="K93" s="15">
        <v>1</v>
      </c>
      <c r="L93" s="13">
        <v>5.0101440126936883</v>
      </c>
      <c r="M93" s="7">
        <f t="shared" si="1"/>
        <v>2005</v>
      </c>
    </row>
    <row r="94" spans="2:13" x14ac:dyDescent="0.2">
      <c r="B94" s="14"/>
      <c r="G94" s="7">
        <v>90</v>
      </c>
      <c r="H94" s="7" t="s">
        <v>7</v>
      </c>
      <c r="I94" s="14">
        <v>38881</v>
      </c>
      <c r="J94" s="7" t="s">
        <v>13</v>
      </c>
      <c r="K94" s="15">
        <v>-3</v>
      </c>
      <c r="L94" s="13">
        <v>-7.6150918857367635</v>
      </c>
      <c r="M94" s="7">
        <f t="shared" si="1"/>
        <v>2006</v>
      </c>
    </row>
    <row r="95" spans="2:13" x14ac:dyDescent="0.2">
      <c r="B95" s="14"/>
      <c r="G95" s="7">
        <v>91</v>
      </c>
      <c r="H95" s="7" t="s">
        <v>8</v>
      </c>
      <c r="I95" s="14">
        <v>38947</v>
      </c>
      <c r="J95" s="7" t="s">
        <v>11</v>
      </c>
      <c r="K95" s="15">
        <v>83</v>
      </c>
      <c r="L95" s="13">
        <v>251.18350564763173</v>
      </c>
      <c r="M95" s="7">
        <f t="shared" si="1"/>
        <v>2006</v>
      </c>
    </row>
    <row r="96" spans="2:13" x14ac:dyDescent="0.2">
      <c r="B96" s="14"/>
      <c r="G96" s="7">
        <v>92</v>
      </c>
      <c r="H96" s="7" t="s">
        <v>0</v>
      </c>
      <c r="I96" s="14">
        <v>38133</v>
      </c>
      <c r="J96" s="7" t="s">
        <v>12</v>
      </c>
      <c r="K96" s="15">
        <v>33</v>
      </c>
      <c r="L96" s="13">
        <v>100.32795234701418</v>
      </c>
      <c r="M96" s="7">
        <f t="shared" si="1"/>
        <v>2004</v>
      </c>
    </row>
    <row r="97" spans="2:13" x14ac:dyDescent="0.2">
      <c r="B97" s="14"/>
      <c r="G97" s="7">
        <v>93</v>
      </c>
      <c r="H97" s="7" t="s">
        <v>4</v>
      </c>
      <c r="I97" s="14">
        <v>38089</v>
      </c>
      <c r="J97" s="7" t="s">
        <v>9</v>
      </c>
      <c r="K97" s="15">
        <v>62</v>
      </c>
      <c r="L97" s="13">
        <v>188.06461550204614</v>
      </c>
      <c r="M97" s="7">
        <f t="shared" si="1"/>
        <v>2004</v>
      </c>
    </row>
    <row r="98" spans="2:13" x14ac:dyDescent="0.2">
      <c r="B98" s="14"/>
      <c r="G98" s="7">
        <v>94</v>
      </c>
      <c r="H98" s="7" t="s">
        <v>2</v>
      </c>
      <c r="I98" s="14">
        <v>38848</v>
      </c>
      <c r="J98" s="7" t="s">
        <v>11</v>
      </c>
      <c r="K98" s="15">
        <v>58</v>
      </c>
      <c r="L98" s="13">
        <v>176.47069512712616</v>
      </c>
      <c r="M98" s="7">
        <f t="shared" si="1"/>
        <v>2006</v>
      </c>
    </row>
    <row r="99" spans="2:13" x14ac:dyDescent="0.2">
      <c r="B99" s="14"/>
      <c r="G99" s="7">
        <v>95</v>
      </c>
      <c r="H99" s="7" t="s">
        <v>5</v>
      </c>
      <c r="I99" s="14">
        <v>38584</v>
      </c>
      <c r="J99" s="7" t="s">
        <v>9</v>
      </c>
      <c r="K99" s="15">
        <v>28</v>
      </c>
      <c r="L99" s="13">
        <v>85.544260264222203</v>
      </c>
      <c r="M99" s="7">
        <f t="shared" si="1"/>
        <v>2005</v>
      </c>
    </row>
    <row r="100" spans="2:13" x14ac:dyDescent="0.2">
      <c r="B100" s="14"/>
      <c r="G100" s="7">
        <v>96</v>
      </c>
      <c r="H100" s="7" t="s">
        <v>0</v>
      </c>
      <c r="I100" s="14">
        <v>39068</v>
      </c>
      <c r="J100" s="7" t="s">
        <v>10</v>
      </c>
      <c r="K100" s="15">
        <v>33</v>
      </c>
      <c r="L100" s="13">
        <v>100.68612237181482</v>
      </c>
      <c r="M100" s="7">
        <f t="shared" si="1"/>
        <v>2006</v>
      </c>
    </row>
    <row r="101" spans="2:13" x14ac:dyDescent="0.2">
      <c r="B101" s="14"/>
      <c r="G101" s="7">
        <v>97</v>
      </c>
      <c r="H101" s="7" t="s">
        <v>1</v>
      </c>
      <c r="I101" s="14">
        <v>39046</v>
      </c>
      <c r="J101" s="7" t="s">
        <v>9</v>
      </c>
      <c r="K101" s="15">
        <v>92</v>
      </c>
      <c r="L101" s="13">
        <v>278.15933854048899</v>
      </c>
      <c r="M101" s="7">
        <f t="shared" si="1"/>
        <v>2006</v>
      </c>
    </row>
    <row r="102" spans="2:13" x14ac:dyDescent="0.2">
      <c r="B102" s="14"/>
      <c r="G102" s="7">
        <v>98</v>
      </c>
      <c r="H102" s="7" t="s">
        <v>0</v>
      </c>
      <c r="I102" s="14">
        <v>38089</v>
      </c>
      <c r="J102" s="7" t="s">
        <v>10</v>
      </c>
      <c r="K102" s="15">
        <v>92</v>
      </c>
      <c r="L102" s="13">
        <v>277.53974563422275</v>
      </c>
      <c r="M102" s="7">
        <f t="shared" si="1"/>
        <v>2004</v>
      </c>
    </row>
    <row r="103" spans="2:13" x14ac:dyDescent="0.2">
      <c r="B103" s="14"/>
      <c r="G103" s="7">
        <v>99</v>
      </c>
      <c r="H103" s="7" t="s">
        <v>2</v>
      </c>
      <c r="I103" s="14">
        <v>38738</v>
      </c>
      <c r="J103" s="7" t="s">
        <v>10</v>
      </c>
      <c r="K103" s="15">
        <v>75</v>
      </c>
      <c r="L103" s="13">
        <v>226.73977333901354</v>
      </c>
      <c r="M103" s="7">
        <f t="shared" si="1"/>
        <v>2006</v>
      </c>
    </row>
    <row r="104" spans="2:13" x14ac:dyDescent="0.2">
      <c r="B104" s="14"/>
      <c r="G104" s="7">
        <v>100</v>
      </c>
      <c r="H104" s="7" t="s">
        <v>8</v>
      </c>
      <c r="I104" s="14">
        <v>38628</v>
      </c>
      <c r="J104" s="7" t="s">
        <v>11</v>
      </c>
      <c r="K104" s="15">
        <v>74</v>
      </c>
      <c r="L104" s="13">
        <v>224.23346975523705</v>
      </c>
      <c r="M104" s="7">
        <f t="shared" si="1"/>
        <v>2005</v>
      </c>
    </row>
    <row r="105" spans="2:13" x14ac:dyDescent="0.2">
      <c r="B105" s="14"/>
      <c r="G105" s="7">
        <v>101</v>
      </c>
      <c r="H105" s="7" t="s">
        <v>4</v>
      </c>
      <c r="I105" s="14">
        <v>38001</v>
      </c>
      <c r="J105" s="7" t="s">
        <v>9</v>
      </c>
      <c r="K105" s="15">
        <v>67</v>
      </c>
      <c r="L105" s="13">
        <v>202.45009266432331</v>
      </c>
      <c r="M105" s="7">
        <f t="shared" si="1"/>
        <v>2004</v>
      </c>
    </row>
    <row r="106" spans="2:13" x14ac:dyDescent="0.2">
      <c r="B106" s="14"/>
      <c r="G106" s="7">
        <v>102</v>
      </c>
      <c r="H106" s="7" t="s">
        <v>1</v>
      </c>
      <c r="I106" s="14">
        <v>38210</v>
      </c>
      <c r="J106" s="7" t="s">
        <v>9</v>
      </c>
      <c r="K106" s="15">
        <v>16</v>
      </c>
      <c r="L106" s="13">
        <v>49.450018506623742</v>
      </c>
      <c r="M106" s="7">
        <f t="shared" si="1"/>
        <v>2004</v>
      </c>
    </row>
    <row r="107" spans="2:13" x14ac:dyDescent="0.2">
      <c r="B107" s="14"/>
      <c r="G107" s="7">
        <v>103</v>
      </c>
      <c r="H107" s="7" t="s">
        <v>3</v>
      </c>
      <c r="I107" s="14">
        <v>38485</v>
      </c>
      <c r="J107" s="7" t="s">
        <v>9</v>
      </c>
      <c r="K107" s="15">
        <v>90</v>
      </c>
      <c r="L107" s="13">
        <v>272.33991590998778</v>
      </c>
      <c r="M107" s="7">
        <f t="shared" si="1"/>
        <v>2005</v>
      </c>
    </row>
    <row r="108" spans="2:13" x14ac:dyDescent="0.2">
      <c r="B108" s="14"/>
      <c r="G108" s="7">
        <v>104</v>
      </c>
      <c r="H108" s="7" t="s">
        <v>0</v>
      </c>
      <c r="I108" s="14">
        <v>38793</v>
      </c>
      <c r="J108" s="7" t="s">
        <v>13</v>
      </c>
      <c r="K108" s="15">
        <v>-8</v>
      </c>
      <c r="L108" s="13">
        <v>-22.10755433572842</v>
      </c>
      <c r="M108" s="7">
        <f t="shared" si="1"/>
        <v>2006</v>
      </c>
    </row>
    <row r="109" spans="2:13" x14ac:dyDescent="0.2">
      <c r="B109" s="14"/>
      <c r="G109" s="7">
        <v>105</v>
      </c>
      <c r="H109" s="7" t="s">
        <v>1</v>
      </c>
      <c r="I109" s="14">
        <v>38243</v>
      </c>
      <c r="J109" s="7" t="s">
        <v>13</v>
      </c>
      <c r="K109" s="15">
        <v>51</v>
      </c>
      <c r="L109" s="13">
        <v>155.29818889700317</v>
      </c>
      <c r="M109" s="7">
        <f t="shared" si="1"/>
        <v>2004</v>
      </c>
    </row>
    <row r="110" spans="2:13" x14ac:dyDescent="0.2">
      <c r="B110" s="14"/>
      <c r="G110" s="7">
        <v>106</v>
      </c>
      <c r="H110" s="7" t="s">
        <v>0</v>
      </c>
      <c r="I110" s="14">
        <v>38441</v>
      </c>
      <c r="J110" s="7" t="s">
        <v>9</v>
      </c>
      <c r="K110" s="15">
        <v>-7</v>
      </c>
      <c r="L110" s="13">
        <v>-19.532896832828285</v>
      </c>
      <c r="M110" s="7">
        <f t="shared" si="1"/>
        <v>2005</v>
      </c>
    </row>
    <row r="111" spans="2:13" x14ac:dyDescent="0.2">
      <c r="B111" s="14"/>
      <c r="G111" s="7">
        <v>107</v>
      </c>
      <c r="H111" s="7" t="s">
        <v>5</v>
      </c>
      <c r="I111" s="14">
        <v>38067</v>
      </c>
      <c r="J111" s="7" t="s">
        <v>10</v>
      </c>
      <c r="K111" s="15">
        <v>9</v>
      </c>
      <c r="L111" s="13">
        <v>29.277821643264524</v>
      </c>
      <c r="M111" s="7">
        <f t="shared" si="1"/>
        <v>2004</v>
      </c>
    </row>
    <row r="112" spans="2:13" x14ac:dyDescent="0.2">
      <c r="B112" s="14"/>
      <c r="G112" s="7">
        <v>108</v>
      </c>
      <c r="H112" s="7" t="s">
        <v>7</v>
      </c>
      <c r="I112" s="14">
        <v>38595</v>
      </c>
      <c r="J112" s="7" t="s">
        <v>10</v>
      </c>
      <c r="K112" s="15">
        <v>-10</v>
      </c>
      <c r="L112" s="13">
        <v>-28.406748282006184</v>
      </c>
      <c r="M112" s="7">
        <f t="shared" si="1"/>
        <v>2005</v>
      </c>
    </row>
    <row r="113" spans="2:13" x14ac:dyDescent="0.2">
      <c r="B113" s="14"/>
      <c r="G113" s="7">
        <v>109</v>
      </c>
      <c r="H113" s="7" t="s">
        <v>6</v>
      </c>
      <c r="I113" s="14">
        <v>38914</v>
      </c>
      <c r="J113" s="7" t="s">
        <v>9</v>
      </c>
      <c r="K113" s="15">
        <v>10</v>
      </c>
      <c r="L113" s="13">
        <v>32.113204788074981</v>
      </c>
      <c r="M113" s="7">
        <f t="shared" si="1"/>
        <v>2006</v>
      </c>
    </row>
    <row r="114" spans="2:13" x14ac:dyDescent="0.2">
      <c r="G114" s="7">
        <v>110</v>
      </c>
      <c r="H114" s="7" t="s">
        <v>6</v>
      </c>
      <c r="I114" s="14">
        <v>38419</v>
      </c>
      <c r="J114" s="7" t="s">
        <v>12</v>
      </c>
      <c r="K114" s="15">
        <v>35</v>
      </c>
      <c r="L114" s="13">
        <v>107.58710427119863</v>
      </c>
      <c r="M114" s="7">
        <f t="shared" si="1"/>
        <v>2005</v>
      </c>
    </row>
    <row r="115" spans="2:13" x14ac:dyDescent="0.2">
      <c r="G115" s="7">
        <v>111</v>
      </c>
      <c r="H115" s="7" t="s">
        <v>7</v>
      </c>
      <c r="I115" s="14">
        <v>38265</v>
      </c>
      <c r="J115" s="7" t="s">
        <v>12</v>
      </c>
      <c r="K115" s="15">
        <v>81</v>
      </c>
      <c r="L115" s="13">
        <v>244.46099351680689</v>
      </c>
      <c r="M115" s="7">
        <f t="shared" si="1"/>
        <v>2004</v>
      </c>
    </row>
    <row r="116" spans="2:13" x14ac:dyDescent="0.2">
      <c r="G116" s="7">
        <v>112</v>
      </c>
      <c r="H116" s="7" t="s">
        <v>7</v>
      </c>
      <c r="I116" s="14">
        <v>38309</v>
      </c>
      <c r="J116" s="7" t="s">
        <v>12</v>
      </c>
      <c r="K116" s="15">
        <v>38</v>
      </c>
      <c r="L116" s="13">
        <v>115.86487308982943</v>
      </c>
      <c r="M116" s="7">
        <f t="shared" si="1"/>
        <v>2004</v>
      </c>
    </row>
    <row r="117" spans="2:13" x14ac:dyDescent="0.2">
      <c r="G117" s="7">
        <v>113</v>
      </c>
      <c r="H117" s="7" t="s">
        <v>5</v>
      </c>
      <c r="I117" s="14">
        <v>39057</v>
      </c>
      <c r="J117" s="7" t="s">
        <v>12</v>
      </c>
      <c r="K117" s="15">
        <v>26</v>
      </c>
      <c r="L117" s="13">
        <v>80.488645084091601</v>
      </c>
      <c r="M117" s="7">
        <f t="shared" si="1"/>
        <v>2006</v>
      </c>
    </row>
    <row r="118" spans="2:13" x14ac:dyDescent="0.2">
      <c r="G118" s="7">
        <v>114</v>
      </c>
      <c r="H118" s="7" t="s">
        <v>8</v>
      </c>
      <c r="I118" s="14">
        <v>38617</v>
      </c>
      <c r="J118" s="7" t="s">
        <v>13</v>
      </c>
      <c r="K118" s="15">
        <v>77</v>
      </c>
      <c r="L118" s="13">
        <v>233.33103169462888</v>
      </c>
      <c r="M118" s="7">
        <f t="shared" si="1"/>
        <v>2005</v>
      </c>
    </row>
    <row r="119" spans="2:13" x14ac:dyDescent="0.2">
      <c r="G119" s="7">
        <v>115</v>
      </c>
      <c r="H119" s="7" t="s">
        <v>5</v>
      </c>
      <c r="I119" s="14">
        <v>38738</v>
      </c>
      <c r="J119" s="7" t="s">
        <v>9</v>
      </c>
      <c r="K119" s="15">
        <v>39</v>
      </c>
      <c r="L119" s="13">
        <v>118.62706142640471</v>
      </c>
      <c r="M119" s="7">
        <f t="shared" si="1"/>
        <v>2006</v>
      </c>
    </row>
    <row r="120" spans="2:13" x14ac:dyDescent="0.2">
      <c r="G120" s="7">
        <v>116</v>
      </c>
      <c r="H120" s="7" t="s">
        <v>4</v>
      </c>
      <c r="I120" s="14">
        <v>38892</v>
      </c>
      <c r="J120" s="7" t="s">
        <v>11</v>
      </c>
      <c r="K120" s="15">
        <v>22</v>
      </c>
      <c r="L120" s="13">
        <v>68.07066358826728</v>
      </c>
      <c r="M120" s="7">
        <f t="shared" si="1"/>
        <v>2006</v>
      </c>
    </row>
    <row r="121" spans="2:13" x14ac:dyDescent="0.2">
      <c r="G121" s="7">
        <v>117</v>
      </c>
      <c r="H121" s="7" t="s">
        <v>4</v>
      </c>
      <c r="I121" s="14">
        <v>38870</v>
      </c>
      <c r="J121" s="7" t="s">
        <v>9</v>
      </c>
      <c r="K121" s="15">
        <v>68</v>
      </c>
      <c r="L121" s="13">
        <v>205.76676002797973</v>
      </c>
      <c r="M121" s="7">
        <f t="shared" si="1"/>
        <v>2006</v>
      </c>
    </row>
    <row r="122" spans="2:13" x14ac:dyDescent="0.2">
      <c r="G122" s="7">
        <v>118</v>
      </c>
      <c r="H122" s="7" t="s">
        <v>7</v>
      </c>
      <c r="I122" s="14">
        <v>38496</v>
      </c>
      <c r="J122" s="7" t="s">
        <v>9</v>
      </c>
      <c r="K122" s="15">
        <v>59</v>
      </c>
      <c r="L122" s="13">
        <v>178.71308198822226</v>
      </c>
      <c r="M122" s="7">
        <f t="shared" si="1"/>
        <v>2005</v>
      </c>
    </row>
    <row r="123" spans="2:13" x14ac:dyDescent="0.2">
      <c r="G123" s="7">
        <v>119</v>
      </c>
      <c r="H123" s="7" t="s">
        <v>2</v>
      </c>
      <c r="I123" s="14">
        <v>38859</v>
      </c>
      <c r="J123" s="7" t="s">
        <v>11</v>
      </c>
      <c r="K123" s="15">
        <v>20</v>
      </c>
      <c r="L123" s="13">
        <v>62.366566165716954</v>
      </c>
      <c r="M123" s="7">
        <f t="shared" si="1"/>
        <v>2006</v>
      </c>
    </row>
    <row r="124" spans="2:13" x14ac:dyDescent="0.2">
      <c r="G124" s="7">
        <v>120</v>
      </c>
      <c r="H124" s="7" t="s">
        <v>3</v>
      </c>
      <c r="I124" s="14">
        <v>38650</v>
      </c>
      <c r="J124" s="7" t="s">
        <v>12</v>
      </c>
      <c r="K124" s="15">
        <v>61</v>
      </c>
      <c r="L124" s="13">
        <v>184.56247310465258</v>
      </c>
      <c r="M124" s="7">
        <f t="shared" si="1"/>
        <v>2005</v>
      </c>
    </row>
    <row r="125" spans="2:13" x14ac:dyDescent="0.2">
      <c r="G125" s="7">
        <v>121</v>
      </c>
      <c r="H125" s="7" t="s">
        <v>4</v>
      </c>
      <c r="I125" s="14">
        <v>38782</v>
      </c>
      <c r="J125" s="7" t="s">
        <v>9</v>
      </c>
      <c r="K125" s="15">
        <v>30</v>
      </c>
      <c r="L125" s="13">
        <v>92.434422469644105</v>
      </c>
      <c r="M125" s="7">
        <f t="shared" si="1"/>
        <v>2006</v>
      </c>
    </row>
    <row r="126" spans="2:13" x14ac:dyDescent="0.2">
      <c r="G126" s="7">
        <v>122</v>
      </c>
      <c r="H126" s="7" t="s">
        <v>0</v>
      </c>
      <c r="I126" s="14">
        <v>38925</v>
      </c>
      <c r="J126" s="7" t="s">
        <v>12</v>
      </c>
      <c r="K126" s="15">
        <v>10</v>
      </c>
      <c r="L126" s="13">
        <v>32.298727574185413</v>
      </c>
      <c r="M126" s="7">
        <f t="shared" si="1"/>
        <v>2006</v>
      </c>
    </row>
    <row r="127" spans="2:13" x14ac:dyDescent="0.2">
      <c r="G127" s="7">
        <v>123</v>
      </c>
      <c r="H127" s="7" t="s">
        <v>4</v>
      </c>
      <c r="I127" s="14">
        <v>38837</v>
      </c>
      <c r="J127" s="7" t="s">
        <v>11</v>
      </c>
      <c r="K127" s="15">
        <v>72</v>
      </c>
      <c r="L127" s="13">
        <v>217.45289850686984</v>
      </c>
      <c r="M127" s="7">
        <f t="shared" si="1"/>
        <v>2006</v>
      </c>
    </row>
    <row r="128" spans="2:13" x14ac:dyDescent="0.2">
      <c r="G128" s="7">
        <v>124</v>
      </c>
      <c r="H128" s="7" t="s">
        <v>6</v>
      </c>
      <c r="I128" s="14">
        <v>38727</v>
      </c>
      <c r="J128" s="7" t="s">
        <v>11</v>
      </c>
      <c r="K128" s="15">
        <v>57</v>
      </c>
      <c r="L128" s="13">
        <v>173.36376703616165</v>
      </c>
      <c r="M128" s="7">
        <f t="shared" si="1"/>
        <v>2006</v>
      </c>
    </row>
    <row r="129" spans="7:13" x14ac:dyDescent="0.2">
      <c r="G129" s="7">
        <v>125</v>
      </c>
      <c r="H129" s="7" t="s">
        <v>3</v>
      </c>
      <c r="I129" s="14">
        <v>38672</v>
      </c>
      <c r="J129" s="7" t="s">
        <v>10</v>
      </c>
      <c r="K129" s="15">
        <v>41</v>
      </c>
      <c r="L129" s="13">
        <v>124.3880808412182</v>
      </c>
      <c r="M129" s="7">
        <f t="shared" si="1"/>
        <v>2005</v>
      </c>
    </row>
    <row r="130" spans="7:13" x14ac:dyDescent="0.2">
      <c r="G130" s="7">
        <v>126</v>
      </c>
      <c r="H130" s="7" t="s">
        <v>4</v>
      </c>
      <c r="I130" s="14">
        <v>38100</v>
      </c>
      <c r="J130" s="7" t="s">
        <v>11</v>
      </c>
      <c r="K130" s="15">
        <v>54</v>
      </c>
      <c r="L130" s="13">
        <v>163.7455521062605</v>
      </c>
      <c r="M130" s="7">
        <f t="shared" si="1"/>
        <v>2004</v>
      </c>
    </row>
    <row r="131" spans="7:13" x14ac:dyDescent="0.2">
      <c r="G131" s="7">
        <v>127</v>
      </c>
      <c r="H131" s="7" t="s">
        <v>5</v>
      </c>
      <c r="I131" s="14">
        <v>38540</v>
      </c>
      <c r="J131" s="7" t="s">
        <v>13</v>
      </c>
      <c r="K131" s="15">
        <v>9</v>
      </c>
      <c r="L131" s="13">
        <v>29.259949674062039</v>
      </c>
      <c r="M131" s="7">
        <f t="shared" si="1"/>
        <v>2005</v>
      </c>
    </row>
    <row r="132" spans="7:13" x14ac:dyDescent="0.2">
      <c r="G132" s="7">
        <v>128</v>
      </c>
      <c r="H132" s="7" t="s">
        <v>7</v>
      </c>
      <c r="I132" s="14">
        <v>38485</v>
      </c>
      <c r="J132" s="7" t="s">
        <v>10</v>
      </c>
      <c r="K132" s="15">
        <v>1</v>
      </c>
      <c r="L132" s="13">
        <v>5.0062586848309145</v>
      </c>
      <c r="M132" s="7">
        <f t="shared" si="1"/>
        <v>2005</v>
      </c>
    </row>
    <row r="133" spans="7:13" x14ac:dyDescent="0.2">
      <c r="G133" s="7">
        <v>129</v>
      </c>
      <c r="H133" s="7" t="s">
        <v>4</v>
      </c>
      <c r="I133" s="14">
        <v>38760</v>
      </c>
      <c r="J133" s="7" t="s">
        <v>12</v>
      </c>
      <c r="K133" s="15">
        <v>-10</v>
      </c>
      <c r="L133" s="13">
        <v>-28.888600496770302</v>
      </c>
      <c r="M133" s="7">
        <f t="shared" si="1"/>
        <v>2006</v>
      </c>
    </row>
    <row r="134" spans="7:13" x14ac:dyDescent="0.2">
      <c r="G134" s="7">
        <v>130</v>
      </c>
      <c r="H134" s="7" t="s">
        <v>6</v>
      </c>
      <c r="I134" s="14">
        <v>39035</v>
      </c>
      <c r="J134" s="7" t="s">
        <v>9</v>
      </c>
      <c r="K134" s="15">
        <v>-9</v>
      </c>
      <c r="L134" s="13">
        <v>-25.059711277411697</v>
      </c>
      <c r="M134" s="7">
        <f t="shared" ref="M134:M197" si="2">YEAR(I134)</f>
        <v>2006</v>
      </c>
    </row>
    <row r="135" spans="7:13" x14ac:dyDescent="0.2">
      <c r="G135" s="7">
        <v>131</v>
      </c>
      <c r="H135" s="7" t="s">
        <v>0</v>
      </c>
      <c r="I135" s="14">
        <v>38320</v>
      </c>
      <c r="J135" s="7" t="s">
        <v>12</v>
      </c>
      <c r="K135" s="15">
        <v>56</v>
      </c>
      <c r="L135" s="13">
        <v>168.8685012955201</v>
      </c>
      <c r="M135" s="7">
        <f t="shared" si="2"/>
        <v>2004</v>
      </c>
    </row>
    <row r="136" spans="7:13" x14ac:dyDescent="0.2">
      <c r="G136" s="7">
        <v>132</v>
      </c>
      <c r="H136" s="7" t="s">
        <v>7</v>
      </c>
      <c r="I136" s="14">
        <v>38067</v>
      </c>
      <c r="J136" s="7" t="s">
        <v>13</v>
      </c>
      <c r="K136" s="15">
        <v>28</v>
      </c>
      <c r="L136" s="13">
        <v>85.600623651403808</v>
      </c>
      <c r="M136" s="7">
        <f t="shared" si="2"/>
        <v>2004</v>
      </c>
    </row>
    <row r="137" spans="7:13" x14ac:dyDescent="0.2">
      <c r="G137" s="7">
        <v>133</v>
      </c>
      <c r="H137" s="7" t="s">
        <v>8</v>
      </c>
      <c r="I137" s="14">
        <v>38177</v>
      </c>
      <c r="J137" s="7" t="s">
        <v>12</v>
      </c>
      <c r="K137" s="15">
        <v>11</v>
      </c>
      <c r="L137" s="13">
        <v>34.417378586902672</v>
      </c>
      <c r="M137" s="7">
        <f t="shared" si="2"/>
        <v>2004</v>
      </c>
    </row>
    <row r="138" spans="7:13" x14ac:dyDescent="0.2">
      <c r="G138" s="7">
        <v>134</v>
      </c>
      <c r="H138" s="7" t="s">
        <v>1</v>
      </c>
      <c r="I138" s="14">
        <v>39068</v>
      </c>
      <c r="J138" s="7" t="s">
        <v>10</v>
      </c>
      <c r="K138" s="15">
        <v>11</v>
      </c>
      <c r="L138" s="13">
        <v>34.910086692815099</v>
      </c>
      <c r="M138" s="7">
        <f t="shared" si="2"/>
        <v>2006</v>
      </c>
    </row>
    <row r="139" spans="7:13" x14ac:dyDescent="0.2">
      <c r="G139" s="7">
        <v>135</v>
      </c>
      <c r="H139" s="7" t="s">
        <v>1</v>
      </c>
      <c r="I139" s="14">
        <v>38397</v>
      </c>
      <c r="J139" s="7" t="s">
        <v>11</v>
      </c>
      <c r="K139" s="15">
        <v>67</v>
      </c>
      <c r="L139" s="13">
        <v>202.86608183653496</v>
      </c>
      <c r="M139" s="7">
        <f t="shared" si="2"/>
        <v>2005</v>
      </c>
    </row>
    <row r="140" spans="7:13" x14ac:dyDescent="0.2">
      <c r="G140" s="7">
        <v>136</v>
      </c>
      <c r="H140" s="7" t="s">
        <v>2</v>
      </c>
      <c r="I140" s="14">
        <v>38441</v>
      </c>
      <c r="J140" s="7" t="s">
        <v>10</v>
      </c>
      <c r="K140" s="15">
        <v>10</v>
      </c>
      <c r="L140" s="13">
        <v>31.43203475838104</v>
      </c>
      <c r="M140" s="7">
        <f t="shared" si="2"/>
        <v>2005</v>
      </c>
    </row>
    <row r="141" spans="7:13" x14ac:dyDescent="0.2">
      <c r="G141" s="7">
        <v>137</v>
      </c>
      <c r="H141" s="7" t="s">
        <v>5</v>
      </c>
      <c r="I141" s="14">
        <v>38287</v>
      </c>
      <c r="J141" s="7" t="s">
        <v>9</v>
      </c>
      <c r="K141" s="15">
        <v>40</v>
      </c>
      <c r="L141" s="13">
        <v>121.94725640981379</v>
      </c>
      <c r="M141" s="7">
        <f t="shared" si="2"/>
        <v>2004</v>
      </c>
    </row>
    <row r="142" spans="7:13" x14ac:dyDescent="0.2">
      <c r="G142" s="7">
        <v>138</v>
      </c>
      <c r="H142" s="7" t="s">
        <v>2</v>
      </c>
      <c r="I142" s="14">
        <v>38540</v>
      </c>
      <c r="J142" s="7" t="s">
        <v>12</v>
      </c>
      <c r="K142" s="15">
        <v>77</v>
      </c>
      <c r="L142" s="13">
        <v>233.07983567827679</v>
      </c>
      <c r="M142" s="7">
        <f t="shared" si="2"/>
        <v>2005</v>
      </c>
    </row>
    <row r="143" spans="7:13" x14ac:dyDescent="0.2">
      <c r="G143" s="7">
        <v>139</v>
      </c>
      <c r="H143" s="7" t="s">
        <v>8</v>
      </c>
      <c r="I143" s="14">
        <v>38496</v>
      </c>
      <c r="J143" s="7" t="s">
        <v>13</v>
      </c>
      <c r="K143" s="15">
        <v>50</v>
      </c>
      <c r="L143" s="13">
        <v>152.04318524136269</v>
      </c>
      <c r="M143" s="7">
        <f t="shared" si="2"/>
        <v>2005</v>
      </c>
    </row>
    <row r="144" spans="7:13" x14ac:dyDescent="0.2">
      <c r="G144" s="7">
        <v>140</v>
      </c>
      <c r="H144" s="7" t="s">
        <v>0</v>
      </c>
      <c r="I144" s="14">
        <v>38166</v>
      </c>
      <c r="J144" s="7" t="s">
        <v>11</v>
      </c>
      <c r="K144" s="15">
        <v>80</v>
      </c>
      <c r="L144" s="13">
        <v>242.49550041476004</v>
      </c>
      <c r="M144" s="7">
        <f t="shared" si="2"/>
        <v>2004</v>
      </c>
    </row>
    <row r="145" spans="7:13" x14ac:dyDescent="0.2">
      <c r="G145" s="7">
        <v>141</v>
      </c>
      <c r="H145" s="7" t="s">
        <v>0</v>
      </c>
      <c r="I145" s="14">
        <v>39079</v>
      </c>
      <c r="J145" s="7" t="s">
        <v>11</v>
      </c>
      <c r="K145" s="15">
        <v>83</v>
      </c>
      <c r="L145" s="13">
        <v>250.79460647762514</v>
      </c>
      <c r="M145" s="7">
        <f t="shared" si="2"/>
        <v>2006</v>
      </c>
    </row>
    <row r="146" spans="7:13" x14ac:dyDescent="0.2">
      <c r="G146" s="7">
        <v>142</v>
      </c>
      <c r="H146" s="7" t="s">
        <v>8</v>
      </c>
      <c r="I146" s="14">
        <v>38749</v>
      </c>
      <c r="J146" s="7" t="s">
        <v>10</v>
      </c>
      <c r="K146" s="15">
        <v>-4</v>
      </c>
      <c r="L146" s="13">
        <v>-9.4996327629453567</v>
      </c>
      <c r="M146" s="7">
        <f t="shared" si="2"/>
        <v>2006</v>
      </c>
    </row>
    <row r="147" spans="7:13" x14ac:dyDescent="0.2">
      <c r="G147" s="7">
        <v>143</v>
      </c>
      <c r="H147" s="7" t="s">
        <v>2</v>
      </c>
      <c r="I147" s="14">
        <v>38386</v>
      </c>
      <c r="J147" s="7" t="s">
        <v>9</v>
      </c>
      <c r="K147" s="15">
        <v>46</v>
      </c>
      <c r="L147" s="13">
        <v>139.75509706516939</v>
      </c>
      <c r="M147" s="7">
        <f t="shared" si="2"/>
        <v>2005</v>
      </c>
    </row>
    <row r="148" spans="7:13" x14ac:dyDescent="0.2">
      <c r="G148" s="7">
        <v>144</v>
      </c>
      <c r="H148" s="7" t="s">
        <v>6</v>
      </c>
      <c r="I148" s="14">
        <v>39013</v>
      </c>
      <c r="J148" s="7" t="s">
        <v>12</v>
      </c>
      <c r="K148" s="15">
        <v>55</v>
      </c>
      <c r="L148" s="13">
        <v>167.19317791229159</v>
      </c>
      <c r="M148" s="7">
        <f t="shared" si="2"/>
        <v>2006</v>
      </c>
    </row>
    <row r="149" spans="7:13" x14ac:dyDescent="0.2">
      <c r="G149" s="7">
        <v>145</v>
      </c>
      <c r="H149" s="7" t="s">
        <v>7</v>
      </c>
      <c r="I149" s="14">
        <v>38254</v>
      </c>
      <c r="J149" s="7" t="s">
        <v>12</v>
      </c>
      <c r="K149" s="15">
        <v>89</v>
      </c>
      <c r="L149" s="13">
        <v>269.40466549843933</v>
      </c>
      <c r="M149" s="7">
        <f t="shared" si="2"/>
        <v>2004</v>
      </c>
    </row>
    <row r="150" spans="7:13" x14ac:dyDescent="0.2">
      <c r="G150" s="7">
        <v>146</v>
      </c>
      <c r="H150" s="7" t="s">
        <v>5</v>
      </c>
      <c r="I150" s="14">
        <v>38540</v>
      </c>
      <c r="J150" s="7" t="s">
        <v>11</v>
      </c>
      <c r="K150" s="15">
        <v>59</v>
      </c>
      <c r="L150" s="13">
        <v>179.11590007622482</v>
      </c>
      <c r="M150" s="7">
        <f t="shared" si="2"/>
        <v>2005</v>
      </c>
    </row>
    <row r="151" spans="7:13" x14ac:dyDescent="0.2">
      <c r="G151" s="7">
        <v>147</v>
      </c>
      <c r="H151" s="7" t="s">
        <v>5</v>
      </c>
      <c r="I151" s="14">
        <v>38419</v>
      </c>
      <c r="J151" s="7" t="s">
        <v>13</v>
      </c>
      <c r="K151" s="15">
        <v>90</v>
      </c>
      <c r="L151" s="13">
        <v>271.75315679180818</v>
      </c>
      <c r="M151" s="7">
        <f t="shared" si="2"/>
        <v>2005</v>
      </c>
    </row>
    <row r="152" spans="7:13" x14ac:dyDescent="0.2">
      <c r="G152" s="7">
        <v>148</v>
      </c>
      <c r="H152" s="7" t="s">
        <v>6</v>
      </c>
      <c r="I152" s="14">
        <v>39024</v>
      </c>
      <c r="J152" s="7" t="s">
        <v>13</v>
      </c>
      <c r="K152" s="15">
        <v>17</v>
      </c>
      <c r="L152" s="13">
        <v>53.665884026524566</v>
      </c>
      <c r="M152" s="7">
        <f t="shared" si="2"/>
        <v>2006</v>
      </c>
    </row>
    <row r="153" spans="7:13" x14ac:dyDescent="0.2">
      <c r="G153" s="7">
        <v>149</v>
      </c>
      <c r="H153" s="7" t="s">
        <v>7</v>
      </c>
      <c r="I153" s="14">
        <v>38419</v>
      </c>
      <c r="J153" s="7" t="s">
        <v>13</v>
      </c>
      <c r="K153" s="15">
        <v>37</v>
      </c>
      <c r="L153" s="13">
        <v>113.6496958349757</v>
      </c>
      <c r="M153" s="7">
        <f t="shared" si="2"/>
        <v>2005</v>
      </c>
    </row>
    <row r="154" spans="7:13" x14ac:dyDescent="0.2">
      <c r="G154" s="7">
        <v>150</v>
      </c>
      <c r="H154" s="7" t="s">
        <v>1</v>
      </c>
      <c r="I154" s="14">
        <v>38793</v>
      </c>
      <c r="J154" s="7" t="s">
        <v>9</v>
      </c>
      <c r="K154" s="15">
        <v>-4</v>
      </c>
      <c r="L154" s="13">
        <v>-9.4240327280666669</v>
      </c>
      <c r="M154" s="7">
        <f t="shared" si="2"/>
        <v>2006</v>
      </c>
    </row>
    <row r="155" spans="7:13" x14ac:dyDescent="0.2">
      <c r="G155" s="7">
        <v>151</v>
      </c>
      <c r="H155" s="7" t="s">
        <v>5</v>
      </c>
      <c r="I155" s="14">
        <v>38540</v>
      </c>
      <c r="J155" s="7" t="s">
        <v>10</v>
      </c>
      <c r="K155" s="15">
        <v>-8</v>
      </c>
      <c r="L155" s="13">
        <v>-22.376386657781136</v>
      </c>
      <c r="M155" s="7">
        <f t="shared" si="2"/>
        <v>2005</v>
      </c>
    </row>
    <row r="156" spans="7:13" x14ac:dyDescent="0.2">
      <c r="G156" s="7">
        <v>152</v>
      </c>
      <c r="H156" s="7" t="s">
        <v>4</v>
      </c>
      <c r="I156" s="14">
        <v>38232</v>
      </c>
      <c r="J156" s="7" t="s">
        <v>13</v>
      </c>
      <c r="K156" s="15">
        <v>6</v>
      </c>
      <c r="L156" s="13">
        <v>20.32160187847996</v>
      </c>
      <c r="M156" s="7">
        <f t="shared" si="2"/>
        <v>2004</v>
      </c>
    </row>
    <row r="157" spans="7:13" x14ac:dyDescent="0.2">
      <c r="G157" s="7">
        <v>153</v>
      </c>
      <c r="H157" s="7" t="s">
        <v>7</v>
      </c>
      <c r="I157" s="14">
        <v>38276</v>
      </c>
      <c r="J157" s="7" t="s">
        <v>13</v>
      </c>
      <c r="K157" s="15">
        <v>63</v>
      </c>
      <c r="L157" s="13">
        <v>191.67996095772898</v>
      </c>
      <c r="M157" s="7">
        <f t="shared" si="2"/>
        <v>2004</v>
      </c>
    </row>
    <row r="158" spans="7:13" x14ac:dyDescent="0.2">
      <c r="G158" s="7">
        <v>154</v>
      </c>
      <c r="H158" s="7" t="s">
        <v>0</v>
      </c>
      <c r="I158" s="14">
        <v>38210</v>
      </c>
      <c r="J158" s="7" t="s">
        <v>13</v>
      </c>
      <c r="K158" s="15">
        <v>16</v>
      </c>
      <c r="L158" s="13">
        <v>49.943726296074821</v>
      </c>
      <c r="M158" s="7">
        <f t="shared" si="2"/>
        <v>2004</v>
      </c>
    </row>
    <row r="159" spans="7:13" x14ac:dyDescent="0.2">
      <c r="G159" s="7">
        <v>155</v>
      </c>
      <c r="H159" s="7" t="s">
        <v>8</v>
      </c>
      <c r="I159" s="14">
        <v>38386</v>
      </c>
      <c r="J159" s="7" t="s">
        <v>12</v>
      </c>
      <c r="K159" s="15">
        <v>22</v>
      </c>
      <c r="L159" s="13">
        <v>67.814347194557499</v>
      </c>
      <c r="M159" s="7">
        <f t="shared" si="2"/>
        <v>2005</v>
      </c>
    </row>
    <row r="160" spans="7:13" x14ac:dyDescent="0.2">
      <c r="G160" s="7">
        <v>156</v>
      </c>
      <c r="H160" s="7" t="s">
        <v>5</v>
      </c>
      <c r="I160" s="14">
        <v>38716</v>
      </c>
      <c r="J160" s="7" t="s">
        <v>9</v>
      </c>
      <c r="K160" s="15">
        <v>81</v>
      </c>
      <c r="L160" s="13">
        <v>244.96866878935498</v>
      </c>
      <c r="M160" s="7">
        <f t="shared" si="2"/>
        <v>2005</v>
      </c>
    </row>
    <row r="161" spans="7:13" x14ac:dyDescent="0.2">
      <c r="G161" s="7">
        <v>157</v>
      </c>
      <c r="H161" s="7" t="s">
        <v>5</v>
      </c>
      <c r="I161" s="14">
        <v>38606</v>
      </c>
      <c r="J161" s="7" t="s">
        <v>10</v>
      </c>
      <c r="K161" s="15">
        <v>85</v>
      </c>
      <c r="L161" s="13">
        <v>256.55696414737832</v>
      </c>
      <c r="M161" s="7">
        <f t="shared" si="2"/>
        <v>2005</v>
      </c>
    </row>
    <row r="162" spans="7:13" x14ac:dyDescent="0.2">
      <c r="G162" s="7">
        <v>158</v>
      </c>
      <c r="H162" s="7" t="s">
        <v>0</v>
      </c>
      <c r="I162" s="14">
        <v>38122</v>
      </c>
      <c r="J162" s="7" t="s">
        <v>9</v>
      </c>
      <c r="K162" s="15">
        <v>-3</v>
      </c>
      <c r="L162" s="13">
        <v>-7.083148189481113</v>
      </c>
      <c r="M162" s="7">
        <f t="shared" si="2"/>
        <v>2004</v>
      </c>
    </row>
    <row r="163" spans="7:13" x14ac:dyDescent="0.2">
      <c r="G163" s="7">
        <v>159</v>
      </c>
      <c r="H163" s="7" t="s">
        <v>5</v>
      </c>
      <c r="I163" s="14">
        <v>38375</v>
      </c>
      <c r="J163" s="7" t="s">
        <v>10</v>
      </c>
      <c r="K163" s="15">
        <v>51</v>
      </c>
      <c r="L163" s="13">
        <v>154.48755641985605</v>
      </c>
      <c r="M163" s="7">
        <f t="shared" si="2"/>
        <v>2005</v>
      </c>
    </row>
    <row r="164" spans="7:13" x14ac:dyDescent="0.2">
      <c r="G164" s="7">
        <v>160</v>
      </c>
      <c r="H164" s="7" t="s">
        <v>7</v>
      </c>
      <c r="I164" s="14">
        <v>38353</v>
      </c>
      <c r="J164" s="7" t="s">
        <v>10</v>
      </c>
      <c r="K164" s="15">
        <v>72</v>
      </c>
      <c r="L164" s="13">
        <v>217.42437258205749</v>
      </c>
      <c r="M164" s="7">
        <f t="shared" si="2"/>
        <v>2005</v>
      </c>
    </row>
    <row r="165" spans="7:13" x14ac:dyDescent="0.2">
      <c r="G165" s="7">
        <v>161</v>
      </c>
      <c r="H165" s="7" t="s">
        <v>1</v>
      </c>
      <c r="I165" s="14">
        <v>38034</v>
      </c>
      <c r="J165" s="7" t="s">
        <v>10</v>
      </c>
      <c r="K165" s="15">
        <v>46</v>
      </c>
      <c r="L165" s="13">
        <v>139.92999594688814</v>
      </c>
      <c r="M165" s="7">
        <f t="shared" si="2"/>
        <v>2004</v>
      </c>
    </row>
    <row r="166" spans="7:13" x14ac:dyDescent="0.2">
      <c r="G166" s="7">
        <v>162</v>
      </c>
      <c r="H166" s="7" t="s">
        <v>3</v>
      </c>
      <c r="I166" s="14">
        <v>38408</v>
      </c>
      <c r="J166" s="7" t="s">
        <v>12</v>
      </c>
      <c r="K166" s="15">
        <v>-10</v>
      </c>
      <c r="L166" s="13">
        <v>-27.996195351956981</v>
      </c>
      <c r="M166" s="7">
        <f t="shared" si="2"/>
        <v>2005</v>
      </c>
    </row>
    <row r="167" spans="7:13" x14ac:dyDescent="0.2">
      <c r="G167" s="7">
        <v>163</v>
      </c>
      <c r="H167" s="7" t="s">
        <v>7</v>
      </c>
      <c r="I167" s="14">
        <v>38573</v>
      </c>
      <c r="J167" s="7" t="s">
        <v>9</v>
      </c>
      <c r="K167" s="15">
        <v>-5</v>
      </c>
      <c r="L167" s="13">
        <v>-12.197238533968166</v>
      </c>
      <c r="M167" s="7">
        <f t="shared" si="2"/>
        <v>2005</v>
      </c>
    </row>
    <row r="168" spans="7:13" x14ac:dyDescent="0.2">
      <c r="G168" s="7">
        <v>164</v>
      </c>
      <c r="H168" s="7" t="s">
        <v>3</v>
      </c>
      <c r="I168" s="14">
        <v>39002</v>
      </c>
      <c r="J168" s="7" t="s">
        <v>11</v>
      </c>
      <c r="K168" s="15">
        <v>16</v>
      </c>
      <c r="L168" s="13">
        <v>49.917622272183785</v>
      </c>
      <c r="M168" s="7">
        <f t="shared" si="2"/>
        <v>2006</v>
      </c>
    </row>
    <row r="169" spans="7:13" x14ac:dyDescent="0.2">
      <c r="G169" s="7">
        <v>165</v>
      </c>
      <c r="H169" s="7" t="s">
        <v>3</v>
      </c>
      <c r="I169" s="14">
        <v>38705</v>
      </c>
      <c r="J169" s="7" t="s">
        <v>9</v>
      </c>
      <c r="K169" s="15">
        <v>25</v>
      </c>
      <c r="L169" s="13">
        <v>76.986898914774684</v>
      </c>
      <c r="M169" s="7">
        <f t="shared" si="2"/>
        <v>2005</v>
      </c>
    </row>
    <row r="170" spans="7:13" x14ac:dyDescent="0.2">
      <c r="G170" s="7">
        <v>166</v>
      </c>
      <c r="H170" s="7" t="s">
        <v>5</v>
      </c>
      <c r="I170" s="14">
        <v>38441</v>
      </c>
      <c r="J170" s="7" t="s">
        <v>11</v>
      </c>
      <c r="K170" s="15">
        <v>49</v>
      </c>
      <c r="L170" s="13">
        <v>148.90711866414762</v>
      </c>
      <c r="M170" s="7">
        <f t="shared" si="2"/>
        <v>2005</v>
      </c>
    </row>
    <row r="171" spans="7:13" x14ac:dyDescent="0.2">
      <c r="G171" s="7">
        <v>167</v>
      </c>
      <c r="H171" s="7" t="s">
        <v>8</v>
      </c>
      <c r="I171" s="14">
        <v>38067</v>
      </c>
      <c r="J171" s="7" t="s">
        <v>10</v>
      </c>
      <c r="K171" s="15">
        <v>21</v>
      </c>
      <c r="L171" s="13">
        <v>64.326659101878747</v>
      </c>
      <c r="M171" s="7">
        <f t="shared" si="2"/>
        <v>2004</v>
      </c>
    </row>
    <row r="172" spans="7:13" x14ac:dyDescent="0.2">
      <c r="G172" s="7">
        <v>168</v>
      </c>
      <c r="H172" s="7" t="s">
        <v>1</v>
      </c>
      <c r="I172" s="14">
        <v>38859</v>
      </c>
      <c r="J172" s="7" t="s">
        <v>10</v>
      </c>
      <c r="K172" s="15">
        <v>29</v>
      </c>
      <c r="L172" s="13">
        <v>88.984161458299795</v>
      </c>
      <c r="M172" s="7">
        <f t="shared" si="2"/>
        <v>2006</v>
      </c>
    </row>
    <row r="173" spans="7:13" x14ac:dyDescent="0.2">
      <c r="G173" s="7">
        <v>169</v>
      </c>
      <c r="H173" s="7" t="s">
        <v>6</v>
      </c>
      <c r="I173" s="14">
        <v>38034</v>
      </c>
      <c r="J173" s="7" t="s">
        <v>10</v>
      </c>
      <c r="K173" s="15">
        <v>63</v>
      </c>
      <c r="L173" s="13">
        <v>191.11407977738014</v>
      </c>
      <c r="M173" s="7">
        <f t="shared" si="2"/>
        <v>2004</v>
      </c>
    </row>
    <row r="174" spans="7:13" x14ac:dyDescent="0.2">
      <c r="G174" s="7">
        <v>170</v>
      </c>
      <c r="H174" s="7" t="s">
        <v>0</v>
      </c>
      <c r="I174" s="14">
        <v>38881</v>
      </c>
      <c r="J174" s="7" t="s">
        <v>10</v>
      </c>
      <c r="K174" s="15">
        <v>21</v>
      </c>
      <c r="L174" s="13">
        <v>64.602960723055489</v>
      </c>
      <c r="M174" s="7">
        <f t="shared" si="2"/>
        <v>2006</v>
      </c>
    </row>
    <row r="175" spans="7:13" x14ac:dyDescent="0.2">
      <c r="G175" s="7">
        <v>171</v>
      </c>
      <c r="H175" s="7" t="s">
        <v>8</v>
      </c>
      <c r="I175" s="14">
        <v>38639</v>
      </c>
      <c r="J175" s="7" t="s">
        <v>9</v>
      </c>
      <c r="K175" s="15">
        <v>93</v>
      </c>
      <c r="L175" s="13">
        <v>280.17276926587908</v>
      </c>
      <c r="M175" s="7">
        <f t="shared" si="2"/>
        <v>2005</v>
      </c>
    </row>
    <row r="176" spans="7:13" x14ac:dyDescent="0.2">
      <c r="G176" s="7">
        <v>172</v>
      </c>
      <c r="H176" s="7" t="s">
        <v>2</v>
      </c>
      <c r="I176" s="14">
        <v>38045</v>
      </c>
      <c r="J176" s="7" t="s">
        <v>9</v>
      </c>
      <c r="K176" s="15">
        <v>55</v>
      </c>
      <c r="L176" s="13">
        <v>167.55415680156585</v>
      </c>
      <c r="M176" s="7">
        <f t="shared" si="2"/>
        <v>2004</v>
      </c>
    </row>
    <row r="177" spans="7:13" x14ac:dyDescent="0.2">
      <c r="G177" s="7">
        <v>173</v>
      </c>
      <c r="H177" s="7" t="s">
        <v>5</v>
      </c>
      <c r="I177" s="14">
        <v>38914</v>
      </c>
      <c r="J177" s="7" t="s">
        <v>9</v>
      </c>
      <c r="K177" s="15">
        <v>14</v>
      </c>
      <c r="L177" s="13">
        <v>43.897196992459193</v>
      </c>
      <c r="M177" s="7">
        <f t="shared" si="2"/>
        <v>2006</v>
      </c>
    </row>
    <row r="178" spans="7:13" x14ac:dyDescent="0.2">
      <c r="G178" s="7">
        <v>174</v>
      </c>
      <c r="H178" s="7" t="s">
        <v>0</v>
      </c>
      <c r="I178" s="14">
        <v>38056</v>
      </c>
      <c r="J178" s="7" t="s">
        <v>13</v>
      </c>
      <c r="K178" s="15">
        <v>91</v>
      </c>
      <c r="L178" s="13">
        <v>275.24479602731037</v>
      </c>
      <c r="M178" s="7">
        <f t="shared" si="2"/>
        <v>2004</v>
      </c>
    </row>
    <row r="179" spans="7:13" x14ac:dyDescent="0.2">
      <c r="G179" s="7">
        <v>175</v>
      </c>
      <c r="H179" s="7" t="s">
        <v>5</v>
      </c>
      <c r="I179" s="14">
        <v>38100</v>
      </c>
      <c r="J179" s="7" t="s">
        <v>11</v>
      </c>
      <c r="K179" s="15">
        <v>80</v>
      </c>
      <c r="L179" s="13">
        <v>242.44859600981886</v>
      </c>
      <c r="M179" s="7">
        <f t="shared" si="2"/>
        <v>2004</v>
      </c>
    </row>
    <row r="180" spans="7:13" x14ac:dyDescent="0.2">
      <c r="G180" s="7">
        <v>176</v>
      </c>
      <c r="H180" s="7" t="s">
        <v>8</v>
      </c>
      <c r="I180" s="14">
        <v>38683</v>
      </c>
      <c r="J180" s="7" t="s">
        <v>11</v>
      </c>
      <c r="K180" s="15">
        <v>70</v>
      </c>
      <c r="L180" s="13">
        <v>211.755231476809</v>
      </c>
      <c r="M180" s="7">
        <f t="shared" si="2"/>
        <v>2005</v>
      </c>
    </row>
    <row r="181" spans="7:13" x14ac:dyDescent="0.2">
      <c r="G181" s="7">
        <v>177</v>
      </c>
      <c r="H181" s="7" t="s">
        <v>7</v>
      </c>
      <c r="I181" s="14">
        <v>38188</v>
      </c>
      <c r="J181" s="7" t="s">
        <v>12</v>
      </c>
      <c r="K181" s="15">
        <v>54</v>
      </c>
      <c r="L181" s="13">
        <v>164.30496670412208</v>
      </c>
      <c r="M181" s="7">
        <f t="shared" si="2"/>
        <v>2004</v>
      </c>
    </row>
    <row r="182" spans="7:13" x14ac:dyDescent="0.2">
      <c r="G182" s="7">
        <v>178</v>
      </c>
      <c r="H182" s="7" t="s">
        <v>6</v>
      </c>
      <c r="I182" s="14">
        <v>38705</v>
      </c>
      <c r="J182" s="7" t="s">
        <v>12</v>
      </c>
      <c r="K182" s="15">
        <v>19</v>
      </c>
      <c r="L182" s="13">
        <v>58.362898336492826</v>
      </c>
      <c r="M182" s="7">
        <f t="shared" si="2"/>
        <v>2005</v>
      </c>
    </row>
    <row r="183" spans="7:13" x14ac:dyDescent="0.2">
      <c r="G183" s="7">
        <v>179</v>
      </c>
      <c r="H183" s="7" t="s">
        <v>3</v>
      </c>
      <c r="I183" s="14">
        <v>38617</v>
      </c>
      <c r="J183" s="7" t="s">
        <v>9</v>
      </c>
      <c r="K183" s="15">
        <v>38</v>
      </c>
      <c r="L183" s="13">
        <v>115.82878872794043</v>
      </c>
      <c r="M183" s="7">
        <f t="shared" si="2"/>
        <v>2005</v>
      </c>
    </row>
    <row r="184" spans="7:13" x14ac:dyDescent="0.2">
      <c r="G184" s="7">
        <v>180</v>
      </c>
      <c r="H184" s="7" t="s">
        <v>2</v>
      </c>
      <c r="I184" s="14">
        <v>38133</v>
      </c>
      <c r="J184" s="7" t="s">
        <v>13</v>
      </c>
      <c r="K184" s="15">
        <v>60</v>
      </c>
      <c r="L184" s="13">
        <v>182.02229380076153</v>
      </c>
      <c r="M184" s="7">
        <f t="shared" si="2"/>
        <v>2004</v>
      </c>
    </row>
    <row r="185" spans="7:13" x14ac:dyDescent="0.2">
      <c r="G185" s="7">
        <v>181</v>
      </c>
      <c r="H185" s="7" t="s">
        <v>3</v>
      </c>
      <c r="I185" s="14">
        <v>38639</v>
      </c>
      <c r="J185" s="7" t="s">
        <v>13</v>
      </c>
      <c r="K185" s="15">
        <v>51</v>
      </c>
      <c r="L185" s="13">
        <v>155.73788458275871</v>
      </c>
      <c r="M185" s="7">
        <f t="shared" si="2"/>
        <v>2005</v>
      </c>
    </row>
    <row r="186" spans="7:13" x14ac:dyDescent="0.2">
      <c r="G186" s="7">
        <v>182</v>
      </c>
      <c r="H186" s="7" t="s">
        <v>6</v>
      </c>
      <c r="I186" s="14">
        <v>38111</v>
      </c>
      <c r="J186" s="7" t="s">
        <v>10</v>
      </c>
      <c r="K186" s="15">
        <v>78</v>
      </c>
      <c r="L186" s="13">
        <v>236.14223463826744</v>
      </c>
      <c r="M186" s="7">
        <f t="shared" si="2"/>
        <v>2004</v>
      </c>
    </row>
    <row r="187" spans="7:13" x14ac:dyDescent="0.2">
      <c r="G187" s="7">
        <v>183</v>
      </c>
      <c r="H187" s="7" t="s">
        <v>3</v>
      </c>
      <c r="I187" s="14">
        <v>38320</v>
      </c>
      <c r="J187" s="7" t="s">
        <v>9</v>
      </c>
      <c r="K187" s="15">
        <v>17</v>
      </c>
      <c r="L187" s="13">
        <v>52.469218210599529</v>
      </c>
      <c r="M187" s="7">
        <f t="shared" si="2"/>
        <v>2004</v>
      </c>
    </row>
    <row r="188" spans="7:13" x14ac:dyDescent="0.2">
      <c r="G188" s="7">
        <v>184</v>
      </c>
      <c r="H188" s="7" t="s">
        <v>0</v>
      </c>
      <c r="I188" s="14">
        <v>38221</v>
      </c>
      <c r="J188" s="7" t="s">
        <v>11</v>
      </c>
      <c r="K188" s="15">
        <v>13</v>
      </c>
      <c r="L188" s="13">
        <v>40.808192712139302</v>
      </c>
      <c r="M188" s="7">
        <f t="shared" si="2"/>
        <v>2004</v>
      </c>
    </row>
    <row r="189" spans="7:13" x14ac:dyDescent="0.2">
      <c r="G189" s="7">
        <v>185</v>
      </c>
      <c r="H189" s="7" t="s">
        <v>5</v>
      </c>
      <c r="I189" s="14">
        <v>38540</v>
      </c>
      <c r="J189" s="7" t="s">
        <v>12</v>
      </c>
      <c r="K189" s="15">
        <v>2</v>
      </c>
      <c r="L189" s="13">
        <v>8.0360535540736908</v>
      </c>
      <c r="M189" s="7">
        <f t="shared" si="2"/>
        <v>2005</v>
      </c>
    </row>
    <row r="190" spans="7:13" x14ac:dyDescent="0.2">
      <c r="G190" s="7">
        <v>186</v>
      </c>
      <c r="H190" s="7" t="s">
        <v>8</v>
      </c>
      <c r="I190" s="14">
        <v>39046</v>
      </c>
      <c r="J190" s="7" t="s">
        <v>12</v>
      </c>
      <c r="K190" s="15">
        <v>74</v>
      </c>
      <c r="L190" s="13">
        <v>223.87783259743091</v>
      </c>
      <c r="M190" s="7">
        <f t="shared" si="2"/>
        <v>2006</v>
      </c>
    </row>
    <row r="191" spans="7:13" x14ac:dyDescent="0.2">
      <c r="G191" s="7">
        <v>187</v>
      </c>
      <c r="H191" s="7" t="s">
        <v>2</v>
      </c>
      <c r="I191" s="14">
        <v>38793</v>
      </c>
      <c r="J191" s="7" t="s">
        <v>9</v>
      </c>
      <c r="K191" s="15">
        <v>57</v>
      </c>
      <c r="L191" s="13">
        <v>172.92421427081234</v>
      </c>
      <c r="M191" s="7">
        <f t="shared" si="2"/>
        <v>2006</v>
      </c>
    </row>
    <row r="192" spans="7:13" x14ac:dyDescent="0.2">
      <c r="G192" s="7">
        <v>188</v>
      </c>
      <c r="H192" s="7" t="s">
        <v>0</v>
      </c>
      <c r="I192" s="14">
        <v>38111</v>
      </c>
      <c r="J192" s="7" t="s">
        <v>12</v>
      </c>
      <c r="K192" s="15">
        <v>79</v>
      </c>
      <c r="L192" s="13">
        <v>239.34428625432886</v>
      </c>
      <c r="M192" s="7">
        <f t="shared" si="2"/>
        <v>2004</v>
      </c>
    </row>
    <row r="193" spans="7:13" x14ac:dyDescent="0.2">
      <c r="G193" s="7">
        <v>189</v>
      </c>
      <c r="H193" s="7" t="s">
        <v>2</v>
      </c>
      <c r="I193" s="14">
        <v>38518</v>
      </c>
      <c r="J193" s="7" t="s">
        <v>9</v>
      </c>
      <c r="K193" s="15">
        <v>82</v>
      </c>
      <c r="L193" s="13">
        <v>247.46177448016923</v>
      </c>
      <c r="M193" s="7">
        <f t="shared" si="2"/>
        <v>2005</v>
      </c>
    </row>
    <row r="194" spans="7:13" x14ac:dyDescent="0.2">
      <c r="G194" s="7">
        <v>190</v>
      </c>
      <c r="H194" s="7" t="s">
        <v>7</v>
      </c>
      <c r="I194" s="14">
        <v>38991</v>
      </c>
      <c r="J194" s="7" t="s">
        <v>10</v>
      </c>
      <c r="K194" s="15">
        <v>28</v>
      </c>
      <c r="L194" s="13">
        <v>85.957225474601458</v>
      </c>
      <c r="M194" s="7">
        <f t="shared" si="2"/>
        <v>2006</v>
      </c>
    </row>
    <row r="195" spans="7:13" x14ac:dyDescent="0.2">
      <c r="G195" s="7">
        <v>191</v>
      </c>
      <c r="H195" s="7" t="s">
        <v>0</v>
      </c>
      <c r="I195" s="14">
        <v>38023</v>
      </c>
      <c r="J195" s="7" t="s">
        <v>12</v>
      </c>
      <c r="K195" s="15">
        <v>63</v>
      </c>
      <c r="L195" s="13">
        <v>191.0302935038041</v>
      </c>
      <c r="M195" s="7">
        <f t="shared" si="2"/>
        <v>2004</v>
      </c>
    </row>
    <row r="196" spans="7:13" x14ac:dyDescent="0.2">
      <c r="G196" s="7">
        <v>192</v>
      </c>
      <c r="H196" s="7" t="s">
        <v>1</v>
      </c>
      <c r="I196" s="14">
        <v>38628</v>
      </c>
      <c r="J196" s="7" t="s">
        <v>9</v>
      </c>
      <c r="K196" s="15">
        <v>72</v>
      </c>
      <c r="L196" s="13">
        <v>217.59287860664901</v>
      </c>
      <c r="M196" s="7">
        <f t="shared" si="2"/>
        <v>2005</v>
      </c>
    </row>
    <row r="197" spans="7:13" x14ac:dyDescent="0.2">
      <c r="G197" s="7">
        <v>193</v>
      </c>
      <c r="H197" s="7" t="s">
        <v>1</v>
      </c>
      <c r="I197" s="14">
        <v>38727</v>
      </c>
      <c r="J197" s="7" t="s">
        <v>13</v>
      </c>
      <c r="K197" s="15">
        <v>68</v>
      </c>
      <c r="L197" s="13">
        <v>205.93270340856287</v>
      </c>
      <c r="M197" s="7">
        <f t="shared" si="2"/>
        <v>2006</v>
      </c>
    </row>
    <row r="198" spans="7:13" x14ac:dyDescent="0.2">
      <c r="G198" s="7">
        <v>194</v>
      </c>
      <c r="H198" s="7" t="s">
        <v>5</v>
      </c>
      <c r="I198" s="14">
        <v>38738</v>
      </c>
      <c r="J198" s="7" t="s">
        <v>11</v>
      </c>
      <c r="K198" s="15">
        <v>8</v>
      </c>
      <c r="L198" s="13">
        <v>26.138739127477177</v>
      </c>
      <c r="M198" s="7">
        <f t="shared" ref="M198:M261" si="3">YEAR(I198)</f>
        <v>2006</v>
      </c>
    </row>
    <row r="199" spans="7:13" x14ac:dyDescent="0.2">
      <c r="G199" s="7">
        <v>195</v>
      </c>
      <c r="H199" s="7" t="s">
        <v>3</v>
      </c>
      <c r="I199" s="14">
        <v>38331</v>
      </c>
      <c r="J199" s="7" t="s">
        <v>13</v>
      </c>
      <c r="K199" s="15">
        <v>62</v>
      </c>
      <c r="L199" s="13">
        <v>188.51634230729906</v>
      </c>
      <c r="M199" s="7">
        <f t="shared" si="3"/>
        <v>2004</v>
      </c>
    </row>
    <row r="200" spans="7:13" x14ac:dyDescent="0.2">
      <c r="G200" s="7">
        <v>196</v>
      </c>
      <c r="H200" s="7" t="s">
        <v>0</v>
      </c>
      <c r="I200" s="14">
        <v>38430</v>
      </c>
      <c r="J200" s="7" t="s">
        <v>11</v>
      </c>
      <c r="K200" s="15">
        <v>5</v>
      </c>
      <c r="L200" s="13">
        <v>16.348427234046856</v>
      </c>
      <c r="M200" s="7">
        <f t="shared" si="3"/>
        <v>2005</v>
      </c>
    </row>
    <row r="201" spans="7:13" x14ac:dyDescent="0.2">
      <c r="G201" s="7">
        <v>197</v>
      </c>
      <c r="H201" s="7" t="s">
        <v>2</v>
      </c>
      <c r="I201" s="14">
        <v>38023</v>
      </c>
      <c r="J201" s="7" t="s">
        <v>12</v>
      </c>
      <c r="K201" s="15">
        <v>-5</v>
      </c>
      <c r="L201" s="13">
        <v>-12.898061088841523</v>
      </c>
      <c r="M201" s="7">
        <f t="shared" si="3"/>
        <v>2004</v>
      </c>
    </row>
    <row r="202" spans="7:13" x14ac:dyDescent="0.2">
      <c r="G202" s="7">
        <v>198</v>
      </c>
      <c r="H202" s="7" t="s">
        <v>2</v>
      </c>
      <c r="I202" s="14">
        <v>38859</v>
      </c>
      <c r="J202" s="7" t="s">
        <v>12</v>
      </c>
      <c r="K202" s="15">
        <v>-4</v>
      </c>
      <c r="L202" s="13">
        <v>-9.998213253386103</v>
      </c>
      <c r="M202" s="7">
        <f t="shared" si="3"/>
        <v>2006</v>
      </c>
    </row>
    <row r="203" spans="7:13" x14ac:dyDescent="0.2">
      <c r="G203" s="7">
        <v>199</v>
      </c>
      <c r="H203" s="7" t="s">
        <v>1</v>
      </c>
      <c r="I203" s="14">
        <v>39046</v>
      </c>
      <c r="J203" s="7" t="s">
        <v>12</v>
      </c>
      <c r="K203" s="15">
        <v>81</v>
      </c>
      <c r="L203" s="13">
        <v>244.68104192003952</v>
      </c>
      <c r="M203" s="7">
        <f t="shared" si="3"/>
        <v>2006</v>
      </c>
    </row>
    <row r="204" spans="7:13" x14ac:dyDescent="0.2">
      <c r="G204" s="7">
        <v>200</v>
      </c>
      <c r="H204" s="7" t="s">
        <v>1</v>
      </c>
      <c r="I204" s="14">
        <v>38793</v>
      </c>
      <c r="J204" s="7" t="s">
        <v>11</v>
      </c>
      <c r="K204" s="15">
        <v>21</v>
      </c>
      <c r="L204" s="13">
        <v>64.744003374094902</v>
      </c>
      <c r="M204" s="7">
        <f t="shared" si="3"/>
        <v>2006</v>
      </c>
    </row>
    <row r="205" spans="7:13" x14ac:dyDescent="0.2">
      <c r="G205" s="7">
        <v>201</v>
      </c>
      <c r="H205" s="7" t="s">
        <v>7</v>
      </c>
      <c r="I205" s="14">
        <v>38529</v>
      </c>
      <c r="J205" s="7" t="s">
        <v>11</v>
      </c>
      <c r="K205" s="15">
        <v>21</v>
      </c>
      <c r="L205" s="13">
        <v>64.863192319117914</v>
      </c>
      <c r="M205" s="7">
        <f t="shared" si="3"/>
        <v>2005</v>
      </c>
    </row>
    <row r="206" spans="7:13" x14ac:dyDescent="0.2">
      <c r="G206" s="7">
        <v>202</v>
      </c>
      <c r="H206" s="7" t="s">
        <v>3</v>
      </c>
      <c r="I206" s="14">
        <v>38716</v>
      </c>
      <c r="J206" s="7" t="s">
        <v>9</v>
      </c>
      <c r="K206" s="15">
        <v>-3</v>
      </c>
      <c r="L206" s="13">
        <v>-7.154085897104931</v>
      </c>
      <c r="M206" s="7">
        <f t="shared" si="3"/>
        <v>2005</v>
      </c>
    </row>
    <row r="207" spans="7:13" x14ac:dyDescent="0.2">
      <c r="G207" s="7">
        <v>203</v>
      </c>
      <c r="H207" s="7" t="s">
        <v>7</v>
      </c>
      <c r="I207" s="14">
        <v>39079</v>
      </c>
      <c r="J207" s="7" t="s">
        <v>10</v>
      </c>
      <c r="K207" s="15">
        <v>57</v>
      </c>
      <c r="L207" s="13">
        <v>173.64445114790863</v>
      </c>
      <c r="M207" s="7">
        <f t="shared" si="3"/>
        <v>2006</v>
      </c>
    </row>
    <row r="208" spans="7:13" x14ac:dyDescent="0.2">
      <c r="G208" s="7">
        <v>204</v>
      </c>
      <c r="H208" s="7" t="s">
        <v>7</v>
      </c>
      <c r="I208" s="14">
        <v>38947</v>
      </c>
      <c r="J208" s="7" t="s">
        <v>10</v>
      </c>
      <c r="K208" s="15">
        <v>86</v>
      </c>
      <c r="L208" s="13">
        <v>259.30970727563493</v>
      </c>
      <c r="M208" s="7">
        <f t="shared" si="3"/>
        <v>2006</v>
      </c>
    </row>
    <row r="209" spans="7:13" x14ac:dyDescent="0.2">
      <c r="G209" s="7">
        <v>205</v>
      </c>
      <c r="H209" s="7" t="s">
        <v>0</v>
      </c>
      <c r="I209" s="14">
        <v>38826</v>
      </c>
      <c r="J209" s="7" t="s">
        <v>9</v>
      </c>
      <c r="K209" s="15">
        <v>14</v>
      </c>
      <c r="L209" s="13">
        <v>44.139016120906668</v>
      </c>
      <c r="M209" s="7">
        <f t="shared" si="3"/>
        <v>2006</v>
      </c>
    </row>
    <row r="210" spans="7:13" x14ac:dyDescent="0.2">
      <c r="G210" s="7">
        <v>206</v>
      </c>
      <c r="H210" s="7" t="s">
        <v>3</v>
      </c>
      <c r="I210" s="14">
        <v>39057</v>
      </c>
      <c r="J210" s="7" t="s">
        <v>13</v>
      </c>
      <c r="K210" s="15">
        <v>20</v>
      </c>
      <c r="L210" s="13">
        <v>61.955881135465603</v>
      </c>
      <c r="M210" s="7">
        <f t="shared" si="3"/>
        <v>2006</v>
      </c>
    </row>
    <row r="211" spans="7:13" x14ac:dyDescent="0.2">
      <c r="G211" s="7">
        <v>207</v>
      </c>
      <c r="H211" s="7" t="s">
        <v>2</v>
      </c>
      <c r="I211" s="14">
        <v>38023</v>
      </c>
      <c r="J211" s="7" t="s">
        <v>12</v>
      </c>
      <c r="K211" s="15">
        <v>60</v>
      </c>
      <c r="L211" s="13">
        <v>181.93942640636905</v>
      </c>
      <c r="M211" s="7">
        <f t="shared" si="3"/>
        <v>2004</v>
      </c>
    </row>
    <row r="212" spans="7:13" x14ac:dyDescent="0.2">
      <c r="G212" s="7">
        <v>208</v>
      </c>
      <c r="H212" s="7" t="s">
        <v>0</v>
      </c>
      <c r="I212" s="14">
        <v>38903</v>
      </c>
      <c r="J212" s="7" t="s">
        <v>11</v>
      </c>
      <c r="K212" s="15">
        <v>45</v>
      </c>
      <c r="L212" s="13">
        <v>137.15507832075065</v>
      </c>
      <c r="M212" s="7">
        <f t="shared" si="3"/>
        <v>2006</v>
      </c>
    </row>
    <row r="213" spans="7:13" x14ac:dyDescent="0.2">
      <c r="G213" s="7">
        <v>209</v>
      </c>
      <c r="H213" s="7" t="s">
        <v>0</v>
      </c>
      <c r="I213" s="14">
        <v>38078</v>
      </c>
      <c r="J213" s="7" t="s">
        <v>11</v>
      </c>
      <c r="K213" s="15">
        <v>7</v>
      </c>
      <c r="L213" s="13">
        <v>22.99759982335349</v>
      </c>
      <c r="M213" s="7">
        <f t="shared" si="3"/>
        <v>2004</v>
      </c>
    </row>
    <row r="214" spans="7:13" x14ac:dyDescent="0.2">
      <c r="G214" s="7">
        <v>210</v>
      </c>
      <c r="H214" s="7" t="s">
        <v>8</v>
      </c>
      <c r="I214" s="14">
        <v>38782</v>
      </c>
      <c r="J214" s="7" t="s">
        <v>10</v>
      </c>
      <c r="K214" s="15">
        <v>-6</v>
      </c>
      <c r="L214" s="13">
        <v>-16.334472666280842</v>
      </c>
      <c r="M214" s="7">
        <f t="shared" si="3"/>
        <v>2006</v>
      </c>
    </row>
    <row r="215" spans="7:13" x14ac:dyDescent="0.2">
      <c r="G215" s="7">
        <v>211</v>
      </c>
      <c r="H215" s="7" t="s">
        <v>0</v>
      </c>
      <c r="I215" s="14">
        <v>38837</v>
      </c>
      <c r="J215" s="7" t="s">
        <v>10</v>
      </c>
      <c r="K215" s="15">
        <v>35</v>
      </c>
      <c r="L215" s="13">
        <v>106.89982221762149</v>
      </c>
      <c r="M215" s="7">
        <f t="shared" si="3"/>
        <v>2006</v>
      </c>
    </row>
    <row r="216" spans="7:13" x14ac:dyDescent="0.2">
      <c r="G216" s="7">
        <v>212</v>
      </c>
      <c r="H216" s="7" t="s">
        <v>2</v>
      </c>
      <c r="I216" s="14">
        <v>38848</v>
      </c>
      <c r="J216" s="7" t="s">
        <v>9</v>
      </c>
      <c r="K216" s="15">
        <v>31</v>
      </c>
      <c r="L216" s="13">
        <v>95.13200096066403</v>
      </c>
      <c r="M216" s="7">
        <f t="shared" si="3"/>
        <v>2006</v>
      </c>
    </row>
    <row r="217" spans="7:13" x14ac:dyDescent="0.2">
      <c r="G217" s="7">
        <v>213</v>
      </c>
      <c r="H217" s="7" t="s">
        <v>0</v>
      </c>
      <c r="I217" s="14">
        <v>38672</v>
      </c>
      <c r="J217" s="7" t="s">
        <v>10</v>
      </c>
      <c r="K217" s="15">
        <v>19</v>
      </c>
      <c r="L217" s="13">
        <v>59.075740928551383</v>
      </c>
      <c r="M217" s="7">
        <f t="shared" si="3"/>
        <v>2005</v>
      </c>
    </row>
    <row r="218" spans="7:13" x14ac:dyDescent="0.2">
      <c r="G218" s="7">
        <v>214</v>
      </c>
      <c r="H218" s="7" t="s">
        <v>4</v>
      </c>
      <c r="I218" s="14">
        <v>38760</v>
      </c>
      <c r="J218" s="7" t="s">
        <v>11</v>
      </c>
      <c r="K218" s="15">
        <v>35</v>
      </c>
      <c r="L218" s="13">
        <v>106.64339916643026</v>
      </c>
      <c r="M218" s="7">
        <f t="shared" si="3"/>
        <v>2006</v>
      </c>
    </row>
    <row r="219" spans="7:13" x14ac:dyDescent="0.2">
      <c r="G219" s="7">
        <v>215</v>
      </c>
      <c r="H219" s="7" t="s">
        <v>8</v>
      </c>
      <c r="I219" s="14">
        <v>38353</v>
      </c>
      <c r="J219" s="7" t="s">
        <v>13</v>
      </c>
      <c r="K219" s="15">
        <v>51</v>
      </c>
      <c r="L219" s="13">
        <v>154.59771582934854</v>
      </c>
      <c r="M219" s="7">
        <f t="shared" si="3"/>
        <v>2005</v>
      </c>
    </row>
    <row r="220" spans="7:13" x14ac:dyDescent="0.2">
      <c r="G220" s="7">
        <v>216</v>
      </c>
      <c r="H220" s="7" t="s">
        <v>3</v>
      </c>
      <c r="I220" s="14">
        <v>38771</v>
      </c>
      <c r="J220" s="7" t="s">
        <v>12</v>
      </c>
      <c r="K220" s="15">
        <v>1</v>
      </c>
      <c r="L220" s="13">
        <v>5.3867139626812968</v>
      </c>
      <c r="M220" s="7">
        <f t="shared" si="3"/>
        <v>2006</v>
      </c>
    </row>
    <row r="221" spans="7:13" x14ac:dyDescent="0.2">
      <c r="G221" s="7">
        <v>217</v>
      </c>
      <c r="H221" s="7" t="s">
        <v>7</v>
      </c>
      <c r="I221" s="14">
        <v>38254</v>
      </c>
      <c r="J221" s="7" t="s">
        <v>9</v>
      </c>
      <c r="K221" s="15">
        <v>67</v>
      </c>
      <c r="L221" s="13">
        <v>203.35912709646638</v>
      </c>
      <c r="M221" s="7">
        <f t="shared" si="3"/>
        <v>2004</v>
      </c>
    </row>
    <row r="222" spans="7:13" x14ac:dyDescent="0.2">
      <c r="G222" s="7">
        <v>218</v>
      </c>
      <c r="H222" s="7" t="s">
        <v>7</v>
      </c>
      <c r="I222" s="14">
        <v>38441</v>
      </c>
      <c r="J222" s="7" t="s">
        <v>12</v>
      </c>
      <c r="K222" s="15">
        <v>23</v>
      </c>
      <c r="L222" s="13">
        <v>71.412597536524615</v>
      </c>
      <c r="M222" s="7">
        <f t="shared" si="3"/>
        <v>2005</v>
      </c>
    </row>
    <row r="223" spans="7:13" x14ac:dyDescent="0.2">
      <c r="G223" s="7">
        <v>219</v>
      </c>
      <c r="H223" s="7" t="s">
        <v>2</v>
      </c>
      <c r="I223" s="14">
        <v>38386</v>
      </c>
      <c r="J223" s="7" t="s">
        <v>9</v>
      </c>
      <c r="K223" s="15">
        <v>41</v>
      </c>
      <c r="L223" s="13">
        <v>125.23475441561757</v>
      </c>
      <c r="M223" s="7">
        <f t="shared" si="3"/>
        <v>2005</v>
      </c>
    </row>
    <row r="224" spans="7:13" x14ac:dyDescent="0.2">
      <c r="G224" s="7">
        <v>220</v>
      </c>
      <c r="H224" s="7" t="s">
        <v>6</v>
      </c>
      <c r="I224" s="14">
        <v>38001</v>
      </c>
      <c r="J224" s="7" t="s">
        <v>12</v>
      </c>
      <c r="K224" s="15">
        <v>27</v>
      </c>
      <c r="L224" s="13">
        <v>83.195110350521588</v>
      </c>
      <c r="M224" s="7">
        <f t="shared" si="3"/>
        <v>2004</v>
      </c>
    </row>
    <row r="225" spans="7:13" x14ac:dyDescent="0.2">
      <c r="G225" s="7">
        <v>221</v>
      </c>
      <c r="H225" s="7" t="s">
        <v>1</v>
      </c>
      <c r="I225" s="14">
        <v>38980</v>
      </c>
      <c r="J225" s="7" t="s">
        <v>9</v>
      </c>
      <c r="K225" s="15">
        <v>56</v>
      </c>
      <c r="L225" s="13">
        <v>170.17512557022724</v>
      </c>
      <c r="M225" s="7">
        <f t="shared" si="3"/>
        <v>2006</v>
      </c>
    </row>
    <row r="226" spans="7:13" x14ac:dyDescent="0.2">
      <c r="G226" s="7">
        <v>222</v>
      </c>
      <c r="H226" s="7" t="s">
        <v>6</v>
      </c>
      <c r="I226" s="14">
        <v>38188</v>
      </c>
      <c r="J226" s="7" t="s">
        <v>12</v>
      </c>
      <c r="K226" s="15">
        <v>67</v>
      </c>
      <c r="L226" s="13">
        <v>203.35311949602652</v>
      </c>
      <c r="M226" s="7">
        <f t="shared" si="3"/>
        <v>2004</v>
      </c>
    </row>
    <row r="227" spans="7:13" x14ac:dyDescent="0.2">
      <c r="G227" s="7">
        <v>223</v>
      </c>
      <c r="H227" s="7" t="s">
        <v>8</v>
      </c>
      <c r="I227" s="14">
        <v>38243</v>
      </c>
      <c r="J227" s="7" t="s">
        <v>9</v>
      </c>
      <c r="K227" s="15">
        <v>94</v>
      </c>
      <c r="L227" s="13">
        <v>283.74141758000144</v>
      </c>
      <c r="M227" s="7">
        <f t="shared" si="3"/>
        <v>2004</v>
      </c>
    </row>
    <row r="228" spans="7:13" x14ac:dyDescent="0.2">
      <c r="G228" s="7">
        <v>224</v>
      </c>
      <c r="H228" s="7" t="s">
        <v>1</v>
      </c>
      <c r="I228" s="14">
        <v>38265</v>
      </c>
      <c r="J228" s="7" t="s">
        <v>11</v>
      </c>
      <c r="K228" s="15">
        <v>52</v>
      </c>
      <c r="L228" s="13">
        <v>158.2973319694853</v>
      </c>
      <c r="M228" s="7">
        <f t="shared" si="3"/>
        <v>2004</v>
      </c>
    </row>
    <row r="229" spans="7:13" x14ac:dyDescent="0.2">
      <c r="G229" s="7">
        <v>225</v>
      </c>
      <c r="H229" s="7" t="s">
        <v>4</v>
      </c>
      <c r="I229" s="14">
        <v>38023</v>
      </c>
      <c r="J229" s="7" t="s">
        <v>13</v>
      </c>
      <c r="K229" s="15">
        <v>24</v>
      </c>
      <c r="L229" s="13">
        <v>74.243899422562194</v>
      </c>
      <c r="M229" s="7">
        <f t="shared" si="3"/>
        <v>2004</v>
      </c>
    </row>
    <row r="230" spans="7:13" x14ac:dyDescent="0.2">
      <c r="G230" s="7">
        <v>226</v>
      </c>
      <c r="H230" s="7" t="s">
        <v>0</v>
      </c>
      <c r="I230" s="14">
        <v>38144</v>
      </c>
      <c r="J230" s="7" t="s">
        <v>10</v>
      </c>
      <c r="K230" s="15">
        <v>-1</v>
      </c>
      <c r="L230" s="13">
        <v>-0.91770776800017373</v>
      </c>
      <c r="M230" s="7">
        <f t="shared" si="3"/>
        <v>2004</v>
      </c>
    </row>
    <row r="231" spans="7:13" x14ac:dyDescent="0.2">
      <c r="G231" s="7">
        <v>227</v>
      </c>
      <c r="H231" s="7" t="s">
        <v>3</v>
      </c>
      <c r="I231" s="14">
        <v>38738</v>
      </c>
      <c r="J231" s="7" t="s">
        <v>11</v>
      </c>
      <c r="K231" s="15">
        <v>37</v>
      </c>
      <c r="L231" s="13">
        <v>112.52158206006119</v>
      </c>
      <c r="M231" s="7">
        <f t="shared" si="3"/>
        <v>2006</v>
      </c>
    </row>
    <row r="232" spans="7:13" x14ac:dyDescent="0.2">
      <c r="G232" s="7">
        <v>228</v>
      </c>
      <c r="H232" s="7" t="s">
        <v>8</v>
      </c>
      <c r="I232" s="14">
        <v>38771</v>
      </c>
      <c r="J232" s="7" t="s">
        <v>9</v>
      </c>
      <c r="K232" s="15">
        <v>63</v>
      </c>
      <c r="L232" s="13">
        <v>191.4542393048981</v>
      </c>
      <c r="M232" s="7">
        <f t="shared" si="3"/>
        <v>2006</v>
      </c>
    </row>
    <row r="233" spans="7:13" x14ac:dyDescent="0.2">
      <c r="G233" s="7">
        <v>229</v>
      </c>
      <c r="H233" s="7" t="s">
        <v>7</v>
      </c>
      <c r="I233" s="14">
        <v>38089</v>
      </c>
      <c r="J233" s="7" t="s">
        <v>10</v>
      </c>
      <c r="K233" s="15">
        <v>13</v>
      </c>
      <c r="L233" s="13">
        <v>41.010346846521706</v>
      </c>
      <c r="M233" s="7">
        <f t="shared" si="3"/>
        <v>2004</v>
      </c>
    </row>
    <row r="234" spans="7:13" x14ac:dyDescent="0.2">
      <c r="G234" s="7">
        <v>230</v>
      </c>
      <c r="H234" s="7" t="s">
        <v>3</v>
      </c>
      <c r="I234" s="14">
        <v>39046</v>
      </c>
      <c r="J234" s="7" t="s">
        <v>10</v>
      </c>
      <c r="K234" s="15">
        <v>7</v>
      </c>
      <c r="L234" s="13">
        <v>22.334877359058812</v>
      </c>
      <c r="M234" s="7">
        <f t="shared" si="3"/>
        <v>2006</v>
      </c>
    </row>
    <row r="235" spans="7:13" x14ac:dyDescent="0.2">
      <c r="G235" s="7">
        <v>231</v>
      </c>
      <c r="H235" s="7" t="s">
        <v>4</v>
      </c>
      <c r="I235" s="14">
        <v>38067</v>
      </c>
      <c r="J235" s="7" t="s">
        <v>10</v>
      </c>
      <c r="K235" s="15">
        <v>64</v>
      </c>
      <c r="L235" s="13">
        <v>193.83879299726061</v>
      </c>
      <c r="M235" s="7">
        <f t="shared" si="3"/>
        <v>2004</v>
      </c>
    </row>
    <row r="236" spans="7:13" x14ac:dyDescent="0.2">
      <c r="G236" s="7">
        <v>232</v>
      </c>
      <c r="H236" s="7" t="s">
        <v>6</v>
      </c>
      <c r="I236" s="14">
        <v>38144</v>
      </c>
      <c r="J236" s="7" t="s">
        <v>10</v>
      </c>
      <c r="K236" s="15">
        <v>63</v>
      </c>
      <c r="L236" s="13">
        <v>190.90668689411601</v>
      </c>
      <c r="M236" s="7">
        <f t="shared" si="3"/>
        <v>2004</v>
      </c>
    </row>
    <row r="237" spans="7:13" x14ac:dyDescent="0.2">
      <c r="G237" s="7">
        <v>233</v>
      </c>
      <c r="H237" s="7" t="s">
        <v>5</v>
      </c>
      <c r="I237" s="14">
        <v>38210</v>
      </c>
      <c r="J237" s="7" t="s">
        <v>12</v>
      </c>
      <c r="K237" s="15">
        <v>57</v>
      </c>
      <c r="L237" s="13">
        <v>173.59022125804509</v>
      </c>
      <c r="M237" s="7">
        <f t="shared" si="3"/>
        <v>2004</v>
      </c>
    </row>
    <row r="238" spans="7:13" x14ac:dyDescent="0.2">
      <c r="G238" s="7">
        <v>234</v>
      </c>
      <c r="H238" s="7" t="s">
        <v>5</v>
      </c>
      <c r="I238" s="14">
        <v>38298</v>
      </c>
      <c r="J238" s="7" t="s">
        <v>12</v>
      </c>
      <c r="K238" s="15">
        <v>59</v>
      </c>
      <c r="L238" s="13">
        <v>178.9266502635322</v>
      </c>
      <c r="M238" s="7">
        <f t="shared" si="3"/>
        <v>2004</v>
      </c>
    </row>
    <row r="239" spans="7:13" x14ac:dyDescent="0.2">
      <c r="G239" s="7">
        <v>235</v>
      </c>
      <c r="H239" s="7" t="s">
        <v>0</v>
      </c>
      <c r="I239" s="14">
        <v>38342</v>
      </c>
      <c r="J239" s="7" t="s">
        <v>9</v>
      </c>
      <c r="K239" s="15">
        <v>-3</v>
      </c>
      <c r="L239" s="13">
        <v>-7.2637597489178187</v>
      </c>
      <c r="M239" s="7">
        <f t="shared" si="3"/>
        <v>2004</v>
      </c>
    </row>
    <row r="240" spans="7:13" x14ac:dyDescent="0.2">
      <c r="G240" s="7">
        <v>236</v>
      </c>
      <c r="H240" s="7" t="s">
        <v>7</v>
      </c>
      <c r="I240" s="14">
        <v>38991</v>
      </c>
      <c r="J240" s="7" t="s">
        <v>10</v>
      </c>
      <c r="K240" s="15">
        <v>86</v>
      </c>
      <c r="L240" s="13">
        <v>260.32907018535167</v>
      </c>
      <c r="M240" s="7">
        <f t="shared" si="3"/>
        <v>2006</v>
      </c>
    </row>
    <row r="241" spans="7:13" x14ac:dyDescent="0.2">
      <c r="G241" s="7">
        <v>237</v>
      </c>
      <c r="H241" s="7" t="s">
        <v>1</v>
      </c>
      <c r="I241" s="14">
        <v>38254</v>
      </c>
      <c r="J241" s="7" t="s">
        <v>11</v>
      </c>
      <c r="K241" s="15">
        <v>-4</v>
      </c>
      <c r="L241" s="13">
        <v>-9.9939520680829617</v>
      </c>
      <c r="M241" s="7">
        <f t="shared" si="3"/>
        <v>2004</v>
      </c>
    </row>
    <row r="242" spans="7:13" x14ac:dyDescent="0.2">
      <c r="G242" s="7">
        <v>238</v>
      </c>
      <c r="H242" s="7" t="s">
        <v>6</v>
      </c>
      <c r="I242" s="14">
        <v>38353</v>
      </c>
      <c r="J242" s="7" t="s">
        <v>10</v>
      </c>
      <c r="K242" s="15">
        <v>7</v>
      </c>
      <c r="L242" s="13">
        <v>23.654332569914828</v>
      </c>
      <c r="M242" s="7">
        <f t="shared" si="3"/>
        <v>2005</v>
      </c>
    </row>
    <row r="243" spans="7:13" x14ac:dyDescent="0.2">
      <c r="G243" s="7">
        <v>239</v>
      </c>
      <c r="H243" s="7" t="s">
        <v>7</v>
      </c>
      <c r="I243" s="14">
        <v>38991</v>
      </c>
      <c r="J243" s="7" t="s">
        <v>10</v>
      </c>
      <c r="K243" s="15">
        <v>43</v>
      </c>
      <c r="L243" s="13">
        <v>131.67769291502447</v>
      </c>
      <c r="M243" s="7">
        <f t="shared" si="3"/>
        <v>2006</v>
      </c>
    </row>
    <row r="244" spans="7:13" x14ac:dyDescent="0.2">
      <c r="G244" s="7">
        <v>240</v>
      </c>
      <c r="H244" s="7" t="s">
        <v>5</v>
      </c>
      <c r="I244" s="14">
        <v>38661</v>
      </c>
      <c r="J244" s="7" t="s">
        <v>10</v>
      </c>
      <c r="K244" s="15">
        <v>2</v>
      </c>
      <c r="L244" s="13">
        <v>7.6348447793459382</v>
      </c>
      <c r="M244" s="7">
        <f t="shared" si="3"/>
        <v>2005</v>
      </c>
    </row>
    <row r="245" spans="7:13" x14ac:dyDescent="0.2">
      <c r="G245" s="7">
        <v>241</v>
      </c>
      <c r="H245" s="7" t="s">
        <v>5</v>
      </c>
      <c r="I245" s="14">
        <v>38474</v>
      </c>
      <c r="J245" s="7" t="s">
        <v>12</v>
      </c>
      <c r="K245" s="15">
        <v>85</v>
      </c>
      <c r="L245" s="13">
        <v>256.87957020946436</v>
      </c>
      <c r="M245" s="7">
        <f t="shared" si="3"/>
        <v>2005</v>
      </c>
    </row>
    <row r="246" spans="7:13" x14ac:dyDescent="0.2">
      <c r="G246" s="7">
        <v>242</v>
      </c>
      <c r="H246" s="7" t="s">
        <v>5</v>
      </c>
      <c r="I246" s="14">
        <v>38463</v>
      </c>
      <c r="J246" s="7" t="s">
        <v>11</v>
      </c>
      <c r="K246" s="15">
        <v>52</v>
      </c>
      <c r="L246" s="13">
        <v>158.18704198984506</v>
      </c>
      <c r="M246" s="7">
        <f t="shared" si="3"/>
        <v>2005</v>
      </c>
    </row>
    <row r="247" spans="7:13" x14ac:dyDescent="0.2">
      <c r="G247" s="7">
        <v>243</v>
      </c>
      <c r="H247" s="7" t="s">
        <v>2</v>
      </c>
      <c r="I247" s="14">
        <v>38177</v>
      </c>
      <c r="J247" s="7" t="s">
        <v>13</v>
      </c>
      <c r="K247" s="15">
        <v>-3</v>
      </c>
      <c r="L247" s="13">
        <v>-7.3950210500886264</v>
      </c>
      <c r="M247" s="7">
        <f t="shared" si="3"/>
        <v>2004</v>
      </c>
    </row>
    <row r="248" spans="7:13" x14ac:dyDescent="0.2">
      <c r="G248" s="7">
        <v>244</v>
      </c>
      <c r="H248" s="7" t="s">
        <v>1</v>
      </c>
      <c r="I248" s="14">
        <v>38408</v>
      </c>
      <c r="J248" s="7" t="s">
        <v>11</v>
      </c>
      <c r="K248" s="15">
        <v>8</v>
      </c>
      <c r="L248" s="13">
        <v>25.546689047987762</v>
      </c>
      <c r="M248" s="7">
        <f t="shared" si="3"/>
        <v>2005</v>
      </c>
    </row>
    <row r="249" spans="7:13" x14ac:dyDescent="0.2">
      <c r="G249" s="7">
        <v>245</v>
      </c>
      <c r="H249" s="7" t="s">
        <v>7</v>
      </c>
      <c r="I249" s="14">
        <v>38177</v>
      </c>
      <c r="J249" s="7" t="s">
        <v>12</v>
      </c>
      <c r="K249" s="15">
        <v>5</v>
      </c>
      <c r="L249" s="13">
        <v>17.198905576452098</v>
      </c>
      <c r="M249" s="7">
        <f t="shared" si="3"/>
        <v>2004</v>
      </c>
    </row>
    <row r="250" spans="7:13" x14ac:dyDescent="0.2">
      <c r="G250" s="7">
        <v>246</v>
      </c>
      <c r="H250" s="7" t="s">
        <v>3</v>
      </c>
      <c r="I250" s="14">
        <v>38958</v>
      </c>
      <c r="J250" s="7" t="s">
        <v>12</v>
      </c>
      <c r="K250" s="15">
        <v>90</v>
      </c>
      <c r="L250" s="13">
        <v>272.09870438545738</v>
      </c>
      <c r="M250" s="7">
        <f t="shared" si="3"/>
        <v>2006</v>
      </c>
    </row>
    <row r="251" spans="7:13" x14ac:dyDescent="0.2">
      <c r="G251" s="7">
        <v>247</v>
      </c>
      <c r="H251" s="7" t="s">
        <v>8</v>
      </c>
      <c r="I251" s="14">
        <v>39035</v>
      </c>
      <c r="J251" s="7" t="s">
        <v>12</v>
      </c>
      <c r="K251" s="15">
        <v>36</v>
      </c>
      <c r="L251" s="13">
        <v>110.33744975059108</v>
      </c>
      <c r="M251" s="7">
        <f t="shared" si="3"/>
        <v>2006</v>
      </c>
    </row>
    <row r="252" spans="7:13" x14ac:dyDescent="0.2">
      <c r="G252" s="7">
        <v>248</v>
      </c>
      <c r="H252" s="7" t="s">
        <v>4</v>
      </c>
      <c r="I252" s="14">
        <v>38584</v>
      </c>
      <c r="J252" s="7" t="s">
        <v>12</v>
      </c>
      <c r="K252" s="15">
        <v>25</v>
      </c>
      <c r="L252" s="13">
        <v>77.014900645073141</v>
      </c>
      <c r="M252" s="7">
        <f t="shared" si="3"/>
        <v>2005</v>
      </c>
    </row>
    <row r="253" spans="7:13" x14ac:dyDescent="0.2">
      <c r="G253" s="7">
        <v>249</v>
      </c>
      <c r="H253" s="7" t="s">
        <v>8</v>
      </c>
      <c r="I253" s="14">
        <v>38430</v>
      </c>
      <c r="J253" s="7" t="s">
        <v>12</v>
      </c>
      <c r="K253" s="15">
        <v>7</v>
      </c>
      <c r="L253" s="13">
        <v>23.133204884254319</v>
      </c>
      <c r="M253" s="7">
        <f t="shared" si="3"/>
        <v>2005</v>
      </c>
    </row>
    <row r="254" spans="7:13" x14ac:dyDescent="0.2">
      <c r="G254" s="7">
        <v>250</v>
      </c>
      <c r="H254" s="7" t="s">
        <v>2</v>
      </c>
      <c r="I254" s="14">
        <v>39024</v>
      </c>
      <c r="J254" s="7" t="s">
        <v>12</v>
      </c>
      <c r="K254" s="15">
        <v>64</v>
      </c>
      <c r="L254" s="13">
        <v>194.25372471684716</v>
      </c>
      <c r="M254" s="7">
        <f t="shared" si="3"/>
        <v>2006</v>
      </c>
    </row>
    <row r="255" spans="7:13" x14ac:dyDescent="0.2">
      <c r="G255" s="7">
        <v>251</v>
      </c>
      <c r="H255" s="7" t="s">
        <v>2</v>
      </c>
      <c r="I255" s="14">
        <v>38111</v>
      </c>
      <c r="J255" s="7" t="s">
        <v>12</v>
      </c>
      <c r="K255" s="15">
        <v>71</v>
      </c>
      <c r="L255" s="13">
        <v>215.49309366005642</v>
      </c>
      <c r="M255" s="7">
        <f t="shared" si="3"/>
        <v>2004</v>
      </c>
    </row>
    <row r="256" spans="7:13" x14ac:dyDescent="0.2">
      <c r="G256" s="7">
        <v>252</v>
      </c>
      <c r="H256" s="7" t="s">
        <v>6</v>
      </c>
      <c r="I256" s="14">
        <v>38452</v>
      </c>
      <c r="J256" s="7" t="s">
        <v>11</v>
      </c>
      <c r="K256" s="15">
        <v>41</v>
      </c>
      <c r="L256" s="13">
        <v>124.81042324173134</v>
      </c>
      <c r="M256" s="7">
        <f t="shared" si="3"/>
        <v>2005</v>
      </c>
    </row>
    <row r="257" spans="7:13" x14ac:dyDescent="0.2">
      <c r="G257" s="7">
        <v>253</v>
      </c>
      <c r="H257" s="7" t="s">
        <v>6</v>
      </c>
      <c r="I257" s="14">
        <v>38254</v>
      </c>
      <c r="J257" s="7" t="s">
        <v>9</v>
      </c>
      <c r="K257" s="15">
        <v>84</v>
      </c>
      <c r="L257" s="13">
        <v>253.28617965312779</v>
      </c>
      <c r="M257" s="7">
        <f t="shared" si="3"/>
        <v>2004</v>
      </c>
    </row>
    <row r="258" spans="7:13" x14ac:dyDescent="0.2">
      <c r="G258" s="7">
        <v>254</v>
      </c>
      <c r="H258" s="7" t="s">
        <v>5</v>
      </c>
      <c r="I258" s="14">
        <v>38441</v>
      </c>
      <c r="J258" s="7" t="s">
        <v>11</v>
      </c>
      <c r="K258" s="15">
        <v>3</v>
      </c>
      <c r="L258" s="13">
        <v>10.703015398687583</v>
      </c>
      <c r="M258" s="7">
        <f t="shared" si="3"/>
        <v>2005</v>
      </c>
    </row>
    <row r="259" spans="7:13" x14ac:dyDescent="0.2">
      <c r="G259" s="7">
        <v>255</v>
      </c>
      <c r="H259" s="7" t="s">
        <v>6</v>
      </c>
      <c r="I259" s="14">
        <v>38078</v>
      </c>
      <c r="J259" s="7" t="s">
        <v>9</v>
      </c>
      <c r="K259" s="15">
        <v>15</v>
      </c>
      <c r="L259" s="13">
        <v>46.761676481443232</v>
      </c>
      <c r="M259" s="7">
        <f t="shared" si="3"/>
        <v>2004</v>
      </c>
    </row>
    <row r="260" spans="7:13" x14ac:dyDescent="0.2">
      <c r="G260" s="7">
        <v>256</v>
      </c>
      <c r="H260" s="7" t="s">
        <v>3</v>
      </c>
      <c r="I260" s="14">
        <v>38023</v>
      </c>
      <c r="J260" s="7" t="s">
        <v>11</v>
      </c>
      <c r="K260" s="15">
        <v>1</v>
      </c>
      <c r="L260" s="13">
        <v>4.8820462029427096</v>
      </c>
      <c r="M260" s="7">
        <f t="shared" si="3"/>
        <v>2004</v>
      </c>
    </row>
    <row r="261" spans="7:13" x14ac:dyDescent="0.2">
      <c r="G261" s="7">
        <v>257</v>
      </c>
      <c r="H261" s="7" t="s">
        <v>3</v>
      </c>
      <c r="I261" s="14">
        <v>38540</v>
      </c>
      <c r="J261" s="7" t="s">
        <v>12</v>
      </c>
      <c r="K261" s="15">
        <v>10</v>
      </c>
      <c r="L261" s="13">
        <v>32.468400196905996</v>
      </c>
      <c r="M261" s="7">
        <f t="shared" si="3"/>
        <v>2005</v>
      </c>
    </row>
    <row r="262" spans="7:13" x14ac:dyDescent="0.2">
      <c r="G262" s="7">
        <v>258</v>
      </c>
      <c r="H262" s="7" t="s">
        <v>5</v>
      </c>
      <c r="I262" s="14">
        <v>38364</v>
      </c>
      <c r="J262" s="7" t="s">
        <v>11</v>
      </c>
      <c r="K262" s="15">
        <v>77</v>
      </c>
      <c r="L262" s="13">
        <v>233.3993347830984</v>
      </c>
      <c r="M262" s="7">
        <f t="shared" ref="M262:M325" si="4">YEAR(I262)</f>
        <v>2005</v>
      </c>
    </row>
    <row r="263" spans="7:13" x14ac:dyDescent="0.2">
      <c r="G263" s="7">
        <v>259</v>
      </c>
      <c r="H263" s="7" t="s">
        <v>2</v>
      </c>
      <c r="I263" s="14">
        <v>38397</v>
      </c>
      <c r="J263" s="7" t="s">
        <v>13</v>
      </c>
      <c r="K263" s="15">
        <v>65</v>
      </c>
      <c r="L263" s="13">
        <v>196.49346597044766</v>
      </c>
      <c r="M263" s="7">
        <f t="shared" si="4"/>
        <v>2005</v>
      </c>
    </row>
    <row r="264" spans="7:13" x14ac:dyDescent="0.2">
      <c r="G264" s="7">
        <v>260</v>
      </c>
      <c r="H264" s="7" t="s">
        <v>4</v>
      </c>
      <c r="I264" s="14">
        <v>38001</v>
      </c>
      <c r="J264" s="7" t="s">
        <v>11</v>
      </c>
      <c r="K264" s="15">
        <v>25</v>
      </c>
      <c r="L264" s="13">
        <v>77.329572231774151</v>
      </c>
      <c r="M264" s="7">
        <f t="shared" si="4"/>
        <v>2004</v>
      </c>
    </row>
    <row r="265" spans="7:13" x14ac:dyDescent="0.2">
      <c r="G265" s="7">
        <v>261</v>
      </c>
      <c r="H265" s="7" t="s">
        <v>7</v>
      </c>
      <c r="I265" s="14">
        <v>38914</v>
      </c>
      <c r="J265" s="7" t="s">
        <v>12</v>
      </c>
      <c r="K265" s="15">
        <v>-1</v>
      </c>
      <c r="L265" s="13">
        <v>-1.930462865623249</v>
      </c>
      <c r="M265" s="7">
        <f t="shared" si="4"/>
        <v>2006</v>
      </c>
    </row>
    <row r="266" spans="7:13" x14ac:dyDescent="0.2">
      <c r="G266" s="7">
        <v>262</v>
      </c>
      <c r="H266" s="7" t="s">
        <v>0</v>
      </c>
      <c r="I266" s="14">
        <v>38958</v>
      </c>
      <c r="J266" s="7" t="s">
        <v>9</v>
      </c>
      <c r="K266" s="15">
        <v>2</v>
      </c>
      <c r="L266" s="13">
        <v>7.9709250117717731</v>
      </c>
      <c r="M266" s="7">
        <f t="shared" si="4"/>
        <v>2006</v>
      </c>
    </row>
    <row r="267" spans="7:13" x14ac:dyDescent="0.2">
      <c r="G267" s="7">
        <v>263</v>
      </c>
      <c r="H267" s="7" t="s">
        <v>4</v>
      </c>
      <c r="I267" s="14">
        <v>39024</v>
      </c>
      <c r="J267" s="7" t="s">
        <v>10</v>
      </c>
      <c r="K267" s="15">
        <v>62</v>
      </c>
      <c r="L267" s="13">
        <v>187.61965072290988</v>
      </c>
      <c r="M267" s="7">
        <f t="shared" si="4"/>
        <v>2006</v>
      </c>
    </row>
    <row r="268" spans="7:13" x14ac:dyDescent="0.2">
      <c r="G268" s="7">
        <v>264</v>
      </c>
      <c r="H268" s="7" t="s">
        <v>2</v>
      </c>
      <c r="I268" s="14">
        <v>38485</v>
      </c>
      <c r="J268" s="7" t="s">
        <v>9</v>
      </c>
      <c r="K268" s="15">
        <v>28</v>
      </c>
      <c r="L268" s="13">
        <v>86.788113277044275</v>
      </c>
      <c r="M268" s="7">
        <f t="shared" si="4"/>
        <v>2005</v>
      </c>
    </row>
    <row r="269" spans="7:13" x14ac:dyDescent="0.2">
      <c r="G269" s="7">
        <v>265</v>
      </c>
      <c r="H269" s="7" t="s">
        <v>3</v>
      </c>
      <c r="I269" s="14">
        <v>38551</v>
      </c>
      <c r="J269" s="7" t="s">
        <v>11</v>
      </c>
      <c r="K269" s="15">
        <v>55</v>
      </c>
      <c r="L269" s="13">
        <v>167.05079786120268</v>
      </c>
      <c r="M269" s="7">
        <f t="shared" si="4"/>
        <v>2005</v>
      </c>
    </row>
    <row r="270" spans="7:13" x14ac:dyDescent="0.2">
      <c r="G270" s="7">
        <v>266</v>
      </c>
      <c r="H270" s="7" t="s">
        <v>2</v>
      </c>
      <c r="I270" s="14">
        <v>38518</v>
      </c>
      <c r="J270" s="7" t="s">
        <v>10</v>
      </c>
      <c r="K270" s="15">
        <v>28</v>
      </c>
      <c r="L270" s="13">
        <v>86.636057383669893</v>
      </c>
      <c r="M270" s="7">
        <f t="shared" si="4"/>
        <v>2005</v>
      </c>
    </row>
    <row r="271" spans="7:13" x14ac:dyDescent="0.2">
      <c r="G271" s="7">
        <v>267</v>
      </c>
      <c r="H271" s="7" t="s">
        <v>1</v>
      </c>
      <c r="I271" s="14">
        <v>38562</v>
      </c>
      <c r="J271" s="7" t="s">
        <v>9</v>
      </c>
      <c r="K271" s="15">
        <v>5</v>
      </c>
      <c r="L271" s="13">
        <v>16.670839286326668</v>
      </c>
      <c r="M271" s="7">
        <f t="shared" si="4"/>
        <v>2005</v>
      </c>
    </row>
    <row r="272" spans="7:13" x14ac:dyDescent="0.2">
      <c r="G272" s="7">
        <v>268</v>
      </c>
      <c r="H272" s="7" t="s">
        <v>1</v>
      </c>
      <c r="I272" s="14">
        <v>38298</v>
      </c>
      <c r="J272" s="7" t="s">
        <v>11</v>
      </c>
      <c r="K272" s="15">
        <v>1</v>
      </c>
      <c r="L272" s="13">
        <v>4.7722172541512009</v>
      </c>
      <c r="M272" s="7">
        <f t="shared" si="4"/>
        <v>2004</v>
      </c>
    </row>
    <row r="273" spans="7:13" x14ac:dyDescent="0.2">
      <c r="G273" s="7">
        <v>269</v>
      </c>
      <c r="H273" s="7" t="s">
        <v>1</v>
      </c>
      <c r="I273" s="14">
        <v>38518</v>
      </c>
      <c r="J273" s="7" t="s">
        <v>9</v>
      </c>
      <c r="K273" s="15">
        <v>26</v>
      </c>
      <c r="L273" s="13">
        <v>80.012011803068276</v>
      </c>
      <c r="M273" s="7">
        <f t="shared" si="4"/>
        <v>2005</v>
      </c>
    </row>
    <row r="274" spans="7:13" x14ac:dyDescent="0.2">
      <c r="G274" s="7">
        <v>270</v>
      </c>
      <c r="H274" s="7" t="s">
        <v>4</v>
      </c>
      <c r="I274" s="14">
        <v>38144</v>
      </c>
      <c r="J274" s="7" t="s">
        <v>9</v>
      </c>
      <c r="K274" s="15">
        <v>47</v>
      </c>
      <c r="L274" s="13">
        <v>142.84602668228962</v>
      </c>
      <c r="M274" s="7">
        <f t="shared" si="4"/>
        <v>2004</v>
      </c>
    </row>
    <row r="275" spans="7:13" x14ac:dyDescent="0.2">
      <c r="G275" s="7">
        <v>271</v>
      </c>
      <c r="H275" s="7" t="s">
        <v>3</v>
      </c>
      <c r="I275" s="14">
        <v>38474</v>
      </c>
      <c r="J275" s="7" t="s">
        <v>11</v>
      </c>
      <c r="K275" s="15">
        <v>74</v>
      </c>
      <c r="L275" s="13">
        <v>224.75435048565893</v>
      </c>
      <c r="M275" s="7">
        <f t="shared" si="4"/>
        <v>2005</v>
      </c>
    </row>
    <row r="276" spans="7:13" x14ac:dyDescent="0.2">
      <c r="G276" s="7">
        <v>272</v>
      </c>
      <c r="H276" s="7" t="s">
        <v>7</v>
      </c>
      <c r="I276" s="14">
        <v>38848</v>
      </c>
      <c r="J276" s="7" t="s">
        <v>10</v>
      </c>
      <c r="K276" s="15">
        <v>22</v>
      </c>
      <c r="L276" s="13">
        <v>68.710607050620922</v>
      </c>
      <c r="M276" s="7">
        <f t="shared" si="4"/>
        <v>2006</v>
      </c>
    </row>
    <row r="277" spans="7:13" x14ac:dyDescent="0.2">
      <c r="G277" s="7">
        <v>273</v>
      </c>
      <c r="H277" s="7" t="s">
        <v>6</v>
      </c>
      <c r="I277" s="14">
        <v>38892</v>
      </c>
      <c r="J277" s="7" t="s">
        <v>13</v>
      </c>
      <c r="K277" s="15">
        <v>70</v>
      </c>
      <c r="L277" s="13">
        <v>212.26238499892682</v>
      </c>
      <c r="M277" s="7">
        <f t="shared" si="4"/>
        <v>2006</v>
      </c>
    </row>
    <row r="278" spans="7:13" x14ac:dyDescent="0.2">
      <c r="G278" s="7">
        <v>274</v>
      </c>
      <c r="H278" s="7" t="s">
        <v>7</v>
      </c>
      <c r="I278" s="14">
        <v>38683</v>
      </c>
      <c r="J278" s="7" t="s">
        <v>9</v>
      </c>
      <c r="K278" s="15">
        <v>83</v>
      </c>
      <c r="L278" s="13">
        <v>251.31042576912338</v>
      </c>
      <c r="M278" s="7">
        <f t="shared" si="4"/>
        <v>2005</v>
      </c>
    </row>
    <row r="279" spans="7:13" x14ac:dyDescent="0.2">
      <c r="G279" s="7">
        <v>275</v>
      </c>
      <c r="H279" s="7" t="s">
        <v>3</v>
      </c>
      <c r="I279" s="14">
        <v>38694</v>
      </c>
      <c r="J279" s="7" t="s">
        <v>11</v>
      </c>
      <c r="K279" s="15">
        <v>59</v>
      </c>
      <c r="L279" s="13">
        <v>179.38546683395009</v>
      </c>
      <c r="M279" s="7">
        <f t="shared" si="4"/>
        <v>2005</v>
      </c>
    </row>
    <row r="280" spans="7:13" x14ac:dyDescent="0.2">
      <c r="G280" s="7">
        <v>276</v>
      </c>
      <c r="H280" s="7" t="s">
        <v>7</v>
      </c>
      <c r="I280" s="14">
        <v>38573</v>
      </c>
      <c r="J280" s="7" t="s">
        <v>12</v>
      </c>
      <c r="K280" s="15">
        <v>0</v>
      </c>
      <c r="L280" s="13">
        <v>1.5831115612014064</v>
      </c>
      <c r="M280" s="7">
        <f t="shared" si="4"/>
        <v>2005</v>
      </c>
    </row>
    <row r="281" spans="7:13" x14ac:dyDescent="0.2">
      <c r="G281" s="7">
        <v>277</v>
      </c>
      <c r="H281" s="7" t="s">
        <v>3</v>
      </c>
      <c r="I281" s="14">
        <v>38364</v>
      </c>
      <c r="J281" s="7" t="s">
        <v>11</v>
      </c>
      <c r="K281" s="15">
        <v>82</v>
      </c>
      <c r="L281" s="13">
        <v>247.58247918220624</v>
      </c>
      <c r="M281" s="7">
        <f t="shared" si="4"/>
        <v>2005</v>
      </c>
    </row>
    <row r="282" spans="7:13" x14ac:dyDescent="0.2">
      <c r="G282" s="7">
        <v>278</v>
      </c>
      <c r="H282" s="7" t="s">
        <v>8</v>
      </c>
      <c r="I282" s="14">
        <v>38419</v>
      </c>
      <c r="J282" s="7" t="s">
        <v>11</v>
      </c>
      <c r="K282" s="15">
        <v>29</v>
      </c>
      <c r="L282" s="13">
        <v>89.053128978062901</v>
      </c>
      <c r="M282" s="7">
        <f t="shared" si="4"/>
        <v>2005</v>
      </c>
    </row>
    <row r="283" spans="7:13" x14ac:dyDescent="0.2">
      <c r="G283" s="7">
        <v>279</v>
      </c>
      <c r="H283" s="7" t="s">
        <v>7</v>
      </c>
      <c r="I283" s="14">
        <v>38122</v>
      </c>
      <c r="J283" s="7" t="s">
        <v>9</v>
      </c>
      <c r="K283" s="15">
        <v>63</v>
      </c>
      <c r="L283" s="13">
        <v>191.08641465198994</v>
      </c>
      <c r="M283" s="7">
        <f t="shared" si="4"/>
        <v>2004</v>
      </c>
    </row>
    <row r="284" spans="7:13" x14ac:dyDescent="0.2">
      <c r="G284" s="7">
        <v>280</v>
      </c>
      <c r="H284" s="7" t="s">
        <v>0</v>
      </c>
      <c r="I284" s="14">
        <v>38991</v>
      </c>
      <c r="J284" s="7" t="s">
        <v>10</v>
      </c>
      <c r="K284" s="15">
        <v>67</v>
      </c>
      <c r="L284" s="13">
        <v>203.10846928946893</v>
      </c>
      <c r="M284" s="7">
        <f t="shared" si="4"/>
        <v>2006</v>
      </c>
    </row>
    <row r="285" spans="7:13" x14ac:dyDescent="0.2">
      <c r="G285" s="7">
        <v>281</v>
      </c>
      <c r="H285" s="7" t="s">
        <v>1</v>
      </c>
      <c r="I285" s="14">
        <v>38562</v>
      </c>
      <c r="J285" s="7" t="s">
        <v>11</v>
      </c>
      <c r="K285" s="15">
        <v>3</v>
      </c>
      <c r="L285" s="13">
        <v>10.780730703026945</v>
      </c>
      <c r="M285" s="7">
        <f t="shared" si="4"/>
        <v>2005</v>
      </c>
    </row>
    <row r="286" spans="7:13" x14ac:dyDescent="0.2">
      <c r="G286" s="7">
        <v>282</v>
      </c>
      <c r="H286" s="7" t="s">
        <v>3</v>
      </c>
      <c r="I286" s="14">
        <v>38331</v>
      </c>
      <c r="J286" s="7" t="s">
        <v>11</v>
      </c>
      <c r="K286" s="15">
        <v>65</v>
      </c>
      <c r="L286" s="13">
        <v>197.40778751122588</v>
      </c>
      <c r="M286" s="7">
        <f t="shared" si="4"/>
        <v>2004</v>
      </c>
    </row>
    <row r="287" spans="7:13" x14ac:dyDescent="0.2">
      <c r="G287" s="7">
        <v>283</v>
      </c>
      <c r="H287" s="7" t="s">
        <v>5</v>
      </c>
      <c r="I287" s="14">
        <v>38133</v>
      </c>
      <c r="J287" s="7" t="s">
        <v>13</v>
      </c>
      <c r="K287" s="15">
        <v>75</v>
      </c>
      <c r="L287" s="13">
        <v>227.4564792557687</v>
      </c>
      <c r="M287" s="7">
        <f t="shared" si="4"/>
        <v>2004</v>
      </c>
    </row>
    <row r="288" spans="7:13" x14ac:dyDescent="0.2">
      <c r="G288" s="7">
        <v>284</v>
      </c>
      <c r="H288" s="7" t="s">
        <v>5</v>
      </c>
      <c r="I288" s="14">
        <v>38221</v>
      </c>
      <c r="J288" s="7" t="s">
        <v>10</v>
      </c>
      <c r="K288" s="15">
        <v>79</v>
      </c>
      <c r="L288" s="13">
        <v>239.89546823670116</v>
      </c>
      <c r="M288" s="7">
        <f t="shared" si="4"/>
        <v>2004</v>
      </c>
    </row>
    <row r="289" spans="7:13" x14ac:dyDescent="0.2">
      <c r="G289" s="7">
        <v>285</v>
      </c>
      <c r="H289" s="7" t="s">
        <v>0</v>
      </c>
      <c r="I289" s="14">
        <v>38947</v>
      </c>
      <c r="J289" s="7" t="s">
        <v>12</v>
      </c>
      <c r="K289" s="15">
        <v>-5</v>
      </c>
      <c r="L289" s="13">
        <v>-12.920960169584891</v>
      </c>
      <c r="M289" s="7">
        <f t="shared" si="4"/>
        <v>2006</v>
      </c>
    </row>
    <row r="290" spans="7:13" x14ac:dyDescent="0.2">
      <c r="G290" s="7">
        <v>286</v>
      </c>
      <c r="H290" s="7" t="s">
        <v>0</v>
      </c>
      <c r="I290" s="14">
        <v>38441</v>
      </c>
      <c r="J290" s="7" t="s">
        <v>9</v>
      </c>
      <c r="K290" s="15">
        <v>31</v>
      </c>
      <c r="L290" s="13">
        <v>95.512317695132197</v>
      </c>
      <c r="M290" s="7">
        <f t="shared" si="4"/>
        <v>2005</v>
      </c>
    </row>
    <row r="291" spans="7:13" x14ac:dyDescent="0.2">
      <c r="G291" s="7">
        <v>287</v>
      </c>
      <c r="H291" s="7" t="s">
        <v>6</v>
      </c>
      <c r="I291" s="14">
        <v>39068</v>
      </c>
      <c r="J291" s="7" t="s">
        <v>12</v>
      </c>
      <c r="K291" s="15">
        <v>21</v>
      </c>
      <c r="L291" s="13">
        <v>65.343473312315112</v>
      </c>
      <c r="M291" s="7">
        <f t="shared" si="4"/>
        <v>2006</v>
      </c>
    </row>
    <row r="292" spans="7:13" x14ac:dyDescent="0.2">
      <c r="G292" s="7">
        <v>288</v>
      </c>
      <c r="H292" s="7" t="s">
        <v>6</v>
      </c>
      <c r="I292" s="14">
        <v>38606</v>
      </c>
      <c r="J292" s="7" t="s">
        <v>13</v>
      </c>
      <c r="K292" s="15">
        <v>-8</v>
      </c>
      <c r="L292" s="13">
        <v>-21.912545800386049</v>
      </c>
      <c r="M292" s="7">
        <f t="shared" si="4"/>
        <v>2005</v>
      </c>
    </row>
    <row r="293" spans="7:13" x14ac:dyDescent="0.2">
      <c r="G293" s="7">
        <v>289</v>
      </c>
      <c r="H293" s="7" t="s">
        <v>0</v>
      </c>
      <c r="I293" s="14">
        <v>38540</v>
      </c>
      <c r="J293" s="7" t="s">
        <v>13</v>
      </c>
      <c r="K293" s="15">
        <v>88</v>
      </c>
      <c r="L293" s="13">
        <v>266.0518691009172</v>
      </c>
      <c r="M293" s="7">
        <f t="shared" si="4"/>
        <v>2005</v>
      </c>
    </row>
    <row r="294" spans="7:13" x14ac:dyDescent="0.2">
      <c r="G294" s="7">
        <v>290</v>
      </c>
      <c r="H294" s="7" t="s">
        <v>5</v>
      </c>
      <c r="I294" s="14">
        <v>38672</v>
      </c>
      <c r="J294" s="7" t="s">
        <v>9</v>
      </c>
      <c r="K294" s="15">
        <v>94</v>
      </c>
      <c r="L294" s="13">
        <v>283.84678757282279</v>
      </c>
      <c r="M294" s="7">
        <f t="shared" si="4"/>
        <v>2005</v>
      </c>
    </row>
    <row r="295" spans="7:13" x14ac:dyDescent="0.2">
      <c r="G295" s="7">
        <v>291</v>
      </c>
      <c r="H295" s="7" t="s">
        <v>4</v>
      </c>
      <c r="I295" s="14">
        <v>38991</v>
      </c>
      <c r="J295" s="7" t="s">
        <v>12</v>
      </c>
      <c r="K295" s="15">
        <v>83</v>
      </c>
      <c r="L295" s="13">
        <v>251.49840546378712</v>
      </c>
      <c r="M295" s="7">
        <f t="shared" si="4"/>
        <v>2006</v>
      </c>
    </row>
    <row r="296" spans="7:13" x14ac:dyDescent="0.2">
      <c r="G296" s="7">
        <v>292</v>
      </c>
      <c r="H296" s="7" t="s">
        <v>6</v>
      </c>
      <c r="I296" s="14">
        <v>38210</v>
      </c>
      <c r="J296" s="7" t="s">
        <v>12</v>
      </c>
      <c r="K296" s="15">
        <v>16</v>
      </c>
      <c r="L296" s="13">
        <v>49.955539493154028</v>
      </c>
      <c r="M296" s="7">
        <f t="shared" si="4"/>
        <v>2004</v>
      </c>
    </row>
    <row r="297" spans="7:13" x14ac:dyDescent="0.2">
      <c r="G297" s="7">
        <v>293</v>
      </c>
      <c r="H297" s="7" t="s">
        <v>8</v>
      </c>
      <c r="I297" s="14">
        <v>38936</v>
      </c>
      <c r="J297" s="7" t="s">
        <v>12</v>
      </c>
      <c r="K297" s="15">
        <v>33</v>
      </c>
      <c r="L297" s="13">
        <v>100.51753262027832</v>
      </c>
      <c r="M297" s="7">
        <f t="shared" si="4"/>
        <v>2006</v>
      </c>
    </row>
    <row r="298" spans="7:13" x14ac:dyDescent="0.2">
      <c r="G298" s="7">
        <v>294</v>
      </c>
      <c r="H298" s="7" t="s">
        <v>8</v>
      </c>
      <c r="I298" s="14">
        <v>38045</v>
      </c>
      <c r="J298" s="7" t="s">
        <v>11</v>
      </c>
      <c r="K298" s="15">
        <v>-1</v>
      </c>
      <c r="L298" s="13">
        <v>-0.90814028681463199</v>
      </c>
      <c r="M298" s="7">
        <f t="shared" si="4"/>
        <v>2004</v>
      </c>
    </row>
    <row r="299" spans="7:13" x14ac:dyDescent="0.2">
      <c r="G299" s="7">
        <v>295</v>
      </c>
      <c r="H299" s="7" t="s">
        <v>8</v>
      </c>
      <c r="I299" s="14">
        <v>38925</v>
      </c>
      <c r="J299" s="7" t="s">
        <v>12</v>
      </c>
      <c r="K299" s="15">
        <v>94</v>
      </c>
      <c r="L299" s="13">
        <v>284.13590593464426</v>
      </c>
      <c r="M299" s="7">
        <f t="shared" si="4"/>
        <v>2006</v>
      </c>
    </row>
    <row r="300" spans="7:13" x14ac:dyDescent="0.2">
      <c r="G300" s="7">
        <v>296</v>
      </c>
      <c r="H300" s="7" t="s">
        <v>0</v>
      </c>
      <c r="I300" s="14">
        <v>38463</v>
      </c>
      <c r="J300" s="7" t="s">
        <v>9</v>
      </c>
      <c r="K300" s="15">
        <v>76</v>
      </c>
      <c r="L300" s="13">
        <v>230.25557022435729</v>
      </c>
      <c r="M300" s="7">
        <f t="shared" si="4"/>
        <v>2005</v>
      </c>
    </row>
    <row r="301" spans="7:13" x14ac:dyDescent="0.2">
      <c r="G301" s="7">
        <v>297</v>
      </c>
      <c r="H301" s="7" t="s">
        <v>8</v>
      </c>
      <c r="I301" s="14">
        <v>38782</v>
      </c>
      <c r="J301" s="7" t="s">
        <v>9</v>
      </c>
      <c r="K301" s="15">
        <v>71</v>
      </c>
      <c r="L301" s="13">
        <v>215.15645769752564</v>
      </c>
      <c r="M301" s="7">
        <f t="shared" si="4"/>
        <v>2006</v>
      </c>
    </row>
    <row r="302" spans="7:13" x14ac:dyDescent="0.2">
      <c r="G302" s="7">
        <v>298</v>
      </c>
      <c r="H302" s="7" t="s">
        <v>4</v>
      </c>
      <c r="I302" s="14">
        <v>38133</v>
      </c>
      <c r="J302" s="7" t="s">
        <v>13</v>
      </c>
      <c r="K302" s="15">
        <v>56</v>
      </c>
      <c r="L302" s="13">
        <v>169.19487194523822</v>
      </c>
      <c r="M302" s="7">
        <f t="shared" si="4"/>
        <v>2004</v>
      </c>
    </row>
    <row r="303" spans="7:13" x14ac:dyDescent="0.2">
      <c r="G303" s="7">
        <v>299</v>
      </c>
      <c r="H303" s="7" t="s">
        <v>3</v>
      </c>
      <c r="I303" s="14">
        <v>38595</v>
      </c>
      <c r="J303" s="7" t="s">
        <v>10</v>
      </c>
      <c r="K303" s="15">
        <v>81</v>
      </c>
      <c r="L303" s="13">
        <v>245.58577912839797</v>
      </c>
      <c r="M303" s="7">
        <f t="shared" si="4"/>
        <v>2005</v>
      </c>
    </row>
    <row r="304" spans="7:13" x14ac:dyDescent="0.2">
      <c r="G304" s="7">
        <v>300</v>
      </c>
      <c r="H304" s="7" t="s">
        <v>4</v>
      </c>
      <c r="I304" s="14">
        <v>38166</v>
      </c>
      <c r="J304" s="7" t="s">
        <v>11</v>
      </c>
      <c r="K304" s="15">
        <v>3</v>
      </c>
      <c r="L304" s="13">
        <v>11.162502018809288</v>
      </c>
      <c r="M304" s="7">
        <f t="shared" si="4"/>
        <v>2004</v>
      </c>
    </row>
    <row r="305" spans="7:13" x14ac:dyDescent="0.2">
      <c r="G305" s="7">
        <v>301</v>
      </c>
      <c r="H305" s="7" t="s">
        <v>4</v>
      </c>
      <c r="I305" s="14">
        <v>38463</v>
      </c>
      <c r="J305" s="7" t="s">
        <v>10</v>
      </c>
      <c r="K305" s="15">
        <v>60</v>
      </c>
      <c r="L305" s="13">
        <v>182.21269449394873</v>
      </c>
      <c r="M305" s="7">
        <f t="shared" si="4"/>
        <v>2005</v>
      </c>
    </row>
    <row r="306" spans="7:13" x14ac:dyDescent="0.2">
      <c r="G306" s="7">
        <v>302</v>
      </c>
      <c r="H306" s="7" t="s">
        <v>0</v>
      </c>
      <c r="I306" s="14">
        <v>39013</v>
      </c>
      <c r="J306" s="7" t="s">
        <v>9</v>
      </c>
      <c r="K306" s="15">
        <v>81</v>
      </c>
      <c r="L306" s="13">
        <v>245.54232115102224</v>
      </c>
      <c r="M306" s="7">
        <f t="shared" si="4"/>
        <v>2006</v>
      </c>
    </row>
    <row r="307" spans="7:13" x14ac:dyDescent="0.2">
      <c r="G307" s="7">
        <v>303</v>
      </c>
      <c r="H307" s="7" t="s">
        <v>2</v>
      </c>
      <c r="I307" s="14">
        <v>38111</v>
      </c>
      <c r="J307" s="7" t="s">
        <v>9</v>
      </c>
      <c r="K307" s="15">
        <v>70</v>
      </c>
      <c r="L307" s="13">
        <v>211.43323649343893</v>
      </c>
      <c r="M307" s="7">
        <f t="shared" si="4"/>
        <v>2004</v>
      </c>
    </row>
    <row r="308" spans="7:13" x14ac:dyDescent="0.2">
      <c r="G308" s="7">
        <v>304</v>
      </c>
      <c r="H308" s="7" t="s">
        <v>7</v>
      </c>
      <c r="I308" s="14">
        <v>38859</v>
      </c>
      <c r="J308" s="7" t="s">
        <v>12</v>
      </c>
      <c r="K308" s="15">
        <v>18</v>
      </c>
      <c r="L308" s="13">
        <v>56.272584064658759</v>
      </c>
      <c r="M308" s="7">
        <f t="shared" si="4"/>
        <v>2006</v>
      </c>
    </row>
    <row r="309" spans="7:13" x14ac:dyDescent="0.2">
      <c r="G309" s="7">
        <v>305</v>
      </c>
      <c r="H309" s="7" t="s">
        <v>3</v>
      </c>
      <c r="I309" s="14">
        <v>38397</v>
      </c>
      <c r="J309" s="7" t="s">
        <v>13</v>
      </c>
      <c r="K309" s="15">
        <v>73</v>
      </c>
      <c r="L309" s="13">
        <v>221.17007144401961</v>
      </c>
      <c r="M309" s="7">
        <f t="shared" si="4"/>
        <v>2005</v>
      </c>
    </row>
    <row r="310" spans="7:13" x14ac:dyDescent="0.2">
      <c r="G310" s="7">
        <v>306</v>
      </c>
      <c r="H310" s="7" t="s">
        <v>4</v>
      </c>
      <c r="I310" s="14">
        <v>38408</v>
      </c>
      <c r="J310" s="7" t="s">
        <v>9</v>
      </c>
      <c r="K310" s="15">
        <v>-7</v>
      </c>
      <c r="L310" s="13">
        <v>-18.782320494671733</v>
      </c>
      <c r="M310" s="7">
        <f t="shared" si="4"/>
        <v>2005</v>
      </c>
    </row>
    <row r="311" spans="7:13" x14ac:dyDescent="0.2">
      <c r="G311" s="7">
        <v>307</v>
      </c>
      <c r="H311" s="7" t="s">
        <v>4</v>
      </c>
      <c r="I311" s="14">
        <v>38584</v>
      </c>
      <c r="J311" s="7" t="s">
        <v>9</v>
      </c>
      <c r="K311" s="15">
        <v>55</v>
      </c>
      <c r="L311" s="13">
        <v>166.60609215413587</v>
      </c>
      <c r="M311" s="7">
        <f t="shared" si="4"/>
        <v>2005</v>
      </c>
    </row>
    <row r="312" spans="7:13" x14ac:dyDescent="0.2">
      <c r="G312" s="7">
        <v>308</v>
      </c>
      <c r="H312" s="7" t="s">
        <v>7</v>
      </c>
      <c r="I312" s="14">
        <v>38122</v>
      </c>
      <c r="J312" s="7" t="s">
        <v>10</v>
      </c>
      <c r="K312" s="15">
        <v>7</v>
      </c>
      <c r="L312" s="13">
        <v>23.387374937264937</v>
      </c>
      <c r="M312" s="7">
        <f t="shared" si="4"/>
        <v>2004</v>
      </c>
    </row>
    <row r="313" spans="7:13" x14ac:dyDescent="0.2">
      <c r="G313" s="7">
        <v>309</v>
      </c>
      <c r="H313" s="7" t="s">
        <v>7</v>
      </c>
      <c r="I313" s="14">
        <v>38309</v>
      </c>
      <c r="J313" s="7" t="s">
        <v>11</v>
      </c>
      <c r="K313" s="15">
        <v>63</v>
      </c>
      <c r="L313" s="13">
        <v>191.44929977621479</v>
      </c>
      <c r="M313" s="7">
        <f t="shared" si="4"/>
        <v>2004</v>
      </c>
    </row>
    <row r="314" spans="7:13" x14ac:dyDescent="0.2">
      <c r="G314" s="7">
        <v>310</v>
      </c>
      <c r="H314" s="7" t="s">
        <v>4</v>
      </c>
      <c r="I314" s="14">
        <v>38540</v>
      </c>
      <c r="J314" s="7" t="s">
        <v>10</v>
      </c>
      <c r="K314" s="15">
        <v>83</v>
      </c>
      <c r="L314" s="13">
        <v>251.62937525083981</v>
      </c>
      <c r="M314" s="7">
        <f t="shared" si="4"/>
        <v>2005</v>
      </c>
    </row>
    <row r="315" spans="7:13" x14ac:dyDescent="0.2">
      <c r="G315" s="7">
        <v>311</v>
      </c>
      <c r="H315" s="7" t="s">
        <v>8</v>
      </c>
      <c r="I315" s="14">
        <v>38045</v>
      </c>
      <c r="J315" s="7" t="s">
        <v>10</v>
      </c>
      <c r="K315" s="15">
        <v>43</v>
      </c>
      <c r="L315" s="13">
        <v>130.971908096161</v>
      </c>
      <c r="M315" s="7">
        <f t="shared" si="4"/>
        <v>2004</v>
      </c>
    </row>
    <row r="316" spans="7:13" x14ac:dyDescent="0.2">
      <c r="G316" s="7">
        <v>312</v>
      </c>
      <c r="H316" s="7" t="s">
        <v>4</v>
      </c>
      <c r="I316" s="14">
        <v>38199</v>
      </c>
      <c r="J316" s="7" t="s">
        <v>11</v>
      </c>
      <c r="K316" s="15">
        <v>67</v>
      </c>
      <c r="L316" s="13">
        <v>203.30298779689218</v>
      </c>
      <c r="M316" s="7">
        <f t="shared" si="4"/>
        <v>2004</v>
      </c>
    </row>
    <row r="317" spans="7:13" x14ac:dyDescent="0.2">
      <c r="G317" s="7">
        <v>313</v>
      </c>
      <c r="H317" s="7" t="s">
        <v>2</v>
      </c>
      <c r="I317" s="14">
        <v>38716</v>
      </c>
      <c r="J317" s="7" t="s">
        <v>11</v>
      </c>
      <c r="K317" s="15">
        <v>-9</v>
      </c>
      <c r="L317" s="13">
        <v>-24.966227969201331</v>
      </c>
      <c r="M317" s="7">
        <f t="shared" si="4"/>
        <v>2005</v>
      </c>
    </row>
    <row r="318" spans="7:13" x14ac:dyDescent="0.2">
      <c r="G318" s="7">
        <v>314</v>
      </c>
      <c r="H318" s="7" t="s">
        <v>7</v>
      </c>
      <c r="I318" s="14">
        <v>38166</v>
      </c>
      <c r="J318" s="7" t="s">
        <v>9</v>
      </c>
      <c r="K318" s="15">
        <v>-1</v>
      </c>
      <c r="L318" s="13">
        <v>-1.475132378251053</v>
      </c>
      <c r="M318" s="7">
        <f t="shared" si="4"/>
        <v>2004</v>
      </c>
    </row>
    <row r="319" spans="7:13" x14ac:dyDescent="0.2">
      <c r="G319" s="7">
        <v>315</v>
      </c>
      <c r="H319" s="7" t="s">
        <v>8</v>
      </c>
      <c r="I319" s="14">
        <v>38364</v>
      </c>
      <c r="J319" s="7" t="s">
        <v>9</v>
      </c>
      <c r="K319" s="15">
        <v>21</v>
      </c>
      <c r="L319" s="13">
        <v>65.196598797725159</v>
      </c>
      <c r="M319" s="7">
        <f t="shared" si="4"/>
        <v>2005</v>
      </c>
    </row>
    <row r="320" spans="7:13" x14ac:dyDescent="0.2">
      <c r="G320" s="7">
        <v>316</v>
      </c>
      <c r="H320" s="7" t="s">
        <v>1</v>
      </c>
      <c r="I320" s="14">
        <v>38661</v>
      </c>
      <c r="J320" s="7" t="s">
        <v>12</v>
      </c>
      <c r="K320" s="15">
        <v>6</v>
      </c>
      <c r="L320" s="13">
        <v>20.103063549411871</v>
      </c>
      <c r="M320" s="7">
        <f t="shared" si="4"/>
        <v>2005</v>
      </c>
    </row>
    <row r="321" spans="7:13" x14ac:dyDescent="0.2">
      <c r="G321" s="7">
        <v>317</v>
      </c>
      <c r="H321" s="7" t="s">
        <v>1</v>
      </c>
      <c r="I321" s="14">
        <v>38001</v>
      </c>
      <c r="J321" s="7" t="s">
        <v>11</v>
      </c>
      <c r="K321" s="15">
        <v>0</v>
      </c>
      <c r="L321" s="13">
        <v>1.6052060341349688</v>
      </c>
      <c r="M321" s="7">
        <f t="shared" si="4"/>
        <v>2004</v>
      </c>
    </row>
    <row r="322" spans="7:13" x14ac:dyDescent="0.2">
      <c r="G322" s="7">
        <v>318</v>
      </c>
      <c r="H322" s="7" t="s">
        <v>0</v>
      </c>
      <c r="I322" s="14">
        <v>38276</v>
      </c>
      <c r="J322" s="7" t="s">
        <v>11</v>
      </c>
      <c r="K322" s="15">
        <v>20</v>
      </c>
      <c r="L322" s="13">
        <v>61.994811968474004</v>
      </c>
      <c r="M322" s="7">
        <f t="shared" si="4"/>
        <v>2004</v>
      </c>
    </row>
    <row r="323" spans="7:13" x14ac:dyDescent="0.2">
      <c r="G323" s="7">
        <v>319</v>
      </c>
      <c r="H323" s="7" t="s">
        <v>6</v>
      </c>
      <c r="I323" s="14">
        <v>38298</v>
      </c>
      <c r="J323" s="7" t="s">
        <v>9</v>
      </c>
      <c r="K323" s="15">
        <v>70</v>
      </c>
      <c r="L323" s="13">
        <v>212.50263306463722</v>
      </c>
      <c r="M323" s="7">
        <f t="shared" si="4"/>
        <v>2004</v>
      </c>
    </row>
    <row r="324" spans="7:13" x14ac:dyDescent="0.2">
      <c r="G324" s="7">
        <v>320</v>
      </c>
      <c r="H324" s="7" t="s">
        <v>0</v>
      </c>
      <c r="I324" s="14">
        <v>38122</v>
      </c>
      <c r="J324" s="7" t="s">
        <v>11</v>
      </c>
      <c r="K324" s="15">
        <v>94</v>
      </c>
      <c r="L324" s="13">
        <v>283.88166832886924</v>
      </c>
      <c r="M324" s="7">
        <f t="shared" si="4"/>
        <v>2004</v>
      </c>
    </row>
    <row r="325" spans="7:13" x14ac:dyDescent="0.2">
      <c r="G325" s="7">
        <v>321</v>
      </c>
      <c r="H325" s="7" t="s">
        <v>3</v>
      </c>
      <c r="I325" s="14">
        <v>38276</v>
      </c>
      <c r="J325" s="7" t="s">
        <v>10</v>
      </c>
      <c r="K325" s="15">
        <v>9</v>
      </c>
      <c r="L325" s="13">
        <v>28.830512766101304</v>
      </c>
      <c r="M325" s="7">
        <f t="shared" si="4"/>
        <v>2004</v>
      </c>
    </row>
    <row r="326" spans="7:13" x14ac:dyDescent="0.2">
      <c r="G326" s="7">
        <v>322</v>
      </c>
      <c r="H326" s="7" t="s">
        <v>0</v>
      </c>
      <c r="I326" s="14">
        <v>38529</v>
      </c>
      <c r="J326" s="7" t="s">
        <v>12</v>
      </c>
      <c r="K326" s="15">
        <v>27</v>
      </c>
      <c r="L326" s="13">
        <v>83.64015403043436</v>
      </c>
      <c r="M326" s="7">
        <f t="shared" ref="M326:M389" si="5">YEAR(I326)</f>
        <v>2005</v>
      </c>
    </row>
    <row r="327" spans="7:13" x14ac:dyDescent="0.2">
      <c r="G327" s="7">
        <v>323</v>
      </c>
      <c r="H327" s="7" t="s">
        <v>2</v>
      </c>
      <c r="I327" s="14">
        <v>38793</v>
      </c>
      <c r="J327" s="7" t="s">
        <v>13</v>
      </c>
      <c r="K327" s="15">
        <v>43</v>
      </c>
      <c r="L327" s="13">
        <v>130.94656180680516</v>
      </c>
      <c r="M327" s="7">
        <f t="shared" si="5"/>
        <v>2006</v>
      </c>
    </row>
    <row r="328" spans="7:13" x14ac:dyDescent="0.2">
      <c r="G328" s="7">
        <v>324</v>
      </c>
      <c r="H328" s="7" t="s">
        <v>5</v>
      </c>
      <c r="I328" s="14">
        <v>38980</v>
      </c>
      <c r="J328" s="7" t="s">
        <v>9</v>
      </c>
      <c r="K328" s="15">
        <v>84</v>
      </c>
      <c r="L328" s="13">
        <v>254.38984191598573</v>
      </c>
      <c r="M328" s="7">
        <f t="shared" si="5"/>
        <v>2006</v>
      </c>
    </row>
    <row r="329" spans="7:13" x14ac:dyDescent="0.2">
      <c r="G329" s="7">
        <v>325</v>
      </c>
      <c r="H329" s="7" t="s">
        <v>3</v>
      </c>
      <c r="I329" s="14">
        <v>38144</v>
      </c>
      <c r="J329" s="7" t="s">
        <v>11</v>
      </c>
      <c r="K329" s="15">
        <v>83</v>
      </c>
      <c r="L329" s="13">
        <v>251.63175698562648</v>
      </c>
      <c r="M329" s="7">
        <f t="shared" si="5"/>
        <v>2004</v>
      </c>
    </row>
    <row r="330" spans="7:13" x14ac:dyDescent="0.2">
      <c r="G330" s="7">
        <v>326</v>
      </c>
      <c r="H330" s="7" t="s">
        <v>3</v>
      </c>
      <c r="I330" s="14">
        <v>38210</v>
      </c>
      <c r="J330" s="7" t="s">
        <v>13</v>
      </c>
      <c r="K330" s="15">
        <v>89</v>
      </c>
      <c r="L330" s="13">
        <v>268.67182931807514</v>
      </c>
      <c r="M330" s="7">
        <f t="shared" si="5"/>
        <v>2004</v>
      </c>
    </row>
    <row r="331" spans="7:13" x14ac:dyDescent="0.2">
      <c r="G331" s="7">
        <v>327</v>
      </c>
      <c r="H331" s="7" t="s">
        <v>5</v>
      </c>
      <c r="I331" s="14">
        <v>39002</v>
      </c>
      <c r="J331" s="7" t="s">
        <v>10</v>
      </c>
      <c r="K331" s="15">
        <v>7</v>
      </c>
      <c r="L331" s="13">
        <v>22.668540241379059</v>
      </c>
      <c r="M331" s="7">
        <f t="shared" si="5"/>
        <v>2006</v>
      </c>
    </row>
    <row r="332" spans="7:13" x14ac:dyDescent="0.2">
      <c r="G332" s="7">
        <v>328</v>
      </c>
      <c r="H332" s="7" t="s">
        <v>3</v>
      </c>
      <c r="I332" s="14">
        <v>38177</v>
      </c>
      <c r="J332" s="7" t="s">
        <v>9</v>
      </c>
      <c r="K332" s="15">
        <v>68</v>
      </c>
      <c r="L332" s="13">
        <v>205.75644454699685</v>
      </c>
      <c r="M332" s="7">
        <f t="shared" si="5"/>
        <v>2004</v>
      </c>
    </row>
    <row r="333" spans="7:13" x14ac:dyDescent="0.2">
      <c r="G333" s="7">
        <v>329</v>
      </c>
      <c r="H333" s="7" t="s">
        <v>5</v>
      </c>
      <c r="I333" s="14">
        <v>38639</v>
      </c>
      <c r="J333" s="7" t="s">
        <v>11</v>
      </c>
      <c r="K333" s="15">
        <v>38</v>
      </c>
      <c r="L333" s="13">
        <v>116.14288251700734</v>
      </c>
      <c r="M333" s="7">
        <f t="shared" si="5"/>
        <v>2005</v>
      </c>
    </row>
    <row r="334" spans="7:13" x14ac:dyDescent="0.2">
      <c r="G334" s="7">
        <v>330</v>
      </c>
      <c r="H334" s="7" t="s">
        <v>7</v>
      </c>
      <c r="I334" s="14">
        <v>38012</v>
      </c>
      <c r="J334" s="7" t="s">
        <v>11</v>
      </c>
      <c r="K334" s="15">
        <v>90</v>
      </c>
      <c r="L334" s="13">
        <v>271.3332095451583</v>
      </c>
      <c r="M334" s="7">
        <f t="shared" si="5"/>
        <v>2004</v>
      </c>
    </row>
    <row r="335" spans="7:13" x14ac:dyDescent="0.2">
      <c r="G335" s="7">
        <v>331</v>
      </c>
      <c r="H335" s="7" t="s">
        <v>7</v>
      </c>
      <c r="I335" s="14">
        <v>38210</v>
      </c>
      <c r="J335" s="7" t="s">
        <v>11</v>
      </c>
      <c r="K335" s="15">
        <v>10</v>
      </c>
      <c r="L335" s="13">
        <v>31.740063454597557</v>
      </c>
      <c r="M335" s="7">
        <f t="shared" si="5"/>
        <v>2004</v>
      </c>
    </row>
    <row r="336" spans="7:13" x14ac:dyDescent="0.2">
      <c r="G336" s="7">
        <v>332</v>
      </c>
      <c r="H336" s="7" t="s">
        <v>1</v>
      </c>
      <c r="I336" s="14">
        <v>39024</v>
      </c>
      <c r="J336" s="7" t="s">
        <v>9</v>
      </c>
      <c r="K336" s="15">
        <v>13</v>
      </c>
      <c r="L336" s="13">
        <v>40.182824201163783</v>
      </c>
      <c r="M336" s="7">
        <f t="shared" si="5"/>
        <v>2006</v>
      </c>
    </row>
    <row r="337" spans="7:13" x14ac:dyDescent="0.2">
      <c r="G337" s="7">
        <v>333</v>
      </c>
      <c r="H337" s="7" t="s">
        <v>0</v>
      </c>
      <c r="I337" s="14">
        <v>38155</v>
      </c>
      <c r="J337" s="7" t="s">
        <v>10</v>
      </c>
      <c r="K337" s="15">
        <v>68</v>
      </c>
      <c r="L337" s="13">
        <v>206.37862292228638</v>
      </c>
      <c r="M337" s="7">
        <f t="shared" si="5"/>
        <v>2004</v>
      </c>
    </row>
    <row r="338" spans="7:13" x14ac:dyDescent="0.2">
      <c r="G338" s="7">
        <v>334</v>
      </c>
      <c r="H338" s="7" t="s">
        <v>4</v>
      </c>
      <c r="I338" s="14">
        <v>38144</v>
      </c>
      <c r="J338" s="7" t="s">
        <v>9</v>
      </c>
      <c r="K338" s="15">
        <v>40</v>
      </c>
      <c r="L338" s="13">
        <v>122.17079112578179</v>
      </c>
      <c r="M338" s="7">
        <f t="shared" si="5"/>
        <v>2004</v>
      </c>
    </row>
    <row r="339" spans="7:13" x14ac:dyDescent="0.2">
      <c r="G339" s="7">
        <v>335</v>
      </c>
      <c r="H339" s="7" t="s">
        <v>0</v>
      </c>
      <c r="I339" s="14">
        <v>38507</v>
      </c>
      <c r="J339" s="7" t="s">
        <v>9</v>
      </c>
      <c r="K339" s="15">
        <v>17</v>
      </c>
      <c r="L339" s="13">
        <v>52.575815801836917</v>
      </c>
      <c r="M339" s="7">
        <f t="shared" si="5"/>
        <v>2005</v>
      </c>
    </row>
    <row r="340" spans="7:13" x14ac:dyDescent="0.2">
      <c r="G340" s="7">
        <v>336</v>
      </c>
      <c r="H340" s="7" t="s">
        <v>1</v>
      </c>
      <c r="I340" s="14">
        <v>38320</v>
      </c>
      <c r="J340" s="7" t="s">
        <v>9</v>
      </c>
      <c r="K340" s="15">
        <v>6</v>
      </c>
      <c r="L340" s="13">
        <v>19.233532374060513</v>
      </c>
      <c r="M340" s="7">
        <f t="shared" si="5"/>
        <v>2004</v>
      </c>
    </row>
    <row r="341" spans="7:13" x14ac:dyDescent="0.2">
      <c r="G341" s="7">
        <v>337</v>
      </c>
      <c r="H341" s="7" t="s">
        <v>1</v>
      </c>
      <c r="I341" s="14">
        <v>38848</v>
      </c>
      <c r="J341" s="7" t="s">
        <v>9</v>
      </c>
      <c r="K341" s="15">
        <v>27</v>
      </c>
      <c r="L341" s="13">
        <v>83.786086457485794</v>
      </c>
      <c r="M341" s="7">
        <f t="shared" si="5"/>
        <v>2006</v>
      </c>
    </row>
    <row r="342" spans="7:13" x14ac:dyDescent="0.2">
      <c r="G342" s="7">
        <v>338</v>
      </c>
      <c r="H342" s="7" t="s">
        <v>4</v>
      </c>
      <c r="I342" s="14">
        <v>38925</v>
      </c>
      <c r="J342" s="7" t="s">
        <v>9</v>
      </c>
      <c r="K342" s="15">
        <v>80</v>
      </c>
      <c r="L342" s="13">
        <v>242.1940649977725</v>
      </c>
      <c r="M342" s="7">
        <f t="shared" si="5"/>
        <v>2006</v>
      </c>
    </row>
    <row r="343" spans="7:13" x14ac:dyDescent="0.2">
      <c r="G343" s="7">
        <v>339</v>
      </c>
      <c r="H343" s="7" t="s">
        <v>2</v>
      </c>
      <c r="I343" s="14">
        <v>38210</v>
      </c>
      <c r="J343" s="7" t="s">
        <v>12</v>
      </c>
      <c r="K343" s="15">
        <v>-1</v>
      </c>
      <c r="L343" s="13">
        <v>-0.92679798413568193</v>
      </c>
      <c r="M343" s="7">
        <f t="shared" si="5"/>
        <v>2004</v>
      </c>
    </row>
    <row r="344" spans="7:13" x14ac:dyDescent="0.2">
      <c r="G344" s="7">
        <v>340</v>
      </c>
      <c r="H344" s="7" t="s">
        <v>3</v>
      </c>
      <c r="I344" s="14">
        <v>38804</v>
      </c>
      <c r="J344" s="7" t="s">
        <v>12</v>
      </c>
      <c r="K344" s="15">
        <v>89</v>
      </c>
      <c r="L344" s="13">
        <v>269.26351673512869</v>
      </c>
      <c r="M344" s="7">
        <f t="shared" si="5"/>
        <v>2006</v>
      </c>
    </row>
    <row r="345" spans="7:13" x14ac:dyDescent="0.2">
      <c r="G345" s="7">
        <v>341</v>
      </c>
      <c r="H345" s="7" t="s">
        <v>3</v>
      </c>
      <c r="I345" s="14">
        <v>38441</v>
      </c>
      <c r="J345" s="7" t="s">
        <v>11</v>
      </c>
      <c r="K345" s="15">
        <v>21</v>
      </c>
      <c r="L345" s="13">
        <v>65.224154633884041</v>
      </c>
      <c r="M345" s="7">
        <f t="shared" si="5"/>
        <v>2005</v>
      </c>
    </row>
    <row r="346" spans="7:13" x14ac:dyDescent="0.2">
      <c r="G346" s="7">
        <v>342</v>
      </c>
      <c r="H346" s="7" t="s">
        <v>1</v>
      </c>
      <c r="I346" s="14">
        <v>39068</v>
      </c>
      <c r="J346" s="7" t="s">
        <v>10</v>
      </c>
      <c r="K346" s="15">
        <v>37</v>
      </c>
      <c r="L346" s="13">
        <v>113.11652988941213</v>
      </c>
      <c r="M346" s="7">
        <f t="shared" si="5"/>
        <v>2006</v>
      </c>
    </row>
    <row r="347" spans="7:13" x14ac:dyDescent="0.2">
      <c r="G347" s="7">
        <v>343</v>
      </c>
      <c r="H347" s="7" t="s">
        <v>2</v>
      </c>
      <c r="I347" s="14">
        <v>38397</v>
      </c>
      <c r="J347" s="7" t="s">
        <v>13</v>
      </c>
      <c r="K347" s="15">
        <v>15</v>
      </c>
      <c r="L347" s="13">
        <v>46.637898863261832</v>
      </c>
      <c r="M347" s="7">
        <f t="shared" si="5"/>
        <v>2005</v>
      </c>
    </row>
    <row r="348" spans="7:13" x14ac:dyDescent="0.2">
      <c r="G348" s="7">
        <v>344</v>
      </c>
      <c r="H348" s="7" t="s">
        <v>6</v>
      </c>
      <c r="I348" s="14">
        <v>38133</v>
      </c>
      <c r="J348" s="7" t="s">
        <v>12</v>
      </c>
      <c r="K348" s="15">
        <v>94</v>
      </c>
      <c r="L348" s="13">
        <v>283.62009758002927</v>
      </c>
      <c r="M348" s="7">
        <f t="shared" si="5"/>
        <v>2004</v>
      </c>
    </row>
    <row r="349" spans="7:13" x14ac:dyDescent="0.2">
      <c r="G349" s="7">
        <v>345</v>
      </c>
      <c r="H349" s="7" t="s">
        <v>7</v>
      </c>
      <c r="I349" s="14">
        <v>38551</v>
      </c>
      <c r="J349" s="7" t="s">
        <v>12</v>
      </c>
      <c r="K349" s="15">
        <v>85</v>
      </c>
      <c r="L349" s="13">
        <v>257.28530472715238</v>
      </c>
      <c r="M349" s="7">
        <f t="shared" si="5"/>
        <v>2005</v>
      </c>
    </row>
    <row r="350" spans="7:13" x14ac:dyDescent="0.2">
      <c r="G350" s="7">
        <v>346</v>
      </c>
      <c r="H350" s="7" t="s">
        <v>2</v>
      </c>
      <c r="I350" s="14">
        <v>38309</v>
      </c>
      <c r="J350" s="7" t="s">
        <v>10</v>
      </c>
      <c r="K350" s="15">
        <v>95</v>
      </c>
      <c r="L350" s="13">
        <v>286.86402627293558</v>
      </c>
      <c r="M350" s="7">
        <f t="shared" si="5"/>
        <v>2004</v>
      </c>
    </row>
    <row r="351" spans="7:13" x14ac:dyDescent="0.2">
      <c r="G351" s="7">
        <v>347</v>
      </c>
      <c r="H351" s="7" t="s">
        <v>5</v>
      </c>
      <c r="I351" s="14">
        <v>38496</v>
      </c>
      <c r="J351" s="7" t="s">
        <v>13</v>
      </c>
      <c r="K351" s="15">
        <v>25</v>
      </c>
      <c r="L351" s="13">
        <v>76.368933708358369</v>
      </c>
      <c r="M351" s="7">
        <f t="shared" si="5"/>
        <v>2005</v>
      </c>
    </row>
    <row r="352" spans="7:13" x14ac:dyDescent="0.2">
      <c r="G352" s="7">
        <v>348</v>
      </c>
      <c r="H352" s="7" t="s">
        <v>3</v>
      </c>
      <c r="I352" s="14">
        <v>38826</v>
      </c>
      <c r="J352" s="7" t="s">
        <v>12</v>
      </c>
      <c r="K352" s="15">
        <v>69</v>
      </c>
      <c r="L352" s="13">
        <v>208.60710544458851</v>
      </c>
      <c r="M352" s="7">
        <f t="shared" si="5"/>
        <v>2006</v>
      </c>
    </row>
    <row r="353" spans="7:13" x14ac:dyDescent="0.2">
      <c r="G353" s="7">
        <v>349</v>
      </c>
      <c r="H353" s="7" t="s">
        <v>0</v>
      </c>
      <c r="I353" s="14">
        <v>38595</v>
      </c>
      <c r="J353" s="7" t="s">
        <v>9</v>
      </c>
      <c r="K353" s="15">
        <v>72</v>
      </c>
      <c r="L353" s="13">
        <v>218.66914833137886</v>
      </c>
      <c r="M353" s="7">
        <f t="shared" si="5"/>
        <v>2005</v>
      </c>
    </row>
    <row r="354" spans="7:13" x14ac:dyDescent="0.2">
      <c r="G354" s="7">
        <v>350</v>
      </c>
      <c r="H354" s="7" t="s">
        <v>4</v>
      </c>
      <c r="I354" s="14">
        <v>38760</v>
      </c>
      <c r="J354" s="7" t="s">
        <v>13</v>
      </c>
      <c r="K354" s="15">
        <v>-4</v>
      </c>
      <c r="L354" s="13">
        <v>-9.5040489301123898</v>
      </c>
      <c r="M354" s="7">
        <f t="shared" si="5"/>
        <v>2006</v>
      </c>
    </row>
    <row r="355" spans="7:13" x14ac:dyDescent="0.2">
      <c r="G355" s="7">
        <v>351</v>
      </c>
      <c r="H355" s="7" t="s">
        <v>2</v>
      </c>
      <c r="I355" s="14">
        <v>38529</v>
      </c>
      <c r="J355" s="7" t="s">
        <v>13</v>
      </c>
      <c r="K355" s="15">
        <v>21</v>
      </c>
      <c r="L355" s="13">
        <v>64.847838929147329</v>
      </c>
      <c r="M355" s="7">
        <f t="shared" si="5"/>
        <v>2005</v>
      </c>
    </row>
    <row r="356" spans="7:13" x14ac:dyDescent="0.2">
      <c r="G356" s="7">
        <v>352</v>
      </c>
      <c r="H356" s="7" t="s">
        <v>2</v>
      </c>
      <c r="I356" s="14">
        <v>38364</v>
      </c>
      <c r="J356" s="7" t="s">
        <v>11</v>
      </c>
      <c r="K356" s="15">
        <v>85</v>
      </c>
      <c r="L356" s="13">
        <v>256.96799909003533</v>
      </c>
      <c r="M356" s="7">
        <f t="shared" si="5"/>
        <v>2005</v>
      </c>
    </row>
    <row r="357" spans="7:13" x14ac:dyDescent="0.2">
      <c r="G357" s="7">
        <v>353</v>
      </c>
      <c r="H357" s="7" t="s">
        <v>5</v>
      </c>
      <c r="I357" s="14">
        <v>38606</v>
      </c>
      <c r="J357" s="7" t="s">
        <v>11</v>
      </c>
      <c r="K357" s="15">
        <v>85</v>
      </c>
      <c r="L357" s="13">
        <v>257.09598807037378</v>
      </c>
      <c r="M357" s="7">
        <f t="shared" si="5"/>
        <v>2005</v>
      </c>
    </row>
    <row r="358" spans="7:13" x14ac:dyDescent="0.2">
      <c r="G358" s="7">
        <v>354</v>
      </c>
      <c r="H358" s="7" t="s">
        <v>6</v>
      </c>
      <c r="I358" s="14">
        <v>38639</v>
      </c>
      <c r="J358" s="7" t="s">
        <v>10</v>
      </c>
      <c r="K358" s="15">
        <v>79</v>
      </c>
      <c r="L358" s="13">
        <v>239.75589662492749</v>
      </c>
      <c r="M358" s="7">
        <f t="shared" si="5"/>
        <v>2005</v>
      </c>
    </row>
    <row r="359" spans="7:13" x14ac:dyDescent="0.2">
      <c r="G359" s="7">
        <v>355</v>
      </c>
      <c r="H359" s="7" t="s">
        <v>0</v>
      </c>
      <c r="I359" s="14">
        <v>38969</v>
      </c>
      <c r="J359" s="7" t="s">
        <v>10</v>
      </c>
      <c r="K359" s="15">
        <v>81</v>
      </c>
      <c r="L359" s="13">
        <v>245.01127594931819</v>
      </c>
      <c r="M359" s="7">
        <f t="shared" si="5"/>
        <v>2006</v>
      </c>
    </row>
    <row r="360" spans="7:13" x14ac:dyDescent="0.2">
      <c r="G360" s="7">
        <v>356</v>
      </c>
      <c r="H360" s="7" t="s">
        <v>6</v>
      </c>
      <c r="I360" s="14">
        <v>38958</v>
      </c>
      <c r="J360" s="7" t="s">
        <v>11</v>
      </c>
      <c r="K360" s="15">
        <v>76</v>
      </c>
      <c r="L360" s="13">
        <v>229.57757100656295</v>
      </c>
      <c r="M360" s="7">
        <f t="shared" si="5"/>
        <v>2006</v>
      </c>
    </row>
    <row r="361" spans="7:13" x14ac:dyDescent="0.2">
      <c r="G361" s="7">
        <v>357</v>
      </c>
      <c r="H361" s="7" t="s">
        <v>6</v>
      </c>
      <c r="I361" s="14">
        <v>38518</v>
      </c>
      <c r="J361" s="7" t="s">
        <v>10</v>
      </c>
      <c r="K361" s="15">
        <v>31</v>
      </c>
      <c r="L361" s="13">
        <v>95.411837871052697</v>
      </c>
      <c r="M361" s="7">
        <f t="shared" si="5"/>
        <v>2005</v>
      </c>
    </row>
    <row r="362" spans="7:13" x14ac:dyDescent="0.2">
      <c r="G362" s="7">
        <v>358</v>
      </c>
      <c r="H362" s="7" t="s">
        <v>4</v>
      </c>
      <c r="I362" s="14">
        <v>38617</v>
      </c>
      <c r="J362" s="7" t="s">
        <v>11</v>
      </c>
      <c r="K362" s="15">
        <v>44</v>
      </c>
      <c r="L362" s="13">
        <v>133.84155746359221</v>
      </c>
      <c r="M362" s="7">
        <f t="shared" si="5"/>
        <v>2005</v>
      </c>
    </row>
    <row r="363" spans="7:13" x14ac:dyDescent="0.2">
      <c r="G363" s="7">
        <v>359</v>
      </c>
      <c r="H363" s="7" t="s">
        <v>8</v>
      </c>
      <c r="I363" s="14">
        <v>39068</v>
      </c>
      <c r="J363" s="7" t="s">
        <v>13</v>
      </c>
      <c r="K363" s="15">
        <v>44</v>
      </c>
      <c r="L363" s="13">
        <v>133.90724137081764</v>
      </c>
      <c r="M363" s="7">
        <f t="shared" si="5"/>
        <v>2006</v>
      </c>
    </row>
    <row r="364" spans="7:13" x14ac:dyDescent="0.2">
      <c r="G364" s="7">
        <v>360</v>
      </c>
      <c r="H364" s="7" t="s">
        <v>1</v>
      </c>
      <c r="I364" s="14">
        <v>38133</v>
      </c>
      <c r="J364" s="7" t="s">
        <v>12</v>
      </c>
      <c r="K364" s="15">
        <v>70</v>
      </c>
      <c r="L364" s="13">
        <v>211.68588054687572</v>
      </c>
      <c r="M364" s="7">
        <f t="shared" si="5"/>
        <v>2004</v>
      </c>
    </row>
    <row r="365" spans="7:13" x14ac:dyDescent="0.2">
      <c r="G365" s="7">
        <v>361</v>
      </c>
      <c r="H365" s="7" t="s">
        <v>1</v>
      </c>
      <c r="I365" s="14">
        <v>38320</v>
      </c>
      <c r="J365" s="7" t="s">
        <v>9</v>
      </c>
      <c r="K365" s="15">
        <v>-4</v>
      </c>
      <c r="L365" s="13">
        <v>-9.4531080152815825</v>
      </c>
      <c r="M365" s="7">
        <f t="shared" si="5"/>
        <v>2004</v>
      </c>
    </row>
    <row r="366" spans="7:13" x14ac:dyDescent="0.2">
      <c r="G366" s="7">
        <v>362</v>
      </c>
      <c r="H366" s="7" t="s">
        <v>0</v>
      </c>
      <c r="I366" s="14">
        <v>38672</v>
      </c>
      <c r="J366" s="7" t="s">
        <v>10</v>
      </c>
      <c r="K366" s="15">
        <v>28</v>
      </c>
      <c r="L366" s="13">
        <v>86.334638190049276</v>
      </c>
      <c r="M366" s="7">
        <f t="shared" si="5"/>
        <v>2005</v>
      </c>
    </row>
    <row r="367" spans="7:13" x14ac:dyDescent="0.2">
      <c r="G367" s="7">
        <v>363</v>
      </c>
      <c r="H367" s="7" t="s">
        <v>6</v>
      </c>
      <c r="I367" s="14">
        <v>39002</v>
      </c>
      <c r="J367" s="7" t="s">
        <v>12</v>
      </c>
      <c r="K367" s="15">
        <v>83</v>
      </c>
      <c r="L367" s="13">
        <v>250.60923862889706</v>
      </c>
      <c r="M367" s="7">
        <f t="shared" si="5"/>
        <v>2006</v>
      </c>
    </row>
    <row r="368" spans="7:13" x14ac:dyDescent="0.2">
      <c r="G368" s="7">
        <v>364</v>
      </c>
      <c r="H368" s="7" t="s">
        <v>7</v>
      </c>
      <c r="I368" s="14">
        <v>38903</v>
      </c>
      <c r="J368" s="7" t="s">
        <v>10</v>
      </c>
      <c r="K368" s="15">
        <v>46</v>
      </c>
      <c r="L368" s="13">
        <v>140.47993678432567</v>
      </c>
      <c r="M368" s="7">
        <f t="shared" si="5"/>
        <v>2006</v>
      </c>
    </row>
    <row r="369" spans="7:13" x14ac:dyDescent="0.2">
      <c r="G369" s="7">
        <v>365</v>
      </c>
      <c r="H369" s="7" t="s">
        <v>0</v>
      </c>
      <c r="I369" s="14">
        <v>38859</v>
      </c>
      <c r="J369" s="7" t="s">
        <v>10</v>
      </c>
      <c r="K369" s="15">
        <v>88</v>
      </c>
      <c r="L369" s="13">
        <v>266.35125676130951</v>
      </c>
      <c r="M369" s="7">
        <f t="shared" si="5"/>
        <v>2006</v>
      </c>
    </row>
    <row r="370" spans="7:13" x14ac:dyDescent="0.2">
      <c r="G370" s="7">
        <v>366</v>
      </c>
      <c r="H370" s="7" t="s">
        <v>5</v>
      </c>
      <c r="I370" s="14">
        <v>38639</v>
      </c>
      <c r="J370" s="7" t="s">
        <v>10</v>
      </c>
      <c r="K370" s="15">
        <v>-9</v>
      </c>
      <c r="L370" s="13">
        <v>-24.537461299444743</v>
      </c>
      <c r="M370" s="7">
        <f t="shared" si="5"/>
        <v>2005</v>
      </c>
    </row>
    <row r="371" spans="7:13" x14ac:dyDescent="0.2">
      <c r="G371" s="7">
        <v>367</v>
      </c>
      <c r="H371" s="7" t="s">
        <v>3</v>
      </c>
      <c r="I371" s="14">
        <v>38573</v>
      </c>
      <c r="J371" s="7" t="s">
        <v>9</v>
      </c>
      <c r="K371" s="15">
        <v>-8</v>
      </c>
      <c r="L371" s="13">
        <v>-21.825357589950652</v>
      </c>
      <c r="M371" s="7">
        <f t="shared" si="5"/>
        <v>2005</v>
      </c>
    </row>
    <row r="372" spans="7:13" x14ac:dyDescent="0.2">
      <c r="G372" s="7">
        <v>368</v>
      </c>
      <c r="H372" s="7" t="s">
        <v>2</v>
      </c>
      <c r="I372" s="14">
        <v>38903</v>
      </c>
      <c r="J372" s="7" t="s">
        <v>9</v>
      </c>
      <c r="K372" s="15">
        <v>37</v>
      </c>
      <c r="L372" s="13">
        <v>113.0101592216552</v>
      </c>
      <c r="M372" s="7">
        <f t="shared" si="5"/>
        <v>2006</v>
      </c>
    </row>
    <row r="373" spans="7:13" x14ac:dyDescent="0.2">
      <c r="G373" s="7">
        <v>369</v>
      </c>
      <c r="H373" s="7" t="s">
        <v>3</v>
      </c>
      <c r="I373" s="14">
        <v>38045</v>
      </c>
      <c r="J373" s="7" t="s">
        <v>9</v>
      </c>
      <c r="K373" s="15">
        <v>20</v>
      </c>
      <c r="L373" s="13">
        <v>61.67879282842005</v>
      </c>
      <c r="M373" s="7">
        <f t="shared" si="5"/>
        <v>2004</v>
      </c>
    </row>
    <row r="374" spans="7:13" x14ac:dyDescent="0.2">
      <c r="G374" s="7">
        <v>370</v>
      </c>
      <c r="H374" s="7" t="s">
        <v>1</v>
      </c>
      <c r="I374" s="14">
        <v>38606</v>
      </c>
      <c r="J374" s="7" t="s">
        <v>10</v>
      </c>
      <c r="K374" s="15">
        <v>2</v>
      </c>
      <c r="L374" s="13">
        <v>7.7509272810830456</v>
      </c>
      <c r="M374" s="7">
        <f t="shared" si="5"/>
        <v>2005</v>
      </c>
    </row>
    <row r="375" spans="7:13" x14ac:dyDescent="0.2">
      <c r="G375" s="7">
        <v>371</v>
      </c>
      <c r="H375" s="7" t="s">
        <v>6</v>
      </c>
      <c r="I375" s="14">
        <v>38584</v>
      </c>
      <c r="J375" s="7" t="s">
        <v>11</v>
      </c>
      <c r="K375" s="15">
        <v>36</v>
      </c>
      <c r="L375" s="13">
        <v>110.59418125988078</v>
      </c>
      <c r="M375" s="7">
        <f t="shared" si="5"/>
        <v>2005</v>
      </c>
    </row>
    <row r="376" spans="7:13" x14ac:dyDescent="0.2">
      <c r="G376" s="7">
        <v>372</v>
      </c>
      <c r="H376" s="7" t="s">
        <v>6</v>
      </c>
      <c r="I376" s="14">
        <v>38628</v>
      </c>
      <c r="J376" s="7" t="s">
        <v>12</v>
      </c>
      <c r="K376" s="15">
        <v>34</v>
      </c>
      <c r="L376" s="13">
        <v>103.88965096458593</v>
      </c>
      <c r="M376" s="7">
        <f t="shared" si="5"/>
        <v>2005</v>
      </c>
    </row>
    <row r="377" spans="7:13" x14ac:dyDescent="0.2">
      <c r="G377" s="7">
        <v>373</v>
      </c>
      <c r="H377" s="7" t="s">
        <v>7</v>
      </c>
      <c r="I377" s="14">
        <v>38837</v>
      </c>
      <c r="J377" s="7" t="s">
        <v>11</v>
      </c>
      <c r="K377" s="15">
        <v>84</v>
      </c>
      <c r="L377" s="13">
        <v>253.89322061575038</v>
      </c>
      <c r="M377" s="7">
        <f t="shared" si="5"/>
        <v>2006</v>
      </c>
    </row>
    <row r="378" spans="7:13" x14ac:dyDescent="0.2">
      <c r="G378" s="7">
        <v>374</v>
      </c>
      <c r="H378" s="7" t="s">
        <v>3</v>
      </c>
      <c r="I378" s="14">
        <v>38947</v>
      </c>
      <c r="J378" s="7" t="s">
        <v>12</v>
      </c>
      <c r="K378" s="15">
        <v>89</v>
      </c>
      <c r="L378" s="13">
        <v>268.47594870423103</v>
      </c>
      <c r="M378" s="7">
        <f t="shared" si="5"/>
        <v>2006</v>
      </c>
    </row>
    <row r="379" spans="7:13" x14ac:dyDescent="0.2">
      <c r="G379" s="7">
        <v>375</v>
      </c>
      <c r="H379" s="7" t="s">
        <v>4</v>
      </c>
      <c r="I379" s="14">
        <v>38749</v>
      </c>
      <c r="J379" s="7" t="s">
        <v>10</v>
      </c>
      <c r="K379" s="15">
        <v>31</v>
      </c>
      <c r="L379" s="13">
        <v>95.680691267513808</v>
      </c>
      <c r="M379" s="7">
        <f t="shared" si="5"/>
        <v>2006</v>
      </c>
    </row>
    <row r="380" spans="7:13" x14ac:dyDescent="0.2">
      <c r="G380" s="7">
        <v>376</v>
      </c>
      <c r="H380" s="7" t="s">
        <v>7</v>
      </c>
      <c r="I380" s="14">
        <v>38067</v>
      </c>
      <c r="J380" s="7" t="s">
        <v>10</v>
      </c>
      <c r="K380" s="15">
        <v>7</v>
      </c>
      <c r="L380" s="13">
        <v>22.545863255239365</v>
      </c>
      <c r="M380" s="7">
        <f t="shared" si="5"/>
        <v>2004</v>
      </c>
    </row>
    <row r="381" spans="7:13" x14ac:dyDescent="0.2">
      <c r="G381" s="7">
        <v>377</v>
      </c>
      <c r="H381" s="7" t="s">
        <v>3</v>
      </c>
      <c r="I381" s="14">
        <v>38023</v>
      </c>
      <c r="J381" s="7" t="s">
        <v>10</v>
      </c>
      <c r="K381" s="15">
        <v>7</v>
      </c>
      <c r="L381" s="13">
        <v>22.939193343037168</v>
      </c>
      <c r="M381" s="7">
        <f t="shared" si="5"/>
        <v>2004</v>
      </c>
    </row>
    <row r="382" spans="7:13" x14ac:dyDescent="0.2">
      <c r="G382" s="7">
        <v>378</v>
      </c>
      <c r="H382" s="7" t="s">
        <v>5</v>
      </c>
      <c r="I382" s="14">
        <v>38771</v>
      </c>
      <c r="J382" s="7" t="s">
        <v>11</v>
      </c>
      <c r="K382" s="15">
        <v>76</v>
      </c>
      <c r="L382" s="13">
        <v>229.89259006043184</v>
      </c>
      <c r="M382" s="7">
        <f t="shared" si="5"/>
        <v>2006</v>
      </c>
    </row>
    <row r="383" spans="7:13" x14ac:dyDescent="0.2">
      <c r="G383" s="7">
        <v>379</v>
      </c>
      <c r="H383" s="7" t="s">
        <v>4</v>
      </c>
      <c r="I383" s="14">
        <v>38199</v>
      </c>
      <c r="J383" s="7" t="s">
        <v>9</v>
      </c>
      <c r="K383" s="15">
        <v>6</v>
      </c>
      <c r="L383" s="13">
        <v>19.561017308486775</v>
      </c>
      <c r="M383" s="7">
        <f t="shared" si="5"/>
        <v>2004</v>
      </c>
    </row>
    <row r="384" spans="7:13" x14ac:dyDescent="0.2">
      <c r="G384" s="7">
        <v>380</v>
      </c>
      <c r="H384" s="7" t="s">
        <v>1</v>
      </c>
      <c r="I384" s="14">
        <v>39013</v>
      </c>
      <c r="J384" s="7" t="s">
        <v>10</v>
      </c>
      <c r="K384" s="15">
        <v>43</v>
      </c>
      <c r="L384" s="13">
        <v>130.28590210776713</v>
      </c>
      <c r="M384" s="7">
        <f t="shared" si="5"/>
        <v>2006</v>
      </c>
    </row>
    <row r="385" spans="7:13" x14ac:dyDescent="0.2">
      <c r="G385" s="7">
        <v>381</v>
      </c>
      <c r="H385" s="7" t="s">
        <v>7</v>
      </c>
      <c r="I385" s="14">
        <v>38001</v>
      </c>
      <c r="J385" s="7" t="s">
        <v>12</v>
      </c>
      <c r="K385" s="15">
        <v>20</v>
      </c>
      <c r="L385" s="13">
        <v>62.18277208256027</v>
      </c>
      <c r="M385" s="7">
        <f t="shared" si="5"/>
        <v>2004</v>
      </c>
    </row>
    <row r="386" spans="7:13" x14ac:dyDescent="0.2">
      <c r="G386" s="7">
        <v>382</v>
      </c>
      <c r="H386" s="7" t="s">
        <v>4</v>
      </c>
      <c r="I386" s="14">
        <v>38793</v>
      </c>
      <c r="J386" s="7" t="s">
        <v>13</v>
      </c>
      <c r="K386" s="15">
        <v>11</v>
      </c>
      <c r="L386" s="13">
        <v>35.076818705440886</v>
      </c>
      <c r="M386" s="7">
        <f t="shared" si="5"/>
        <v>2006</v>
      </c>
    </row>
    <row r="387" spans="7:13" x14ac:dyDescent="0.2">
      <c r="G387" s="7">
        <v>383</v>
      </c>
      <c r="H387" s="7" t="s">
        <v>0</v>
      </c>
      <c r="I387" s="14">
        <v>38529</v>
      </c>
      <c r="J387" s="7" t="s">
        <v>11</v>
      </c>
      <c r="K387" s="15">
        <v>35</v>
      </c>
      <c r="L387" s="13">
        <v>107.05323824700537</v>
      </c>
      <c r="M387" s="7">
        <f t="shared" si="5"/>
        <v>2005</v>
      </c>
    </row>
    <row r="388" spans="7:13" x14ac:dyDescent="0.2">
      <c r="G388" s="7">
        <v>384</v>
      </c>
      <c r="H388" s="7" t="s">
        <v>5</v>
      </c>
      <c r="I388" s="14">
        <v>38793</v>
      </c>
      <c r="J388" s="7" t="s">
        <v>9</v>
      </c>
      <c r="K388" s="15">
        <v>72</v>
      </c>
      <c r="L388" s="13">
        <v>218.15023917907857</v>
      </c>
      <c r="M388" s="7">
        <f t="shared" si="5"/>
        <v>2006</v>
      </c>
    </row>
    <row r="389" spans="7:13" x14ac:dyDescent="0.2">
      <c r="G389" s="7">
        <v>385</v>
      </c>
      <c r="H389" s="7" t="s">
        <v>7</v>
      </c>
      <c r="I389" s="14">
        <v>38133</v>
      </c>
      <c r="J389" s="7" t="s">
        <v>9</v>
      </c>
      <c r="K389" s="15">
        <v>49</v>
      </c>
      <c r="L389" s="13">
        <v>148.92692975074797</v>
      </c>
      <c r="M389" s="7">
        <f t="shared" si="5"/>
        <v>2004</v>
      </c>
    </row>
    <row r="390" spans="7:13" x14ac:dyDescent="0.2">
      <c r="G390" s="7">
        <v>386</v>
      </c>
      <c r="H390" s="7" t="s">
        <v>0</v>
      </c>
      <c r="I390" s="14">
        <v>38782</v>
      </c>
      <c r="J390" s="7" t="s">
        <v>9</v>
      </c>
      <c r="K390" s="15">
        <v>88</v>
      </c>
      <c r="L390" s="13">
        <v>266.64631383797939</v>
      </c>
      <c r="M390" s="7">
        <f t="shared" ref="M390:M453" si="6">YEAR(I390)</f>
        <v>2006</v>
      </c>
    </row>
    <row r="391" spans="7:13" x14ac:dyDescent="0.2">
      <c r="G391" s="7">
        <v>387</v>
      </c>
      <c r="H391" s="7" t="s">
        <v>6</v>
      </c>
      <c r="I391" s="14">
        <v>38804</v>
      </c>
      <c r="J391" s="7" t="s">
        <v>9</v>
      </c>
      <c r="K391" s="15">
        <v>45</v>
      </c>
      <c r="L391" s="13">
        <v>136.00734165157533</v>
      </c>
      <c r="M391" s="7">
        <f t="shared" si="6"/>
        <v>2006</v>
      </c>
    </row>
    <row r="392" spans="7:13" x14ac:dyDescent="0.2">
      <c r="G392" s="7">
        <v>388</v>
      </c>
      <c r="H392" s="7" t="s">
        <v>6</v>
      </c>
      <c r="I392" s="14">
        <v>38067</v>
      </c>
      <c r="J392" s="7" t="s">
        <v>10</v>
      </c>
      <c r="K392" s="15">
        <v>37</v>
      </c>
      <c r="L392" s="13">
        <v>112.92900415721101</v>
      </c>
      <c r="M392" s="7">
        <f t="shared" si="6"/>
        <v>2004</v>
      </c>
    </row>
    <row r="393" spans="7:13" x14ac:dyDescent="0.2">
      <c r="G393" s="7">
        <v>389</v>
      </c>
      <c r="H393" s="7" t="s">
        <v>2</v>
      </c>
      <c r="I393" s="14">
        <v>38452</v>
      </c>
      <c r="J393" s="7" t="s">
        <v>10</v>
      </c>
      <c r="K393" s="15">
        <v>12</v>
      </c>
      <c r="L393" s="13">
        <v>38.618337900456311</v>
      </c>
      <c r="M393" s="7">
        <f t="shared" si="6"/>
        <v>2005</v>
      </c>
    </row>
    <row r="394" spans="7:13" x14ac:dyDescent="0.2">
      <c r="G394" s="7">
        <v>390</v>
      </c>
      <c r="H394" s="7" t="s">
        <v>0</v>
      </c>
      <c r="I394" s="14">
        <v>38122</v>
      </c>
      <c r="J394" s="7" t="s">
        <v>12</v>
      </c>
      <c r="K394" s="15">
        <v>18</v>
      </c>
      <c r="L394" s="13">
        <v>55.932067779481031</v>
      </c>
      <c r="M394" s="7">
        <f t="shared" si="6"/>
        <v>2004</v>
      </c>
    </row>
    <row r="395" spans="7:13" x14ac:dyDescent="0.2">
      <c r="G395" s="7">
        <v>391</v>
      </c>
      <c r="H395" s="7" t="s">
        <v>3</v>
      </c>
      <c r="I395" s="14">
        <v>38738</v>
      </c>
      <c r="J395" s="7" t="s">
        <v>10</v>
      </c>
      <c r="K395" s="15">
        <v>75</v>
      </c>
      <c r="L395" s="13">
        <v>226.99796556311475</v>
      </c>
      <c r="M395" s="7">
        <f t="shared" si="6"/>
        <v>2006</v>
      </c>
    </row>
    <row r="396" spans="7:13" x14ac:dyDescent="0.2">
      <c r="G396" s="7">
        <v>392</v>
      </c>
      <c r="H396" s="7" t="s">
        <v>0</v>
      </c>
      <c r="I396" s="14">
        <v>38408</v>
      </c>
      <c r="J396" s="7" t="s">
        <v>9</v>
      </c>
      <c r="K396" s="15">
        <v>8</v>
      </c>
      <c r="L396" s="13">
        <v>26.314204821327241</v>
      </c>
      <c r="M396" s="7">
        <f t="shared" si="6"/>
        <v>2005</v>
      </c>
    </row>
    <row r="397" spans="7:13" x14ac:dyDescent="0.2">
      <c r="G397" s="7">
        <v>393</v>
      </c>
      <c r="H397" s="7" t="s">
        <v>8</v>
      </c>
      <c r="I397" s="14">
        <v>38078</v>
      </c>
      <c r="J397" s="7" t="s">
        <v>10</v>
      </c>
      <c r="K397" s="15">
        <v>37</v>
      </c>
      <c r="L397" s="13">
        <v>112.53534248627696</v>
      </c>
      <c r="M397" s="7">
        <f t="shared" si="6"/>
        <v>2004</v>
      </c>
    </row>
    <row r="398" spans="7:13" x14ac:dyDescent="0.2">
      <c r="G398" s="7">
        <v>394</v>
      </c>
      <c r="H398" s="7" t="s">
        <v>6</v>
      </c>
      <c r="I398" s="14">
        <v>38342</v>
      </c>
      <c r="J398" s="7" t="s">
        <v>10</v>
      </c>
      <c r="K398" s="15">
        <v>-6</v>
      </c>
      <c r="L398" s="13">
        <v>-16.412365818215765</v>
      </c>
      <c r="M398" s="7">
        <f t="shared" si="6"/>
        <v>2004</v>
      </c>
    </row>
    <row r="399" spans="7:13" x14ac:dyDescent="0.2">
      <c r="G399" s="7">
        <v>395</v>
      </c>
      <c r="H399" s="7" t="s">
        <v>8</v>
      </c>
      <c r="I399" s="14">
        <v>38122</v>
      </c>
      <c r="J399" s="7" t="s">
        <v>13</v>
      </c>
      <c r="K399" s="15">
        <v>56</v>
      </c>
      <c r="L399" s="13">
        <v>169.27515470165261</v>
      </c>
      <c r="M399" s="7">
        <f t="shared" si="6"/>
        <v>2004</v>
      </c>
    </row>
    <row r="400" spans="7:13" x14ac:dyDescent="0.2">
      <c r="G400" s="7">
        <v>396</v>
      </c>
      <c r="H400" s="7" t="s">
        <v>0</v>
      </c>
      <c r="I400" s="14">
        <v>38331</v>
      </c>
      <c r="J400" s="7" t="s">
        <v>11</v>
      </c>
      <c r="K400" s="15">
        <v>53</v>
      </c>
      <c r="L400" s="13">
        <v>161.32546557795675</v>
      </c>
      <c r="M400" s="7">
        <f t="shared" si="6"/>
        <v>2004</v>
      </c>
    </row>
    <row r="401" spans="7:13" x14ac:dyDescent="0.2">
      <c r="G401" s="7">
        <v>397</v>
      </c>
      <c r="H401" s="7" t="s">
        <v>1</v>
      </c>
      <c r="I401" s="14">
        <v>38133</v>
      </c>
      <c r="J401" s="7" t="s">
        <v>10</v>
      </c>
      <c r="K401" s="15">
        <v>62</v>
      </c>
      <c r="L401" s="13">
        <v>187.71993550398903</v>
      </c>
      <c r="M401" s="7">
        <f t="shared" si="6"/>
        <v>2004</v>
      </c>
    </row>
    <row r="402" spans="7:13" x14ac:dyDescent="0.2">
      <c r="G402" s="7">
        <v>398</v>
      </c>
      <c r="H402" s="7" t="s">
        <v>6</v>
      </c>
      <c r="I402" s="14">
        <v>38441</v>
      </c>
      <c r="J402" s="7" t="s">
        <v>12</v>
      </c>
      <c r="K402" s="15">
        <v>90</v>
      </c>
      <c r="L402" s="13">
        <v>271.30519777626336</v>
      </c>
      <c r="M402" s="7">
        <f t="shared" si="6"/>
        <v>2005</v>
      </c>
    </row>
    <row r="403" spans="7:13" x14ac:dyDescent="0.2">
      <c r="G403" s="7">
        <v>399</v>
      </c>
      <c r="H403" s="7" t="s">
        <v>6</v>
      </c>
      <c r="I403" s="14">
        <v>38001</v>
      </c>
      <c r="J403" s="7" t="s">
        <v>11</v>
      </c>
      <c r="K403" s="15">
        <v>30</v>
      </c>
      <c r="L403" s="13">
        <v>92.293324121451917</v>
      </c>
      <c r="M403" s="7">
        <f t="shared" si="6"/>
        <v>2004</v>
      </c>
    </row>
    <row r="404" spans="7:13" x14ac:dyDescent="0.2">
      <c r="G404" s="7">
        <v>400</v>
      </c>
      <c r="H404" s="7" t="s">
        <v>2</v>
      </c>
      <c r="I404" s="14">
        <v>38397</v>
      </c>
      <c r="J404" s="7" t="s">
        <v>9</v>
      </c>
      <c r="K404" s="15">
        <v>36</v>
      </c>
      <c r="L404" s="13">
        <v>110.39391248869612</v>
      </c>
      <c r="M404" s="7">
        <f t="shared" si="6"/>
        <v>2005</v>
      </c>
    </row>
    <row r="405" spans="7:13" x14ac:dyDescent="0.2">
      <c r="G405" s="7">
        <v>401</v>
      </c>
      <c r="H405" s="7" t="s">
        <v>1</v>
      </c>
      <c r="I405" s="14">
        <v>38419</v>
      </c>
      <c r="J405" s="7" t="s">
        <v>11</v>
      </c>
      <c r="K405" s="15">
        <v>76</v>
      </c>
      <c r="L405" s="13">
        <v>230.11911772178482</v>
      </c>
      <c r="M405" s="7">
        <f t="shared" si="6"/>
        <v>2005</v>
      </c>
    </row>
    <row r="406" spans="7:13" x14ac:dyDescent="0.2">
      <c r="G406" s="7">
        <v>402</v>
      </c>
      <c r="H406" s="7" t="s">
        <v>5</v>
      </c>
      <c r="I406" s="14">
        <v>38452</v>
      </c>
      <c r="J406" s="7" t="s">
        <v>10</v>
      </c>
      <c r="K406" s="15">
        <v>-4</v>
      </c>
      <c r="L406" s="13">
        <v>-10.045852408088738</v>
      </c>
      <c r="M406" s="7">
        <f t="shared" si="6"/>
        <v>2005</v>
      </c>
    </row>
    <row r="407" spans="7:13" x14ac:dyDescent="0.2">
      <c r="G407" s="7">
        <v>403</v>
      </c>
      <c r="H407" s="7" t="s">
        <v>2</v>
      </c>
      <c r="I407" s="14">
        <v>38331</v>
      </c>
      <c r="J407" s="7" t="s">
        <v>13</v>
      </c>
      <c r="K407" s="15">
        <v>26</v>
      </c>
      <c r="L407" s="13">
        <v>80.067286712333498</v>
      </c>
      <c r="M407" s="7">
        <f t="shared" si="6"/>
        <v>2004</v>
      </c>
    </row>
    <row r="408" spans="7:13" x14ac:dyDescent="0.2">
      <c r="G408" s="7">
        <v>404</v>
      </c>
      <c r="H408" s="7" t="s">
        <v>1</v>
      </c>
      <c r="I408" s="14">
        <v>38485</v>
      </c>
      <c r="J408" s="7" t="s">
        <v>10</v>
      </c>
      <c r="K408" s="15">
        <v>-5</v>
      </c>
      <c r="L408" s="13">
        <v>-12.799843018696107</v>
      </c>
      <c r="M408" s="7">
        <f t="shared" si="6"/>
        <v>2005</v>
      </c>
    </row>
    <row r="409" spans="7:13" x14ac:dyDescent="0.2">
      <c r="G409" s="7">
        <v>405</v>
      </c>
      <c r="H409" s="7" t="s">
        <v>4</v>
      </c>
      <c r="I409" s="14">
        <v>38111</v>
      </c>
      <c r="J409" s="7" t="s">
        <v>9</v>
      </c>
      <c r="K409" s="15">
        <v>44</v>
      </c>
      <c r="L409" s="13">
        <v>133.92031416884828</v>
      </c>
      <c r="M409" s="7">
        <f t="shared" si="6"/>
        <v>2004</v>
      </c>
    </row>
    <row r="410" spans="7:13" x14ac:dyDescent="0.2">
      <c r="G410" s="7">
        <v>406</v>
      </c>
      <c r="H410" s="7" t="s">
        <v>2</v>
      </c>
      <c r="I410" s="14">
        <v>38034</v>
      </c>
      <c r="J410" s="7" t="s">
        <v>12</v>
      </c>
      <c r="K410" s="15">
        <v>91</v>
      </c>
      <c r="L410" s="13">
        <v>274.81127367201924</v>
      </c>
      <c r="M410" s="7">
        <f t="shared" si="6"/>
        <v>2004</v>
      </c>
    </row>
    <row r="411" spans="7:13" x14ac:dyDescent="0.2">
      <c r="G411" s="7">
        <v>407</v>
      </c>
      <c r="H411" s="7" t="s">
        <v>5</v>
      </c>
      <c r="I411" s="14">
        <v>38056</v>
      </c>
      <c r="J411" s="7" t="s">
        <v>10</v>
      </c>
      <c r="K411" s="15">
        <v>78</v>
      </c>
      <c r="L411" s="13">
        <v>235.98595343131922</v>
      </c>
      <c r="M411" s="7">
        <f t="shared" si="6"/>
        <v>2004</v>
      </c>
    </row>
    <row r="412" spans="7:13" x14ac:dyDescent="0.2">
      <c r="G412" s="7">
        <v>408</v>
      </c>
      <c r="H412" s="7" t="s">
        <v>0</v>
      </c>
      <c r="I412" s="14">
        <v>38859</v>
      </c>
      <c r="J412" s="7" t="s">
        <v>10</v>
      </c>
      <c r="K412" s="15">
        <v>69</v>
      </c>
      <c r="L412" s="13">
        <v>208.58962786585158</v>
      </c>
      <c r="M412" s="7">
        <f t="shared" si="6"/>
        <v>2006</v>
      </c>
    </row>
    <row r="413" spans="7:13" x14ac:dyDescent="0.2">
      <c r="G413" s="7">
        <v>409</v>
      </c>
      <c r="H413" s="7" t="s">
        <v>8</v>
      </c>
      <c r="I413" s="14">
        <v>38276</v>
      </c>
      <c r="J413" s="7" t="s">
        <v>12</v>
      </c>
      <c r="K413" s="15">
        <v>74</v>
      </c>
      <c r="L413" s="13">
        <v>224.0430547727791</v>
      </c>
      <c r="M413" s="7">
        <f t="shared" si="6"/>
        <v>2004</v>
      </c>
    </row>
    <row r="414" spans="7:13" x14ac:dyDescent="0.2">
      <c r="G414" s="7">
        <v>410</v>
      </c>
      <c r="H414" s="7" t="s">
        <v>4</v>
      </c>
      <c r="I414" s="14">
        <v>38562</v>
      </c>
      <c r="J414" s="7" t="s">
        <v>9</v>
      </c>
      <c r="K414" s="15">
        <v>71</v>
      </c>
      <c r="L414" s="13">
        <v>215.12402518996404</v>
      </c>
      <c r="M414" s="7">
        <f t="shared" si="6"/>
        <v>2005</v>
      </c>
    </row>
    <row r="415" spans="7:13" x14ac:dyDescent="0.2">
      <c r="G415" s="7">
        <v>411</v>
      </c>
      <c r="H415" s="7" t="s">
        <v>8</v>
      </c>
      <c r="I415" s="14">
        <v>38969</v>
      </c>
      <c r="J415" s="7" t="s">
        <v>13</v>
      </c>
      <c r="K415" s="15">
        <v>34</v>
      </c>
      <c r="L415" s="13">
        <v>103.84939593855748</v>
      </c>
      <c r="M415" s="7">
        <f t="shared" si="6"/>
        <v>2006</v>
      </c>
    </row>
    <row r="416" spans="7:13" x14ac:dyDescent="0.2">
      <c r="G416" s="7">
        <v>412</v>
      </c>
      <c r="H416" s="7" t="s">
        <v>0</v>
      </c>
      <c r="I416" s="14">
        <v>38507</v>
      </c>
      <c r="J416" s="7" t="s">
        <v>12</v>
      </c>
      <c r="K416" s="15">
        <v>93</v>
      </c>
      <c r="L416" s="13">
        <v>281.17054419951137</v>
      </c>
      <c r="M416" s="7">
        <f t="shared" si="6"/>
        <v>2005</v>
      </c>
    </row>
    <row r="417" spans="7:13" x14ac:dyDescent="0.2">
      <c r="G417" s="7">
        <v>413</v>
      </c>
      <c r="H417" s="7" t="s">
        <v>3</v>
      </c>
      <c r="I417" s="14">
        <v>38408</v>
      </c>
      <c r="J417" s="7" t="s">
        <v>9</v>
      </c>
      <c r="K417" s="15">
        <v>60</v>
      </c>
      <c r="L417" s="13">
        <v>182.60959965033061</v>
      </c>
      <c r="M417" s="7">
        <f t="shared" si="6"/>
        <v>2005</v>
      </c>
    </row>
    <row r="418" spans="7:13" x14ac:dyDescent="0.2">
      <c r="G418" s="7">
        <v>414</v>
      </c>
      <c r="H418" s="7" t="s">
        <v>7</v>
      </c>
      <c r="I418" s="14">
        <v>38100</v>
      </c>
      <c r="J418" s="7" t="s">
        <v>9</v>
      </c>
      <c r="K418" s="15">
        <v>37</v>
      </c>
      <c r="L418" s="13">
        <v>112.43397722732024</v>
      </c>
      <c r="M418" s="7">
        <f t="shared" si="6"/>
        <v>2004</v>
      </c>
    </row>
    <row r="419" spans="7:13" x14ac:dyDescent="0.2">
      <c r="G419" s="7">
        <v>415</v>
      </c>
      <c r="H419" s="7" t="s">
        <v>0</v>
      </c>
      <c r="I419" s="14">
        <v>38166</v>
      </c>
      <c r="J419" s="7" t="s">
        <v>11</v>
      </c>
      <c r="K419" s="15">
        <v>26</v>
      </c>
      <c r="L419" s="13">
        <v>79.913804333123736</v>
      </c>
      <c r="M419" s="7">
        <f t="shared" si="6"/>
        <v>2004</v>
      </c>
    </row>
    <row r="420" spans="7:13" x14ac:dyDescent="0.2">
      <c r="G420" s="7">
        <v>416</v>
      </c>
      <c r="H420" s="7" t="s">
        <v>4</v>
      </c>
      <c r="I420" s="14">
        <v>38540</v>
      </c>
      <c r="J420" s="7" t="s">
        <v>11</v>
      </c>
      <c r="K420" s="15">
        <v>2</v>
      </c>
      <c r="L420" s="13">
        <v>8.5397555339606015</v>
      </c>
      <c r="M420" s="7">
        <f t="shared" si="6"/>
        <v>2005</v>
      </c>
    </row>
    <row r="421" spans="7:13" x14ac:dyDescent="0.2">
      <c r="G421" s="7">
        <v>417</v>
      </c>
      <c r="H421" s="7" t="s">
        <v>1</v>
      </c>
      <c r="I421" s="14">
        <v>38628</v>
      </c>
      <c r="J421" s="7" t="s">
        <v>9</v>
      </c>
      <c r="K421" s="15">
        <v>-9</v>
      </c>
      <c r="L421" s="13">
        <v>-25.920453761182117</v>
      </c>
      <c r="M421" s="7">
        <f t="shared" si="6"/>
        <v>2005</v>
      </c>
    </row>
    <row r="422" spans="7:13" x14ac:dyDescent="0.2">
      <c r="G422" s="7">
        <v>418</v>
      </c>
      <c r="H422" s="7" t="s">
        <v>8</v>
      </c>
      <c r="I422" s="14">
        <v>38771</v>
      </c>
      <c r="J422" s="7" t="s">
        <v>9</v>
      </c>
      <c r="K422" s="15">
        <v>46</v>
      </c>
      <c r="L422" s="13">
        <v>139.68753059266518</v>
      </c>
      <c r="M422" s="7">
        <f t="shared" si="6"/>
        <v>2006</v>
      </c>
    </row>
    <row r="423" spans="7:13" x14ac:dyDescent="0.2">
      <c r="G423" s="7">
        <v>419</v>
      </c>
      <c r="H423" s="7" t="s">
        <v>1</v>
      </c>
      <c r="I423" s="14">
        <v>38056</v>
      </c>
      <c r="J423" s="7" t="s">
        <v>12</v>
      </c>
      <c r="K423" s="15">
        <v>0</v>
      </c>
      <c r="L423" s="13">
        <v>2.3470477551262947</v>
      </c>
      <c r="M423" s="7">
        <f t="shared" si="6"/>
        <v>2004</v>
      </c>
    </row>
    <row r="424" spans="7:13" x14ac:dyDescent="0.2">
      <c r="G424" s="7">
        <v>420</v>
      </c>
      <c r="H424" s="7" t="s">
        <v>3</v>
      </c>
      <c r="I424" s="14">
        <v>38320</v>
      </c>
      <c r="J424" s="7" t="s">
        <v>9</v>
      </c>
      <c r="K424" s="15">
        <v>79</v>
      </c>
      <c r="L424" s="13">
        <v>239.2208514522392</v>
      </c>
      <c r="M424" s="7">
        <f t="shared" si="6"/>
        <v>2004</v>
      </c>
    </row>
    <row r="425" spans="7:13" x14ac:dyDescent="0.2">
      <c r="G425" s="7">
        <v>421</v>
      </c>
      <c r="H425" s="7" t="s">
        <v>6</v>
      </c>
      <c r="I425" s="14">
        <v>38364</v>
      </c>
      <c r="J425" s="7" t="s">
        <v>9</v>
      </c>
      <c r="K425" s="15">
        <v>48</v>
      </c>
      <c r="L425" s="13">
        <v>146.50697859164157</v>
      </c>
      <c r="M425" s="7">
        <f t="shared" si="6"/>
        <v>2005</v>
      </c>
    </row>
    <row r="426" spans="7:13" x14ac:dyDescent="0.2">
      <c r="G426" s="7">
        <v>422</v>
      </c>
      <c r="H426" s="7" t="s">
        <v>4</v>
      </c>
      <c r="I426" s="14">
        <v>38738</v>
      </c>
      <c r="J426" s="7" t="s">
        <v>11</v>
      </c>
      <c r="K426" s="15">
        <v>77</v>
      </c>
      <c r="L426" s="13">
        <v>233.0800910699262</v>
      </c>
      <c r="M426" s="7">
        <f t="shared" si="6"/>
        <v>2006</v>
      </c>
    </row>
    <row r="427" spans="7:13" x14ac:dyDescent="0.2">
      <c r="G427" s="7">
        <v>423</v>
      </c>
      <c r="H427" s="7" t="s">
        <v>0</v>
      </c>
      <c r="I427" s="14">
        <v>38760</v>
      </c>
      <c r="J427" s="7" t="s">
        <v>9</v>
      </c>
      <c r="K427" s="15">
        <v>-10</v>
      </c>
      <c r="L427" s="13">
        <v>-26.967932789902449</v>
      </c>
      <c r="M427" s="7">
        <f t="shared" si="6"/>
        <v>2006</v>
      </c>
    </row>
    <row r="428" spans="7:13" x14ac:dyDescent="0.2">
      <c r="G428" s="7">
        <v>424</v>
      </c>
      <c r="H428" s="7" t="s">
        <v>8</v>
      </c>
      <c r="I428" s="14">
        <v>38573</v>
      </c>
      <c r="J428" s="7" t="s">
        <v>13</v>
      </c>
      <c r="K428" s="15">
        <v>45</v>
      </c>
      <c r="L428" s="13">
        <v>137.23163667167327</v>
      </c>
      <c r="M428" s="7">
        <f t="shared" si="6"/>
        <v>2005</v>
      </c>
    </row>
    <row r="429" spans="7:13" x14ac:dyDescent="0.2">
      <c r="G429" s="7">
        <v>425</v>
      </c>
      <c r="H429" s="7" t="s">
        <v>2</v>
      </c>
      <c r="I429" s="14">
        <v>38375</v>
      </c>
      <c r="J429" s="7" t="s">
        <v>9</v>
      </c>
      <c r="K429" s="15">
        <v>17</v>
      </c>
      <c r="L429" s="13">
        <v>53.565793196028118</v>
      </c>
      <c r="M429" s="7">
        <f t="shared" si="6"/>
        <v>2005</v>
      </c>
    </row>
    <row r="430" spans="7:13" x14ac:dyDescent="0.2">
      <c r="G430" s="7">
        <v>426</v>
      </c>
      <c r="H430" s="7" t="s">
        <v>0</v>
      </c>
      <c r="I430" s="14">
        <v>38584</v>
      </c>
      <c r="J430" s="7" t="s">
        <v>11</v>
      </c>
      <c r="K430" s="15">
        <v>-4</v>
      </c>
      <c r="L430" s="13">
        <v>-10.36408331456853</v>
      </c>
      <c r="M430" s="7">
        <f t="shared" si="6"/>
        <v>2005</v>
      </c>
    </row>
    <row r="431" spans="7:13" x14ac:dyDescent="0.2">
      <c r="G431" s="7">
        <v>427</v>
      </c>
      <c r="H431" s="7" t="s">
        <v>4</v>
      </c>
      <c r="I431" s="14">
        <v>39068</v>
      </c>
      <c r="J431" s="7" t="s">
        <v>12</v>
      </c>
      <c r="K431" s="15">
        <v>43</v>
      </c>
      <c r="L431" s="13">
        <v>130.80350038976189</v>
      </c>
      <c r="M431" s="7">
        <f t="shared" si="6"/>
        <v>2006</v>
      </c>
    </row>
    <row r="432" spans="7:13" x14ac:dyDescent="0.2">
      <c r="G432" s="7">
        <v>428</v>
      </c>
      <c r="H432" s="7" t="s">
        <v>2</v>
      </c>
      <c r="I432" s="14">
        <v>38265</v>
      </c>
      <c r="J432" s="7" t="s">
        <v>11</v>
      </c>
      <c r="K432" s="15">
        <v>41</v>
      </c>
      <c r="L432" s="13">
        <v>125.18937528559893</v>
      </c>
      <c r="M432" s="7">
        <f t="shared" si="6"/>
        <v>2004</v>
      </c>
    </row>
    <row r="433" spans="7:13" x14ac:dyDescent="0.2">
      <c r="G433" s="7">
        <v>429</v>
      </c>
      <c r="H433" s="7" t="s">
        <v>0</v>
      </c>
      <c r="I433" s="14">
        <v>38892</v>
      </c>
      <c r="J433" s="7" t="s">
        <v>13</v>
      </c>
      <c r="K433" s="15">
        <v>-4</v>
      </c>
      <c r="L433" s="13">
        <v>-9.8762446340450722</v>
      </c>
      <c r="M433" s="7">
        <f t="shared" si="6"/>
        <v>2006</v>
      </c>
    </row>
    <row r="434" spans="7:13" x14ac:dyDescent="0.2">
      <c r="G434" s="7">
        <v>430</v>
      </c>
      <c r="H434" s="7" t="s">
        <v>5</v>
      </c>
      <c r="I434" s="14">
        <v>38243</v>
      </c>
      <c r="J434" s="7" t="s">
        <v>9</v>
      </c>
      <c r="K434" s="15">
        <v>6</v>
      </c>
      <c r="L434" s="13">
        <v>20.388215317654449</v>
      </c>
      <c r="M434" s="7">
        <f t="shared" si="6"/>
        <v>2004</v>
      </c>
    </row>
    <row r="435" spans="7:13" x14ac:dyDescent="0.2">
      <c r="G435" s="7">
        <v>431</v>
      </c>
      <c r="H435" s="7" t="s">
        <v>6</v>
      </c>
      <c r="I435" s="14">
        <v>38848</v>
      </c>
      <c r="J435" s="7" t="s">
        <v>9</v>
      </c>
      <c r="K435" s="15">
        <v>8</v>
      </c>
      <c r="L435" s="13">
        <v>25.124465791488021</v>
      </c>
      <c r="M435" s="7">
        <f t="shared" si="6"/>
        <v>2006</v>
      </c>
    </row>
    <row r="436" spans="7:13" x14ac:dyDescent="0.2">
      <c r="G436" s="7">
        <v>432</v>
      </c>
      <c r="H436" s="7" t="s">
        <v>3</v>
      </c>
      <c r="I436" s="14">
        <v>38177</v>
      </c>
      <c r="J436" s="7" t="s">
        <v>11</v>
      </c>
      <c r="K436" s="15">
        <v>43</v>
      </c>
      <c r="L436" s="13">
        <v>131.20326238549768</v>
      </c>
      <c r="M436" s="7">
        <f t="shared" si="6"/>
        <v>2004</v>
      </c>
    </row>
    <row r="437" spans="7:13" x14ac:dyDescent="0.2">
      <c r="G437" s="7">
        <v>433</v>
      </c>
      <c r="H437" s="7" t="s">
        <v>8</v>
      </c>
      <c r="I437" s="14">
        <v>38144</v>
      </c>
      <c r="J437" s="7" t="s">
        <v>11</v>
      </c>
      <c r="K437" s="15">
        <v>47</v>
      </c>
      <c r="L437" s="13">
        <v>142.67305731753257</v>
      </c>
      <c r="M437" s="7">
        <f t="shared" si="6"/>
        <v>2004</v>
      </c>
    </row>
    <row r="438" spans="7:13" x14ac:dyDescent="0.2">
      <c r="G438" s="7">
        <v>434</v>
      </c>
      <c r="H438" s="7" t="s">
        <v>3</v>
      </c>
      <c r="I438" s="14">
        <v>38947</v>
      </c>
      <c r="J438" s="7" t="s">
        <v>10</v>
      </c>
      <c r="K438" s="15">
        <v>13</v>
      </c>
      <c r="L438" s="13">
        <v>41.344467136527072</v>
      </c>
      <c r="M438" s="7">
        <f t="shared" si="6"/>
        <v>2006</v>
      </c>
    </row>
    <row r="439" spans="7:13" x14ac:dyDescent="0.2">
      <c r="G439" s="7">
        <v>435</v>
      </c>
      <c r="H439" s="7" t="s">
        <v>0</v>
      </c>
      <c r="I439" s="14">
        <v>38749</v>
      </c>
      <c r="J439" s="7" t="s">
        <v>9</v>
      </c>
      <c r="K439" s="15">
        <v>9</v>
      </c>
      <c r="L439" s="13">
        <v>28.804240494297932</v>
      </c>
      <c r="M439" s="7">
        <f t="shared" si="6"/>
        <v>2006</v>
      </c>
    </row>
    <row r="440" spans="7:13" x14ac:dyDescent="0.2">
      <c r="G440" s="7">
        <v>436</v>
      </c>
      <c r="H440" s="7" t="s">
        <v>8</v>
      </c>
      <c r="I440" s="14">
        <v>38045</v>
      </c>
      <c r="J440" s="7" t="s">
        <v>11</v>
      </c>
      <c r="K440" s="15">
        <v>22</v>
      </c>
      <c r="L440" s="13">
        <v>67.510047922862512</v>
      </c>
      <c r="M440" s="7">
        <f t="shared" si="6"/>
        <v>2004</v>
      </c>
    </row>
    <row r="441" spans="7:13" x14ac:dyDescent="0.2">
      <c r="G441" s="7">
        <v>437</v>
      </c>
      <c r="H441" s="7" t="s">
        <v>4</v>
      </c>
      <c r="I441" s="14">
        <v>38793</v>
      </c>
      <c r="J441" s="7" t="s">
        <v>11</v>
      </c>
      <c r="K441" s="15">
        <v>87</v>
      </c>
      <c r="L441" s="13">
        <v>263.06877286650899</v>
      </c>
      <c r="M441" s="7">
        <f t="shared" si="6"/>
        <v>2006</v>
      </c>
    </row>
    <row r="442" spans="7:13" x14ac:dyDescent="0.2">
      <c r="G442" s="7">
        <v>438</v>
      </c>
      <c r="H442" s="7" t="s">
        <v>1</v>
      </c>
      <c r="I442" s="14">
        <v>39013</v>
      </c>
      <c r="J442" s="7" t="s">
        <v>9</v>
      </c>
      <c r="K442" s="15">
        <v>15</v>
      </c>
      <c r="L442" s="13">
        <v>46.297252141958666</v>
      </c>
      <c r="M442" s="7">
        <f t="shared" si="6"/>
        <v>2006</v>
      </c>
    </row>
    <row r="443" spans="7:13" x14ac:dyDescent="0.2">
      <c r="G443" s="7">
        <v>439</v>
      </c>
      <c r="H443" s="7" t="s">
        <v>7</v>
      </c>
      <c r="I443" s="14">
        <v>39013</v>
      </c>
      <c r="J443" s="7" t="s">
        <v>11</v>
      </c>
      <c r="K443" s="15">
        <v>27</v>
      </c>
      <c r="L443" s="13">
        <v>83.407614775333784</v>
      </c>
      <c r="M443" s="7">
        <f t="shared" si="6"/>
        <v>2006</v>
      </c>
    </row>
    <row r="444" spans="7:13" x14ac:dyDescent="0.2">
      <c r="G444" s="7">
        <v>440</v>
      </c>
      <c r="H444" s="7" t="s">
        <v>2</v>
      </c>
      <c r="I444" s="14">
        <v>38837</v>
      </c>
      <c r="J444" s="7" t="s">
        <v>13</v>
      </c>
      <c r="K444" s="15">
        <v>78</v>
      </c>
      <c r="L444" s="13">
        <v>236.44426202228297</v>
      </c>
      <c r="M444" s="7">
        <f t="shared" si="6"/>
        <v>2006</v>
      </c>
    </row>
    <row r="445" spans="7:13" x14ac:dyDescent="0.2">
      <c r="G445" s="7">
        <v>441</v>
      </c>
      <c r="H445" s="7" t="s">
        <v>7</v>
      </c>
      <c r="I445" s="14">
        <v>38430</v>
      </c>
      <c r="J445" s="7" t="s">
        <v>12</v>
      </c>
      <c r="K445" s="15">
        <v>27</v>
      </c>
      <c r="L445" s="13">
        <v>82.997777309268898</v>
      </c>
      <c r="M445" s="7">
        <f t="shared" si="6"/>
        <v>2005</v>
      </c>
    </row>
    <row r="446" spans="7:13" x14ac:dyDescent="0.2">
      <c r="G446" s="7">
        <v>442</v>
      </c>
      <c r="H446" s="7" t="s">
        <v>7</v>
      </c>
      <c r="I446" s="14">
        <v>38012</v>
      </c>
      <c r="J446" s="7" t="s">
        <v>9</v>
      </c>
      <c r="K446" s="15">
        <v>19</v>
      </c>
      <c r="L446" s="13">
        <v>59.621865554565929</v>
      </c>
      <c r="M446" s="7">
        <f t="shared" si="6"/>
        <v>2004</v>
      </c>
    </row>
    <row r="447" spans="7:13" x14ac:dyDescent="0.2">
      <c r="G447" s="7">
        <v>443</v>
      </c>
      <c r="H447" s="7" t="s">
        <v>6</v>
      </c>
      <c r="I447" s="14">
        <v>38034</v>
      </c>
      <c r="J447" s="7" t="s">
        <v>12</v>
      </c>
      <c r="K447" s="15">
        <v>0</v>
      </c>
      <c r="L447" s="13">
        <v>2.3705199513077329</v>
      </c>
      <c r="M447" s="7">
        <f t="shared" si="6"/>
        <v>2004</v>
      </c>
    </row>
    <row r="448" spans="7:13" x14ac:dyDescent="0.2">
      <c r="G448" s="7">
        <v>444</v>
      </c>
      <c r="H448" s="7" t="s">
        <v>8</v>
      </c>
      <c r="I448" s="14">
        <v>38331</v>
      </c>
      <c r="J448" s="7" t="s">
        <v>11</v>
      </c>
      <c r="K448" s="15">
        <v>30</v>
      </c>
      <c r="L448" s="13">
        <v>91.969621588308584</v>
      </c>
      <c r="M448" s="7">
        <f t="shared" si="6"/>
        <v>2004</v>
      </c>
    </row>
    <row r="449" spans="7:13" x14ac:dyDescent="0.2">
      <c r="G449" s="7">
        <v>445</v>
      </c>
      <c r="H449" s="7" t="s">
        <v>1</v>
      </c>
      <c r="I449" s="14">
        <v>38936</v>
      </c>
      <c r="J449" s="7" t="s">
        <v>13</v>
      </c>
      <c r="K449" s="15">
        <v>17</v>
      </c>
      <c r="L449" s="13">
        <v>52.938579538531904</v>
      </c>
      <c r="M449" s="7">
        <f t="shared" si="6"/>
        <v>2006</v>
      </c>
    </row>
    <row r="450" spans="7:13" x14ac:dyDescent="0.2">
      <c r="G450" s="7">
        <v>446</v>
      </c>
      <c r="H450" s="7" t="s">
        <v>3</v>
      </c>
      <c r="I450" s="14">
        <v>38507</v>
      </c>
      <c r="J450" s="7" t="s">
        <v>10</v>
      </c>
      <c r="K450" s="15">
        <v>36</v>
      </c>
      <c r="L450" s="13">
        <v>109.95144430067725</v>
      </c>
      <c r="M450" s="7">
        <f t="shared" si="6"/>
        <v>2005</v>
      </c>
    </row>
    <row r="451" spans="7:13" x14ac:dyDescent="0.2">
      <c r="G451" s="7">
        <v>447</v>
      </c>
      <c r="H451" s="7" t="s">
        <v>3</v>
      </c>
      <c r="I451" s="14">
        <v>38738</v>
      </c>
      <c r="J451" s="7" t="s">
        <v>9</v>
      </c>
      <c r="K451" s="15">
        <v>-4</v>
      </c>
      <c r="L451" s="13">
        <v>-10.242938195130456</v>
      </c>
      <c r="M451" s="7">
        <f t="shared" si="6"/>
        <v>2006</v>
      </c>
    </row>
    <row r="452" spans="7:13" x14ac:dyDescent="0.2">
      <c r="G452" s="7">
        <v>448</v>
      </c>
      <c r="H452" s="7" t="s">
        <v>7</v>
      </c>
      <c r="I452" s="14">
        <v>38001</v>
      </c>
      <c r="J452" s="7" t="s">
        <v>12</v>
      </c>
      <c r="K452" s="15">
        <v>4</v>
      </c>
      <c r="L452" s="13">
        <v>14.170380845910964</v>
      </c>
      <c r="M452" s="7">
        <f t="shared" si="6"/>
        <v>2004</v>
      </c>
    </row>
    <row r="453" spans="7:13" x14ac:dyDescent="0.2">
      <c r="G453" s="7">
        <v>449</v>
      </c>
      <c r="H453" s="7" t="s">
        <v>6</v>
      </c>
      <c r="I453" s="14">
        <v>38144</v>
      </c>
      <c r="J453" s="7" t="s">
        <v>11</v>
      </c>
      <c r="K453" s="15">
        <v>81</v>
      </c>
      <c r="L453" s="13">
        <v>244.97499865385612</v>
      </c>
      <c r="M453" s="7">
        <f t="shared" si="6"/>
        <v>2004</v>
      </c>
    </row>
    <row r="454" spans="7:13" x14ac:dyDescent="0.2">
      <c r="G454" s="7">
        <v>450</v>
      </c>
      <c r="H454" s="7" t="s">
        <v>1</v>
      </c>
      <c r="I454" s="14">
        <v>38342</v>
      </c>
      <c r="J454" s="7" t="s">
        <v>11</v>
      </c>
      <c r="K454" s="15">
        <v>87</v>
      </c>
      <c r="L454" s="13">
        <v>263.83037846281559</v>
      </c>
      <c r="M454" s="7">
        <f t="shared" ref="M454:M517" si="7">YEAR(I454)</f>
        <v>2004</v>
      </c>
    </row>
    <row r="455" spans="7:13" x14ac:dyDescent="0.2">
      <c r="G455" s="7">
        <v>451</v>
      </c>
      <c r="H455" s="7" t="s">
        <v>8</v>
      </c>
      <c r="I455" s="14">
        <v>38023</v>
      </c>
      <c r="J455" s="7" t="s">
        <v>11</v>
      </c>
      <c r="K455" s="15">
        <v>13</v>
      </c>
      <c r="L455" s="13">
        <v>40.507831778483222</v>
      </c>
      <c r="M455" s="7">
        <f t="shared" si="7"/>
        <v>2004</v>
      </c>
    </row>
    <row r="456" spans="7:13" x14ac:dyDescent="0.2">
      <c r="G456" s="7">
        <v>452</v>
      </c>
      <c r="H456" s="7" t="s">
        <v>4</v>
      </c>
      <c r="I456" s="14">
        <v>38111</v>
      </c>
      <c r="J456" s="7" t="s">
        <v>10</v>
      </c>
      <c r="K456" s="15">
        <v>48</v>
      </c>
      <c r="L456" s="13">
        <v>145.84691044279441</v>
      </c>
      <c r="M456" s="7">
        <f t="shared" si="7"/>
        <v>2004</v>
      </c>
    </row>
    <row r="457" spans="7:13" x14ac:dyDescent="0.2">
      <c r="G457" s="7">
        <v>453</v>
      </c>
      <c r="H457" s="7" t="s">
        <v>8</v>
      </c>
      <c r="I457" s="14">
        <v>38628</v>
      </c>
      <c r="J457" s="7" t="s">
        <v>13</v>
      </c>
      <c r="K457" s="15">
        <v>2</v>
      </c>
      <c r="L457" s="13">
        <v>7.0981331873476012</v>
      </c>
      <c r="M457" s="7">
        <f t="shared" si="7"/>
        <v>2005</v>
      </c>
    </row>
    <row r="458" spans="7:13" x14ac:dyDescent="0.2">
      <c r="G458" s="7">
        <v>454</v>
      </c>
      <c r="H458" s="7" t="s">
        <v>0</v>
      </c>
      <c r="I458" s="14">
        <v>38155</v>
      </c>
      <c r="J458" s="7" t="s">
        <v>10</v>
      </c>
      <c r="K458" s="15">
        <v>32</v>
      </c>
      <c r="L458" s="13">
        <v>98.366647965700452</v>
      </c>
      <c r="M458" s="7">
        <f t="shared" si="7"/>
        <v>2004</v>
      </c>
    </row>
    <row r="459" spans="7:13" x14ac:dyDescent="0.2">
      <c r="G459" s="7">
        <v>455</v>
      </c>
      <c r="H459" s="7" t="s">
        <v>6</v>
      </c>
      <c r="I459" s="14">
        <v>38595</v>
      </c>
      <c r="J459" s="7" t="s">
        <v>10</v>
      </c>
      <c r="K459" s="15">
        <v>13</v>
      </c>
      <c r="L459" s="13">
        <v>41.16877365274803</v>
      </c>
      <c r="M459" s="7">
        <f t="shared" si="7"/>
        <v>2005</v>
      </c>
    </row>
    <row r="460" spans="7:13" x14ac:dyDescent="0.2">
      <c r="G460" s="7">
        <v>456</v>
      </c>
      <c r="H460" s="7" t="s">
        <v>7</v>
      </c>
      <c r="I460" s="14">
        <v>38991</v>
      </c>
      <c r="J460" s="7" t="s">
        <v>12</v>
      </c>
      <c r="K460" s="15">
        <v>94</v>
      </c>
      <c r="L460" s="13">
        <v>283.45251417423401</v>
      </c>
      <c r="M460" s="7">
        <f t="shared" si="7"/>
        <v>2006</v>
      </c>
    </row>
    <row r="461" spans="7:13" x14ac:dyDescent="0.2">
      <c r="G461" s="7">
        <v>457</v>
      </c>
      <c r="H461" s="7" t="s">
        <v>0</v>
      </c>
      <c r="I461" s="14">
        <v>38782</v>
      </c>
      <c r="J461" s="7" t="s">
        <v>12</v>
      </c>
      <c r="K461" s="15">
        <v>63</v>
      </c>
      <c r="L461" s="13">
        <v>190.83724952198969</v>
      </c>
      <c r="M461" s="7">
        <f t="shared" si="7"/>
        <v>2006</v>
      </c>
    </row>
    <row r="462" spans="7:13" x14ac:dyDescent="0.2">
      <c r="G462" s="7">
        <v>458</v>
      </c>
      <c r="H462" s="7" t="s">
        <v>4</v>
      </c>
      <c r="I462" s="14">
        <v>38881</v>
      </c>
      <c r="J462" s="7" t="s">
        <v>9</v>
      </c>
      <c r="K462" s="15">
        <v>45</v>
      </c>
      <c r="L462" s="13">
        <v>136.97942653814263</v>
      </c>
      <c r="M462" s="7">
        <f t="shared" si="7"/>
        <v>2006</v>
      </c>
    </row>
    <row r="463" spans="7:13" x14ac:dyDescent="0.2">
      <c r="G463" s="7">
        <v>459</v>
      </c>
      <c r="H463" s="7" t="s">
        <v>2</v>
      </c>
      <c r="I463" s="14">
        <v>38452</v>
      </c>
      <c r="J463" s="7" t="s">
        <v>12</v>
      </c>
      <c r="K463" s="15">
        <v>71</v>
      </c>
      <c r="L463" s="13">
        <v>214.76898776471646</v>
      </c>
      <c r="M463" s="7">
        <f t="shared" si="7"/>
        <v>2005</v>
      </c>
    </row>
    <row r="464" spans="7:13" x14ac:dyDescent="0.2">
      <c r="G464" s="7">
        <v>460</v>
      </c>
      <c r="H464" s="7" t="s">
        <v>2</v>
      </c>
      <c r="I464" s="14">
        <v>38100</v>
      </c>
      <c r="J464" s="7" t="s">
        <v>12</v>
      </c>
      <c r="K464" s="15">
        <v>74</v>
      </c>
      <c r="L464" s="13">
        <v>224.18238847872837</v>
      </c>
      <c r="M464" s="7">
        <f t="shared" si="7"/>
        <v>2004</v>
      </c>
    </row>
    <row r="465" spans="7:13" x14ac:dyDescent="0.2">
      <c r="G465" s="7">
        <v>461</v>
      </c>
      <c r="H465" s="7" t="s">
        <v>6</v>
      </c>
      <c r="I465" s="14">
        <v>38012</v>
      </c>
      <c r="J465" s="7" t="s">
        <v>12</v>
      </c>
      <c r="K465" s="15">
        <v>48</v>
      </c>
      <c r="L465" s="13">
        <v>145.64951342948135</v>
      </c>
      <c r="M465" s="7">
        <f t="shared" si="7"/>
        <v>2004</v>
      </c>
    </row>
    <row r="466" spans="7:13" x14ac:dyDescent="0.2">
      <c r="G466" s="7">
        <v>462</v>
      </c>
      <c r="H466" s="7" t="s">
        <v>1</v>
      </c>
      <c r="I466" s="14">
        <v>38045</v>
      </c>
      <c r="J466" s="7" t="s">
        <v>10</v>
      </c>
      <c r="K466" s="15">
        <v>63</v>
      </c>
      <c r="L466" s="13">
        <v>191.1884163928766</v>
      </c>
      <c r="M466" s="7">
        <f t="shared" si="7"/>
        <v>2004</v>
      </c>
    </row>
    <row r="467" spans="7:13" x14ac:dyDescent="0.2">
      <c r="G467" s="7">
        <v>463</v>
      </c>
      <c r="H467" s="7" t="s">
        <v>2</v>
      </c>
      <c r="I467" s="14">
        <v>38463</v>
      </c>
      <c r="J467" s="7" t="s">
        <v>10</v>
      </c>
      <c r="K467" s="15">
        <v>48</v>
      </c>
      <c r="L467" s="13">
        <v>145.69127497854927</v>
      </c>
      <c r="M467" s="7">
        <f t="shared" si="7"/>
        <v>2005</v>
      </c>
    </row>
    <row r="468" spans="7:13" x14ac:dyDescent="0.2">
      <c r="G468" s="7">
        <v>464</v>
      </c>
      <c r="H468" s="7" t="s">
        <v>3</v>
      </c>
      <c r="I468" s="14">
        <v>38958</v>
      </c>
      <c r="J468" s="7" t="s">
        <v>12</v>
      </c>
      <c r="K468" s="15">
        <v>26</v>
      </c>
      <c r="L468" s="13">
        <v>80.6144268681997</v>
      </c>
      <c r="M468" s="7">
        <f t="shared" si="7"/>
        <v>2006</v>
      </c>
    </row>
    <row r="469" spans="7:13" x14ac:dyDescent="0.2">
      <c r="G469" s="7">
        <v>465</v>
      </c>
      <c r="H469" s="7" t="s">
        <v>6</v>
      </c>
      <c r="I469" s="14">
        <v>38881</v>
      </c>
      <c r="J469" s="7" t="s">
        <v>11</v>
      </c>
      <c r="K469" s="15">
        <v>58</v>
      </c>
      <c r="L469" s="13">
        <v>176.26520049915879</v>
      </c>
      <c r="M469" s="7">
        <f t="shared" si="7"/>
        <v>2006</v>
      </c>
    </row>
    <row r="470" spans="7:13" x14ac:dyDescent="0.2">
      <c r="G470" s="7">
        <v>466</v>
      </c>
      <c r="H470" s="7" t="s">
        <v>4</v>
      </c>
      <c r="I470" s="14">
        <v>38760</v>
      </c>
      <c r="J470" s="7" t="s">
        <v>10</v>
      </c>
      <c r="K470" s="15">
        <v>2</v>
      </c>
      <c r="L470" s="13">
        <v>8.7479494068217463</v>
      </c>
      <c r="M470" s="7">
        <f t="shared" si="7"/>
        <v>2006</v>
      </c>
    </row>
    <row r="471" spans="7:13" x14ac:dyDescent="0.2">
      <c r="G471" s="7">
        <v>467</v>
      </c>
      <c r="H471" s="7" t="s">
        <v>2</v>
      </c>
      <c r="I471" s="14">
        <v>38936</v>
      </c>
      <c r="J471" s="7" t="s">
        <v>10</v>
      </c>
      <c r="K471" s="15">
        <v>36</v>
      </c>
      <c r="L471" s="13">
        <v>109.67661001591094</v>
      </c>
      <c r="M471" s="7">
        <f t="shared" si="7"/>
        <v>2006</v>
      </c>
    </row>
    <row r="472" spans="7:13" x14ac:dyDescent="0.2">
      <c r="G472" s="7">
        <v>468</v>
      </c>
      <c r="H472" s="7" t="s">
        <v>7</v>
      </c>
      <c r="I472" s="14">
        <v>38529</v>
      </c>
      <c r="J472" s="7" t="s">
        <v>12</v>
      </c>
      <c r="K472" s="15">
        <v>22</v>
      </c>
      <c r="L472" s="13">
        <v>68.355074793823817</v>
      </c>
      <c r="M472" s="7">
        <f t="shared" si="7"/>
        <v>2005</v>
      </c>
    </row>
    <row r="473" spans="7:13" x14ac:dyDescent="0.2">
      <c r="G473" s="7">
        <v>469</v>
      </c>
      <c r="H473" s="7" t="s">
        <v>7</v>
      </c>
      <c r="I473" s="14">
        <v>38573</v>
      </c>
      <c r="J473" s="7" t="s">
        <v>10</v>
      </c>
      <c r="K473" s="15">
        <v>92</v>
      </c>
      <c r="L473" s="13">
        <v>277.66680522408262</v>
      </c>
      <c r="M473" s="7">
        <f t="shared" si="7"/>
        <v>2005</v>
      </c>
    </row>
    <row r="474" spans="7:13" x14ac:dyDescent="0.2">
      <c r="G474" s="7">
        <v>470</v>
      </c>
      <c r="H474" s="7" t="s">
        <v>8</v>
      </c>
      <c r="I474" s="14">
        <v>38265</v>
      </c>
      <c r="J474" s="7" t="s">
        <v>9</v>
      </c>
      <c r="K474" s="15">
        <v>29</v>
      </c>
      <c r="L474" s="13">
        <v>88.713589465763263</v>
      </c>
      <c r="M474" s="7">
        <f t="shared" si="7"/>
        <v>2004</v>
      </c>
    </row>
    <row r="475" spans="7:13" x14ac:dyDescent="0.2">
      <c r="G475" s="7">
        <v>471</v>
      </c>
      <c r="H475" s="7" t="s">
        <v>6</v>
      </c>
      <c r="I475" s="14">
        <v>39002</v>
      </c>
      <c r="J475" s="7" t="s">
        <v>10</v>
      </c>
      <c r="K475" s="15">
        <v>42</v>
      </c>
      <c r="L475" s="13">
        <v>128.17075092766001</v>
      </c>
      <c r="M475" s="7">
        <f t="shared" si="7"/>
        <v>2006</v>
      </c>
    </row>
    <row r="476" spans="7:13" x14ac:dyDescent="0.2">
      <c r="G476" s="7">
        <v>472</v>
      </c>
      <c r="H476" s="7" t="s">
        <v>1</v>
      </c>
      <c r="I476" s="14">
        <v>38100</v>
      </c>
      <c r="J476" s="7" t="s">
        <v>10</v>
      </c>
      <c r="K476" s="15">
        <v>25</v>
      </c>
      <c r="L476" s="13">
        <v>77.315706522508677</v>
      </c>
      <c r="M476" s="7">
        <f t="shared" si="7"/>
        <v>2004</v>
      </c>
    </row>
    <row r="477" spans="7:13" x14ac:dyDescent="0.2">
      <c r="G477" s="7">
        <v>473</v>
      </c>
      <c r="H477" s="7" t="s">
        <v>2</v>
      </c>
      <c r="I477" s="14">
        <v>38430</v>
      </c>
      <c r="J477" s="7" t="s">
        <v>9</v>
      </c>
      <c r="K477" s="15">
        <v>40</v>
      </c>
      <c r="L477" s="13">
        <v>122.53928167294391</v>
      </c>
      <c r="M477" s="7">
        <f t="shared" si="7"/>
        <v>2005</v>
      </c>
    </row>
    <row r="478" spans="7:13" x14ac:dyDescent="0.2">
      <c r="G478" s="7">
        <v>474</v>
      </c>
      <c r="H478" s="7" t="s">
        <v>7</v>
      </c>
      <c r="I478" s="14">
        <v>38111</v>
      </c>
      <c r="J478" s="7" t="s">
        <v>10</v>
      </c>
      <c r="K478" s="15">
        <v>3</v>
      </c>
      <c r="L478" s="13">
        <v>10.570883063872969</v>
      </c>
      <c r="M478" s="7">
        <f t="shared" si="7"/>
        <v>2004</v>
      </c>
    </row>
    <row r="479" spans="7:13" x14ac:dyDescent="0.2">
      <c r="G479" s="7">
        <v>475</v>
      </c>
      <c r="H479" s="7" t="s">
        <v>8</v>
      </c>
      <c r="I479" s="14">
        <v>38551</v>
      </c>
      <c r="J479" s="7" t="s">
        <v>9</v>
      </c>
      <c r="K479" s="15">
        <v>-1</v>
      </c>
      <c r="L479" s="13">
        <v>-0.82178994105370951</v>
      </c>
      <c r="M479" s="7">
        <f t="shared" si="7"/>
        <v>2005</v>
      </c>
    </row>
    <row r="480" spans="7:13" x14ac:dyDescent="0.2">
      <c r="G480" s="7">
        <v>476</v>
      </c>
      <c r="H480" s="7" t="s">
        <v>6</v>
      </c>
      <c r="I480" s="14">
        <v>38969</v>
      </c>
      <c r="J480" s="7" t="s">
        <v>9</v>
      </c>
      <c r="K480" s="15">
        <v>12</v>
      </c>
      <c r="L480" s="13">
        <v>37.686101056343105</v>
      </c>
      <c r="M480" s="7">
        <f t="shared" si="7"/>
        <v>2006</v>
      </c>
    </row>
    <row r="481" spans="7:13" x14ac:dyDescent="0.2">
      <c r="G481" s="7">
        <v>477</v>
      </c>
      <c r="H481" s="7" t="s">
        <v>7</v>
      </c>
      <c r="I481" s="14">
        <v>38155</v>
      </c>
      <c r="J481" s="7" t="s">
        <v>11</v>
      </c>
      <c r="K481" s="15">
        <v>0</v>
      </c>
      <c r="L481" s="13">
        <v>2.0013600167772623</v>
      </c>
      <c r="M481" s="7">
        <f t="shared" si="7"/>
        <v>2004</v>
      </c>
    </row>
    <row r="482" spans="7:13" x14ac:dyDescent="0.2">
      <c r="G482" s="7">
        <v>478</v>
      </c>
      <c r="H482" s="7" t="s">
        <v>3</v>
      </c>
      <c r="I482" s="14">
        <v>38760</v>
      </c>
      <c r="J482" s="7" t="s">
        <v>10</v>
      </c>
      <c r="K482" s="15">
        <v>35</v>
      </c>
      <c r="L482" s="13">
        <v>106.26347084870943</v>
      </c>
      <c r="M482" s="7">
        <f t="shared" si="7"/>
        <v>2006</v>
      </c>
    </row>
    <row r="483" spans="7:13" x14ac:dyDescent="0.2">
      <c r="G483" s="7">
        <v>479</v>
      </c>
      <c r="H483" s="7" t="s">
        <v>5</v>
      </c>
      <c r="I483" s="14">
        <v>38496</v>
      </c>
      <c r="J483" s="7" t="s">
        <v>9</v>
      </c>
      <c r="K483" s="15">
        <v>2</v>
      </c>
      <c r="L483" s="13">
        <v>7.6817477771075868</v>
      </c>
      <c r="M483" s="7">
        <f t="shared" si="7"/>
        <v>2005</v>
      </c>
    </row>
    <row r="484" spans="7:13" x14ac:dyDescent="0.2">
      <c r="G484" s="7">
        <v>480</v>
      </c>
      <c r="H484" s="7" t="s">
        <v>4</v>
      </c>
      <c r="I484" s="14">
        <v>38859</v>
      </c>
      <c r="J484" s="7" t="s">
        <v>13</v>
      </c>
      <c r="K484" s="15">
        <v>10</v>
      </c>
      <c r="L484" s="13">
        <v>31.785155418327982</v>
      </c>
      <c r="M484" s="7">
        <f t="shared" si="7"/>
        <v>2006</v>
      </c>
    </row>
    <row r="485" spans="7:13" x14ac:dyDescent="0.2">
      <c r="G485" s="7">
        <v>481</v>
      </c>
      <c r="H485" s="7" t="s">
        <v>0</v>
      </c>
      <c r="I485" s="14">
        <v>38639</v>
      </c>
      <c r="J485" s="7" t="s">
        <v>11</v>
      </c>
      <c r="K485" s="15">
        <v>6</v>
      </c>
      <c r="L485" s="13">
        <v>19.733545359470948</v>
      </c>
      <c r="M485" s="7">
        <f t="shared" si="7"/>
        <v>2005</v>
      </c>
    </row>
    <row r="486" spans="7:13" x14ac:dyDescent="0.2">
      <c r="G486" s="7">
        <v>482</v>
      </c>
      <c r="H486" s="7" t="s">
        <v>0</v>
      </c>
      <c r="I486" s="14">
        <v>38056</v>
      </c>
      <c r="J486" s="7" t="s">
        <v>10</v>
      </c>
      <c r="K486" s="15">
        <v>4</v>
      </c>
      <c r="L486" s="13">
        <v>14.10456917940213</v>
      </c>
      <c r="M486" s="7">
        <f t="shared" si="7"/>
        <v>2004</v>
      </c>
    </row>
    <row r="487" spans="7:13" x14ac:dyDescent="0.2">
      <c r="G487" s="7">
        <v>483</v>
      </c>
      <c r="H487" s="7" t="s">
        <v>7</v>
      </c>
      <c r="I487" s="14">
        <v>39002</v>
      </c>
      <c r="J487" s="7" t="s">
        <v>12</v>
      </c>
      <c r="K487" s="15">
        <v>91</v>
      </c>
      <c r="L487" s="13">
        <v>274.92032051274288</v>
      </c>
      <c r="M487" s="7">
        <f t="shared" si="7"/>
        <v>2006</v>
      </c>
    </row>
    <row r="488" spans="7:13" x14ac:dyDescent="0.2">
      <c r="G488" s="7">
        <v>484</v>
      </c>
      <c r="H488" s="7" t="s">
        <v>0</v>
      </c>
      <c r="I488" s="14">
        <v>38903</v>
      </c>
      <c r="J488" s="7" t="s">
        <v>10</v>
      </c>
      <c r="K488" s="15">
        <v>12</v>
      </c>
      <c r="L488" s="13">
        <v>37.877226411963186</v>
      </c>
      <c r="M488" s="7">
        <f t="shared" si="7"/>
        <v>2006</v>
      </c>
    </row>
    <row r="489" spans="7:13" x14ac:dyDescent="0.2">
      <c r="G489" s="7">
        <v>485</v>
      </c>
      <c r="H489" s="7" t="s">
        <v>4</v>
      </c>
      <c r="I489" s="14">
        <v>38298</v>
      </c>
      <c r="J489" s="7" t="s">
        <v>9</v>
      </c>
      <c r="K489" s="15">
        <v>21</v>
      </c>
      <c r="L489" s="13">
        <v>65.281423150866814</v>
      </c>
      <c r="M489" s="7">
        <f t="shared" si="7"/>
        <v>2004</v>
      </c>
    </row>
    <row r="490" spans="7:13" x14ac:dyDescent="0.2">
      <c r="G490" s="7">
        <v>486</v>
      </c>
      <c r="H490" s="7" t="s">
        <v>0</v>
      </c>
      <c r="I490" s="14">
        <v>38441</v>
      </c>
      <c r="J490" s="7" t="s">
        <v>12</v>
      </c>
      <c r="K490" s="15">
        <v>44</v>
      </c>
      <c r="L490" s="13">
        <v>134.31454889834902</v>
      </c>
      <c r="M490" s="7">
        <f t="shared" si="7"/>
        <v>2005</v>
      </c>
    </row>
    <row r="491" spans="7:13" x14ac:dyDescent="0.2">
      <c r="G491" s="7">
        <v>487</v>
      </c>
      <c r="H491" s="7" t="s">
        <v>8</v>
      </c>
      <c r="I491" s="14">
        <v>38375</v>
      </c>
      <c r="J491" s="7" t="s">
        <v>11</v>
      </c>
      <c r="K491" s="15">
        <v>75</v>
      </c>
      <c r="L491" s="13">
        <v>227.09867242909783</v>
      </c>
      <c r="M491" s="7">
        <f t="shared" si="7"/>
        <v>2005</v>
      </c>
    </row>
    <row r="492" spans="7:13" x14ac:dyDescent="0.2">
      <c r="G492" s="7">
        <v>488</v>
      </c>
      <c r="H492" s="7" t="s">
        <v>8</v>
      </c>
      <c r="I492" s="14">
        <v>38188</v>
      </c>
      <c r="J492" s="7" t="s">
        <v>11</v>
      </c>
      <c r="K492" s="15">
        <v>37</v>
      </c>
      <c r="L492" s="13">
        <v>112.99692232382439</v>
      </c>
      <c r="M492" s="7">
        <f t="shared" si="7"/>
        <v>2004</v>
      </c>
    </row>
    <row r="493" spans="7:13" x14ac:dyDescent="0.2">
      <c r="G493" s="7">
        <v>489</v>
      </c>
      <c r="H493" s="7" t="s">
        <v>4</v>
      </c>
      <c r="I493" s="14">
        <v>38925</v>
      </c>
      <c r="J493" s="7" t="s">
        <v>11</v>
      </c>
      <c r="K493" s="15">
        <v>58</v>
      </c>
      <c r="L493" s="13">
        <v>176.06598986452823</v>
      </c>
      <c r="M493" s="7">
        <f t="shared" si="7"/>
        <v>2006</v>
      </c>
    </row>
    <row r="494" spans="7:13" x14ac:dyDescent="0.2">
      <c r="G494" s="7">
        <v>490</v>
      </c>
      <c r="H494" s="7" t="s">
        <v>0</v>
      </c>
      <c r="I494" s="14">
        <v>38760</v>
      </c>
      <c r="J494" s="7" t="s">
        <v>11</v>
      </c>
      <c r="K494" s="15">
        <v>74</v>
      </c>
      <c r="L494" s="13">
        <v>223.60878513520231</v>
      </c>
      <c r="M494" s="7">
        <f t="shared" si="7"/>
        <v>2006</v>
      </c>
    </row>
    <row r="495" spans="7:13" x14ac:dyDescent="0.2">
      <c r="G495" s="7">
        <v>491</v>
      </c>
      <c r="H495" s="7" t="s">
        <v>3</v>
      </c>
      <c r="I495" s="14">
        <v>38144</v>
      </c>
      <c r="J495" s="7" t="s">
        <v>9</v>
      </c>
      <c r="K495" s="15">
        <v>64</v>
      </c>
      <c r="L495" s="13">
        <v>193.54947188165715</v>
      </c>
      <c r="M495" s="7">
        <f t="shared" si="7"/>
        <v>2004</v>
      </c>
    </row>
    <row r="496" spans="7:13" x14ac:dyDescent="0.2">
      <c r="G496" s="7">
        <v>492</v>
      </c>
      <c r="H496" s="7" t="s">
        <v>8</v>
      </c>
      <c r="I496" s="14">
        <v>38683</v>
      </c>
      <c r="J496" s="7" t="s">
        <v>13</v>
      </c>
      <c r="K496" s="15">
        <v>53</v>
      </c>
      <c r="L496" s="13">
        <v>160.46113209921771</v>
      </c>
      <c r="M496" s="7">
        <f t="shared" si="7"/>
        <v>2005</v>
      </c>
    </row>
    <row r="497" spans="7:13" x14ac:dyDescent="0.2">
      <c r="G497" s="7">
        <v>493</v>
      </c>
      <c r="H497" s="7" t="s">
        <v>6</v>
      </c>
      <c r="I497" s="14">
        <v>38100</v>
      </c>
      <c r="J497" s="7" t="s">
        <v>11</v>
      </c>
      <c r="K497" s="15">
        <v>-1</v>
      </c>
      <c r="L497" s="13">
        <v>-0.45003305566648821</v>
      </c>
      <c r="M497" s="7">
        <f t="shared" si="7"/>
        <v>2004</v>
      </c>
    </row>
    <row r="498" spans="7:13" x14ac:dyDescent="0.2">
      <c r="G498" s="7">
        <v>494</v>
      </c>
      <c r="H498" s="7" t="s">
        <v>6</v>
      </c>
      <c r="I498" s="14">
        <v>38782</v>
      </c>
      <c r="J498" s="7" t="s">
        <v>12</v>
      </c>
      <c r="K498" s="15">
        <v>21</v>
      </c>
      <c r="L498" s="13">
        <v>65.06546054796479</v>
      </c>
      <c r="M498" s="7">
        <f t="shared" si="7"/>
        <v>2006</v>
      </c>
    </row>
    <row r="499" spans="7:13" x14ac:dyDescent="0.2">
      <c r="G499" s="7">
        <v>495</v>
      </c>
      <c r="H499" s="7" t="s">
        <v>0</v>
      </c>
      <c r="I499" s="14">
        <v>38771</v>
      </c>
      <c r="J499" s="7" t="s">
        <v>12</v>
      </c>
      <c r="K499" s="15">
        <v>90</v>
      </c>
      <c r="L499" s="13">
        <v>271.33770442615577</v>
      </c>
      <c r="M499" s="7">
        <f t="shared" si="7"/>
        <v>2006</v>
      </c>
    </row>
    <row r="500" spans="7:13" x14ac:dyDescent="0.2">
      <c r="G500" s="7">
        <v>496</v>
      </c>
      <c r="H500" s="7" t="s">
        <v>0</v>
      </c>
      <c r="I500" s="14">
        <v>38650</v>
      </c>
      <c r="J500" s="7" t="s">
        <v>13</v>
      </c>
      <c r="K500" s="15">
        <v>61</v>
      </c>
      <c r="L500" s="13">
        <v>184.82822454861244</v>
      </c>
      <c r="M500" s="7">
        <f t="shared" si="7"/>
        <v>2005</v>
      </c>
    </row>
    <row r="501" spans="7:13" x14ac:dyDescent="0.2">
      <c r="G501" s="7">
        <v>497</v>
      </c>
      <c r="H501" s="7" t="s">
        <v>8</v>
      </c>
      <c r="I501" s="14">
        <v>38485</v>
      </c>
      <c r="J501" s="7" t="s">
        <v>12</v>
      </c>
      <c r="K501" s="15">
        <v>64</v>
      </c>
      <c r="L501" s="13">
        <v>193.98125439867269</v>
      </c>
      <c r="M501" s="7">
        <f t="shared" si="7"/>
        <v>2005</v>
      </c>
    </row>
    <row r="502" spans="7:13" x14ac:dyDescent="0.2">
      <c r="G502" s="7">
        <v>498</v>
      </c>
      <c r="H502" s="7" t="s">
        <v>4</v>
      </c>
      <c r="I502" s="14">
        <v>38782</v>
      </c>
      <c r="J502" s="7" t="s">
        <v>11</v>
      </c>
      <c r="K502" s="15">
        <v>79</v>
      </c>
      <c r="L502" s="13">
        <v>238.60895261406517</v>
      </c>
      <c r="M502" s="7">
        <f t="shared" si="7"/>
        <v>2006</v>
      </c>
    </row>
    <row r="503" spans="7:13" x14ac:dyDescent="0.2">
      <c r="G503" s="7">
        <v>499</v>
      </c>
      <c r="H503" s="7" t="s">
        <v>4</v>
      </c>
      <c r="I503" s="14">
        <v>38848</v>
      </c>
      <c r="J503" s="7" t="s">
        <v>9</v>
      </c>
      <c r="K503" s="15">
        <v>11</v>
      </c>
      <c r="L503" s="13">
        <v>34.580350260479243</v>
      </c>
      <c r="M503" s="7">
        <f t="shared" si="7"/>
        <v>2006</v>
      </c>
    </row>
    <row r="504" spans="7:13" x14ac:dyDescent="0.2">
      <c r="G504" s="7">
        <v>500</v>
      </c>
      <c r="H504" s="7" t="s">
        <v>2</v>
      </c>
      <c r="I504" s="14">
        <v>38881</v>
      </c>
      <c r="J504" s="7" t="s">
        <v>12</v>
      </c>
      <c r="K504" s="15">
        <v>17</v>
      </c>
      <c r="L504" s="13">
        <v>52.992178326548526</v>
      </c>
      <c r="M504" s="7">
        <f t="shared" si="7"/>
        <v>2006</v>
      </c>
    </row>
    <row r="505" spans="7:13" x14ac:dyDescent="0.2">
      <c r="G505" s="7">
        <v>501</v>
      </c>
      <c r="H505" s="7" t="s">
        <v>2</v>
      </c>
      <c r="I505" s="14">
        <v>39002</v>
      </c>
      <c r="J505" s="7" t="s">
        <v>10</v>
      </c>
      <c r="K505" s="15">
        <v>-10</v>
      </c>
      <c r="L505" s="13">
        <v>-28.507437864458012</v>
      </c>
      <c r="M505" s="7">
        <f t="shared" si="7"/>
        <v>2006</v>
      </c>
    </row>
    <row r="506" spans="7:13" x14ac:dyDescent="0.2">
      <c r="G506" s="7">
        <v>502</v>
      </c>
      <c r="H506" s="7" t="s">
        <v>1</v>
      </c>
      <c r="I506" s="14">
        <v>38111</v>
      </c>
      <c r="J506" s="7" t="s">
        <v>12</v>
      </c>
      <c r="K506" s="15">
        <v>61</v>
      </c>
      <c r="L506" s="13">
        <v>185.38151200169028</v>
      </c>
      <c r="M506" s="7">
        <f t="shared" si="7"/>
        <v>2004</v>
      </c>
    </row>
    <row r="507" spans="7:13" x14ac:dyDescent="0.2">
      <c r="G507" s="7">
        <v>503</v>
      </c>
      <c r="H507" s="7" t="s">
        <v>6</v>
      </c>
      <c r="I507" s="14">
        <v>38540</v>
      </c>
      <c r="J507" s="7" t="s">
        <v>11</v>
      </c>
      <c r="K507" s="15">
        <v>81</v>
      </c>
      <c r="L507" s="13">
        <v>245.19138414086007</v>
      </c>
      <c r="M507" s="7">
        <f t="shared" si="7"/>
        <v>2005</v>
      </c>
    </row>
    <row r="508" spans="7:13" x14ac:dyDescent="0.2">
      <c r="G508" s="7">
        <v>504</v>
      </c>
      <c r="H508" s="7" t="s">
        <v>2</v>
      </c>
      <c r="I508" s="14">
        <v>38342</v>
      </c>
      <c r="J508" s="7" t="s">
        <v>12</v>
      </c>
      <c r="K508" s="15">
        <v>86</v>
      </c>
      <c r="L508" s="13">
        <v>259.65061904974743</v>
      </c>
      <c r="M508" s="7">
        <f t="shared" si="7"/>
        <v>2004</v>
      </c>
    </row>
    <row r="509" spans="7:13" x14ac:dyDescent="0.2">
      <c r="G509" s="7">
        <v>505</v>
      </c>
      <c r="H509" s="7" t="s">
        <v>1</v>
      </c>
      <c r="I509" s="14">
        <v>38166</v>
      </c>
      <c r="J509" s="7" t="s">
        <v>11</v>
      </c>
      <c r="K509" s="15">
        <v>-6</v>
      </c>
      <c r="L509" s="13">
        <v>-16.598209454734359</v>
      </c>
      <c r="M509" s="7">
        <f t="shared" si="7"/>
        <v>2004</v>
      </c>
    </row>
    <row r="510" spans="7:13" x14ac:dyDescent="0.2">
      <c r="G510" s="7">
        <v>506</v>
      </c>
      <c r="H510" s="7" t="s">
        <v>0</v>
      </c>
      <c r="I510" s="14">
        <v>38617</v>
      </c>
      <c r="J510" s="7" t="s">
        <v>13</v>
      </c>
      <c r="K510" s="15">
        <v>75</v>
      </c>
      <c r="L510" s="13">
        <v>226.29108110625336</v>
      </c>
      <c r="M510" s="7">
        <f t="shared" si="7"/>
        <v>2005</v>
      </c>
    </row>
    <row r="511" spans="7:13" x14ac:dyDescent="0.2">
      <c r="G511" s="7">
        <v>507</v>
      </c>
      <c r="H511" s="7" t="s">
        <v>4</v>
      </c>
      <c r="I511" s="14">
        <v>38551</v>
      </c>
      <c r="J511" s="7" t="s">
        <v>12</v>
      </c>
      <c r="K511" s="15">
        <v>87</v>
      </c>
      <c r="L511" s="13">
        <v>262.49660177211871</v>
      </c>
      <c r="M511" s="7">
        <f t="shared" si="7"/>
        <v>2005</v>
      </c>
    </row>
    <row r="512" spans="7:13" x14ac:dyDescent="0.2">
      <c r="G512" s="7">
        <v>508</v>
      </c>
      <c r="H512" s="7" t="s">
        <v>7</v>
      </c>
      <c r="I512" s="14">
        <v>38914</v>
      </c>
      <c r="J512" s="7" t="s">
        <v>9</v>
      </c>
      <c r="K512" s="15">
        <v>15</v>
      </c>
      <c r="L512" s="13">
        <v>47.143262888260409</v>
      </c>
      <c r="M512" s="7">
        <f t="shared" si="7"/>
        <v>2006</v>
      </c>
    </row>
    <row r="513" spans="7:13" x14ac:dyDescent="0.2">
      <c r="G513" s="7">
        <v>509</v>
      </c>
      <c r="H513" s="7" t="s">
        <v>0</v>
      </c>
      <c r="I513" s="14">
        <v>38430</v>
      </c>
      <c r="J513" s="7" t="s">
        <v>13</v>
      </c>
      <c r="K513" s="15">
        <v>6</v>
      </c>
      <c r="L513" s="13">
        <v>20.042838163999704</v>
      </c>
      <c r="M513" s="7">
        <f t="shared" si="7"/>
        <v>2005</v>
      </c>
    </row>
    <row r="514" spans="7:13" x14ac:dyDescent="0.2">
      <c r="G514" s="7">
        <v>510</v>
      </c>
      <c r="H514" s="7" t="s">
        <v>4</v>
      </c>
      <c r="I514" s="14">
        <v>38045</v>
      </c>
      <c r="J514" s="7" t="s">
        <v>11</v>
      </c>
      <c r="K514" s="15">
        <v>4</v>
      </c>
      <c r="L514" s="13">
        <v>14.012285541104387</v>
      </c>
      <c r="M514" s="7">
        <f t="shared" si="7"/>
        <v>2004</v>
      </c>
    </row>
    <row r="515" spans="7:13" x14ac:dyDescent="0.2">
      <c r="G515" s="7">
        <v>511</v>
      </c>
      <c r="H515" s="7" t="s">
        <v>0</v>
      </c>
      <c r="I515" s="14">
        <v>38815</v>
      </c>
      <c r="J515" s="7" t="s">
        <v>11</v>
      </c>
      <c r="K515" s="15">
        <v>56</v>
      </c>
      <c r="L515" s="13">
        <v>169.24877716888537</v>
      </c>
      <c r="M515" s="7">
        <f t="shared" si="7"/>
        <v>2006</v>
      </c>
    </row>
    <row r="516" spans="7:13" x14ac:dyDescent="0.2">
      <c r="G516" s="7">
        <v>512</v>
      </c>
      <c r="H516" s="7" t="s">
        <v>8</v>
      </c>
      <c r="I516" s="14">
        <v>38111</v>
      </c>
      <c r="J516" s="7" t="s">
        <v>9</v>
      </c>
      <c r="K516" s="15">
        <v>76</v>
      </c>
      <c r="L516" s="13">
        <v>230.1804612249874</v>
      </c>
      <c r="M516" s="7">
        <f t="shared" si="7"/>
        <v>2004</v>
      </c>
    </row>
    <row r="517" spans="7:13" x14ac:dyDescent="0.2">
      <c r="G517" s="7">
        <v>513</v>
      </c>
      <c r="H517" s="7" t="s">
        <v>3</v>
      </c>
      <c r="I517" s="14">
        <v>38540</v>
      </c>
      <c r="J517" s="7" t="s">
        <v>13</v>
      </c>
      <c r="K517" s="15">
        <v>27</v>
      </c>
      <c r="L517" s="13">
        <v>82.599143929902795</v>
      </c>
      <c r="M517" s="7">
        <f t="shared" si="7"/>
        <v>2005</v>
      </c>
    </row>
    <row r="518" spans="7:13" x14ac:dyDescent="0.2">
      <c r="G518" s="7">
        <v>514</v>
      </c>
      <c r="H518" s="7" t="s">
        <v>8</v>
      </c>
      <c r="I518" s="14">
        <v>38705</v>
      </c>
      <c r="J518" s="7" t="s">
        <v>9</v>
      </c>
      <c r="K518" s="15">
        <v>58</v>
      </c>
      <c r="L518" s="13">
        <v>175.77181619024202</v>
      </c>
      <c r="M518" s="7">
        <f t="shared" ref="M518:M581" si="8">YEAR(I518)</f>
        <v>2005</v>
      </c>
    </row>
    <row r="519" spans="7:13" x14ac:dyDescent="0.2">
      <c r="G519" s="7">
        <v>515</v>
      </c>
      <c r="H519" s="7" t="s">
        <v>0</v>
      </c>
      <c r="I519" s="14">
        <v>38034</v>
      </c>
      <c r="J519" s="7" t="s">
        <v>13</v>
      </c>
      <c r="K519" s="15">
        <v>67</v>
      </c>
      <c r="L519" s="13">
        <v>202.62226122372601</v>
      </c>
      <c r="M519" s="7">
        <f t="shared" si="8"/>
        <v>2004</v>
      </c>
    </row>
    <row r="520" spans="7:13" x14ac:dyDescent="0.2">
      <c r="G520" s="7">
        <v>516</v>
      </c>
      <c r="H520" s="7" t="s">
        <v>2</v>
      </c>
      <c r="I520" s="14">
        <v>38606</v>
      </c>
      <c r="J520" s="7" t="s">
        <v>10</v>
      </c>
      <c r="K520" s="15">
        <v>79</v>
      </c>
      <c r="L520" s="13">
        <v>238.78594564649822</v>
      </c>
      <c r="M520" s="7">
        <f t="shared" si="8"/>
        <v>2005</v>
      </c>
    </row>
    <row r="521" spans="7:13" x14ac:dyDescent="0.2">
      <c r="G521" s="7">
        <v>517</v>
      </c>
      <c r="H521" s="7" t="s">
        <v>1</v>
      </c>
      <c r="I521" s="14">
        <v>38243</v>
      </c>
      <c r="J521" s="7" t="s">
        <v>12</v>
      </c>
      <c r="K521" s="15">
        <v>38</v>
      </c>
      <c r="L521" s="13">
        <v>116.68598743448534</v>
      </c>
      <c r="M521" s="7">
        <f t="shared" si="8"/>
        <v>2004</v>
      </c>
    </row>
    <row r="522" spans="7:13" x14ac:dyDescent="0.2">
      <c r="G522" s="7">
        <v>518</v>
      </c>
      <c r="H522" s="7" t="s">
        <v>8</v>
      </c>
      <c r="I522" s="14">
        <v>38078</v>
      </c>
      <c r="J522" s="7" t="s">
        <v>12</v>
      </c>
      <c r="K522" s="15">
        <v>4</v>
      </c>
      <c r="L522" s="13">
        <v>13.641635237019504</v>
      </c>
      <c r="M522" s="7">
        <f t="shared" si="8"/>
        <v>2004</v>
      </c>
    </row>
    <row r="523" spans="7:13" x14ac:dyDescent="0.2">
      <c r="G523" s="7">
        <v>519</v>
      </c>
      <c r="H523" s="7" t="s">
        <v>4</v>
      </c>
      <c r="I523" s="14">
        <v>38793</v>
      </c>
      <c r="J523" s="7" t="s">
        <v>11</v>
      </c>
      <c r="K523" s="15">
        <v>45</v>
      </c>
      <c r="L523" s="13">
        <v>137.06873634212499</v>
      </c>
      <c r="M523" s="7">
        <f t="shared" si="8"/>
        <v>2006</v>
      </c>
    </row>
    <row r="524" spans="7:13" x14ac:dyDescent="0.2">
      <c r="G524" s="7">
        <v>520</v>
      </c>
      <c r="H524" s="7" t="s">
        <v>8</v>
      </c>
      <c r="I524" s="14">
        <v>38122</v>
      </c>
      <c r="J524" s="7" t="s">
        <v>9</v>
      </c>
      <c r="K524" s="15">
        <v>10</v>
      </c>
      <c r="L524" s="13">
        <v>32.194899991771997</v>
      </c>
      <c r="M524" s="7">
        <f t="shared" si="8"/>
        <v>2004</v>
      </c>
    </row>
    <row r="525" spans="7:13" x14ac:dyDescent="0.2">
      <c r="G525" s="7">
        <v>521</v>
      </c>
      <c r="H525" s="7" t="s">
        <v>3</v>
      </c>
      <c r="I525" s="14">
        <v>38661</v>
      </c>
      <c r="J525" s="7" t="s">
        <v>9</v>
      </c>
      <c r="K525" s="15">
        <v>86</v>
      </c>
      <c r="L525" s="13">
        <v>260.39717870163332</v>
      </c>
      <c r="M525" s="7">
        <f t="shared" si="8"/>
        <v>2005</v>
      </c>
    </row>
    <row r="526" spans="7:13" x14ac:dyDescent="0.2">
      <c r="G526" s="7">
        <v>522</v>
      </c>
      <c r="H526" s="7" t="s">
        <v>7</v>
      </c>
      <c r="I526" s="14">
        <v>38848</v>
      </c>
      <c r="J526" s="7" t="s">
        <v>9</v>
      </c>
      <c r="K526" s="15">
        <v>75</v>
      </c>
      <c r="L526" s="13">
        <v>226.71443824204945</v>
      </c>
      <c r="M526" s="7">
        <f t="shared" si="8"/>
        <v>2006</v>
      </c>
    </row>
    <row r="527" spans="7:13" x14ac:dyDescent="0.2">
      <c r="G527" s="7">
        <v>523</v>
      </c>
      <c r="H527" s="7" t="s">
        <v>5</v>
      </c>
      <c r="I527" s="14">
        <v>38430</v>
      </c>
      <c r="J527" s="7" t="s">
        <v>11</v>
      </c>
      <c r="K527" s="15">
        <v>77</v>
      </c>
      <c r="L527" s="13">
        <v>232.49630521155086</v>
      </c>
      <c r="M527" s="7">
        <f t="shared" si="8"/>
        <v>2005</v>
      </c>
    </row>
    <row r="528" spans="7:13" x14ac:dyDescent="0.2">
      <c r="G528" s="7">
        <v>524</v>
      </c>
      <c r="H528" s="7" t="s">
        <v>5</v>
      </c>
      <c r="I528" s="14">
        <v>38067</v>
      </c>
      <c r="J528" s="7" t="s">
        <v>11</v>
      </c>
      <c r="K528" s="15">
        <v>10</v>
      </c>
      <c r="L528" s="13">
        <v>31.818132134554009</v>
      </c>
      <c r="M528" s="7">
        <f t="shared" si="8"/>
        <v>2004</v>
      </c>
    </row>
    <row r="529" spans="7:13" x14ac:dyDescent="0.2">
      <c r="G529" s="7">
        <v>525</v>
      </c>
      <c r="H529" s="7" t="s">
        <v>1</v>
      </c>
      <c r="I529" s="14">
        <v>38265</v>
      </c>
      <c r="J529" s="7" t="s">
        <v>9</v>
      </c>
      <c r="K529" s="15">
        <v>62</v>
      </c>
      <c r="L529" s="13">
        <v>188.38088235582651</v>
      </c>
      <c r="M529" s="7">
        <f t="shared" si="8"/>
        <v>2004</v>
      </c>
    </row>
    <row r="530" spans="7:13" x14ac:dyDescent="0.2">
      <c r="G530" s="7">
        <v>526</v>
      </c>
      <c r="H530" s="7" t="s">
        <v>8</v>
      </c>
      <c r="I530" s="14">
        <v>38012</v>
      </c>
      <c r="J530" s="7" t="s">
        <v>10</v>
      </c>
      <c r="K530" s="15">
        <v>73</v>
      </c>
      <c r="L530" s="13">
        <v>221.29214849175239</v>
      </c>
      <c r="M530" s="7">
        <f t="shared" si="8"/>
        <v>2004</v>
      </c>
    </row>
    <row r="531" spans="7:13" x14ac:dyDescent="0.2">
      <c r="G531" s="7">
        <v>527</v>
      </c>
      <c r="H531" s="7" t="s">
        <v>0</v>
      </c>
      <c r="I531" s="14">
        <v>38001</v>
      </c>
      <c r="J531" s="7" t="s">
        <v>9</v>
      </c>
      <c r="K531" s="15">
        <v>62</v>
      </c>
      <c r="L531" s="13">
        <v>187.23352558776915</v>
      </c>
      <c r="M531" s="7">
        <f t="shared" si="8"/>
        <v>2004</v>
      </c>
    </row>
    <row r="532" spans="7:13" x14ac:dyDescent="0.2">
      <c r="G532" s="7">
        <v>528</v>
      </c>
      <c r="H532" s="7" t="s">
        <v>4</v>
      </c>
      <c r="I532" s="14">
        <v>38892</v>
      </c>
      <c r="J532" s="7" t="s">
        <v>12</v>
      </c>
      <c r="K532" s="15">
        <v>11</v>
      </c>
      <c r="L532" s="13">
        <v>35.723241285873279</v>
      </c>
      <c r="M532" s="7">
        <f t="shared" si="8"/>
        <v>2006</v>
      </c>
    </row>
    <row r="533" spans="7:13" x14ac:dyDescent="0.2">
      <c r="G533" s="7">
        <v>529</v>
      </c>
      <c r="H533" s="7" t="s">
        <v>3</v>
      </c>
      <c r="I533" s="14">
        <v>38705</v>
      </c>
      <c r="J533" s="7" t="s">
        <v>12</v>
      </c>
      <c r="K533" s="15">
        <v>28</v>
      </c>
      <c r="L533" s="13">
        <v>86.078223340302799</v>
      </c>
      <c r="M533" s="7">
        <f t="shared" si="8"/>
        <v>2005</v>
      </c>
    </row>
    <row r="534" spans="7:13" x14ac:dyDescent="0.2">
      <c r="G534" s="7">
        <v>530</v>
      </c>
      <c r="H534" s="7" t="s">
        <v>3</v>
      </c>
      <c r="I534" s="14">
        <v>38221</v>
      </c>
      <c r="J534" s="7" t="s">
        <v>12</v>
      </c>
      <c r="K534" s="15">
        <v>57</v>
      </c>
      <c r="L534" s="13">
        <v>172.3620870689609</v>
      </c>
      <c r="M534" s="7">
        <f t="shared" si="8"/>
        <v>2004</v>
      </c>
    </row>
    <row r="535" spans="7:13" x14ac:dyDescent="0.2">
      <c r="G535" s="7">
        <v>531</v>
      </c>
      <c r="H535" s="7" t="s">
        <v>7</v>
      </c>
      <c r="I535" s="14">
        <v>38331</v>
      </c>
      <c r="J535" s="7" t="s">
        <v>11</v>
      </c>
      <c r="K535" s="15">
        <v>34</v>
      </c>
      <c r="L535" s="13">
        <v>103.4937406460938</v>
      </c>
      <c r="M535" s="7">
        <f t="shared" si="8"/>
        <v>2004</v>
      </c>
    </row>
    <row r="536" spans="7:13" x14ac:dyDescent="0.2">
      <c r="G536" s="7">
        <v>532</v>
      </c>
      <c r="H536" s="7" t="s">
        <v>0</v>
      </c>
      <c r="I536" s="14">
        <v>38639</v>
      </c>
      <c r="J536" s="7" t="s">
        <v>11</v>
      </c>
      <c r="K536" s="15">
        <v>89</v>
      </c>
      <c r="L536" s="13">
        <v>267.86415015075153</v>
      </c>
      <c r="M536" s="7">
        <f t="shared" si="8"/>
        <v>2005</v>
      </c>
    </row>
    <row r="537" spans="7:13" x14ac:dyDescent="0.2">
      <c r="G537" s="7">
        <v>533</v>
      </c>
      <c r="H537" s="7" t="s">
        <v>3</v>
      </c>
      <c r="I537" s="14">
        <v>38254</v>
      </c>
      <c r="J537" s="7" t="s">
        <v>10</v>
      </c>
      <c r="K537" s="15">
        <v>32</v>
      </c>
      <c r="L537" s="13">
        <v>97.889348643674225</v>
      </c>
      <c r="M537" s="7">
        <f t="shared" si="8"/>
        <v>2004</v>
      </c>
    </row>
    <row r="538" spans="7:13" x14ac:dyDescent="0.2">
      <c r="G538" s="7">
        <v>534</v>
      </c>
      <c r="H538" s="7" t="s">
        <v>4</v>
      </c>
      <c r="I538" s="14">
        <v>39046</v>
      </c>
      <c r="J538" s="7" t="s">
        <v>11</v>
      </c>
      <c r="K538" s="15">
        <v>38</v>
      </c>
      <c r="L538" s="13">
        <v>116.04458768996518</v>
      </c>
      <c r="M538" s="7">
        <f t="shared" si="8"/>
        <v>2006</v>
      </c>
    </row>
    <row r="539" spans="7:13" x14ac:dyDescent="0.2">
      <c r="G539" s="7">
        <v>535</v>
      </c>
      <c r="H539" s="7" t="s">
        <v>1</v>
      </c>
      <c r="I539" s="14">
        <v>38584</v>
      </c>
      <c r="J539" s="7" t="s">
        <v>10</v>
      </c>
      <c r="K539" s="15">
        <v>82</v>
      </c>
      <c r="L539" s="13">
        <v>248.04707692390426</v>
      </c>
      <c r="M539" s="7">
        <f t="shared" si="8"/>
        <v>2005</v>
      </c>
    </row>
    <row r="540" spans="7:13" x14ac:dyDescent="0.2">
      <c r="G540" s="7">
        <v>536</v>
      </c>
      <c r="H540" s="7" t="s">
        <v>0</v>
      </c>
      <c r="I540" s="14">
        <v>38133</v>
      </c>
      <c r="J540" s="7" t="s">
        <v>9</v>
      </c>
      <c r="K540" s="15">
        <v>29</v>
      </c>
      <c r="L540" s="13">
        <v>89.294687359204545</v>
      </c>
      <c r="M540" s="7">
        <f t="shared" si="8"/>
        <v>2004</v>
      </c>
    </row>
    <row r="541" spans="7:13" x14ac:dyDescent="0.2">
      <c r="G541" s="7">
        <v>537</v>
      </c>
      <c r="H541" s="7" t="s">
        <v>5</v>
      </c>
      <c r="I541" s="14">
        <v>38991</v>
      </c>
      <c r="J541" s="7" t="s">
        <v>13</v>
      </c>
      <c r="K541" s="15">
        <v>17</v>
      </c>
      <c r="L541" s="13">
        <v>52.246197330854876</v>
      </c>
      <c r="M541" s="7">
        <f t="shared" si="8"/>
        <v>2006</v>
      </c>
    </row>
    <row r="542" spans="7:13" x14ac:dyDescent="0.2">
      <c r="G542" s="7">
        <v>538</v>
      </c>
      <c r="H542" s="7" t="s">
        <v>3</v>
      </c>
      <c r="I542" s="14">
        <v>38210</v>
      </c>
      <c r="J542" s="7" t="s">
        <v>11</v>
      </c>
      <c r="K542" s="15">
        <v>50</v>
      </c>
      <c r="L542" s="13">
        <v>151.86525901218997</v>
      </c>
      <c r="M542" s="7">
        <f t="shared" si="8"/>
        <v>2004</v>
      </c>
    </row>
    <row r="543" spans="7:13" x14ac:dyDescent="0.2">
      <c r="G543" s="7">
        <v>539</v>
      </c>
      <c r="H543" s="7" t="s">
        <v>2</v>
      </c>
      <c r="I543" s="14">
        <v>38078</v>
      </c>
      <c r="J543" s="7" t="s">
        <v>13</v>
      </c>
      <c r="K543" s="15">
        <v>7</v>
      </c>
      <c r="L543" s="13">
        <v>22.95994805531884</v>
      </c>
      <c r="M543" s="7">
        <f t="shared" si="8"/>
        <v>2004</v>
      </c>
    </row>
    <row r="544" spans="7:13" x14ac:dyDescent="0.2">
      <c r="G544" s="7">
        <v>540</v>
      </c>
      <c r="H544" s="7" t="s">
        <v>6</v>
      </c>
      <c r="I544" s="14">
        <v>38430</v>
      </c>
      <c r="J544" s="7" t="s">
        <v>10</v>
      </c>
      <c r="K544" s="15">
        <v>50</v>
      </c>
      <c r="L544" s="13">
        <v>151.36182402448466</v>
      </c>
      <c r="M544" s="7">
        <f t="shared" si="8"/>
        <v>2005</v>
      </c>
    </row>
    <row r="545" spans="7:13" x14ac:dyDescent="0.2">
      <c r="G545" s="7">
        <v>541</v>
      </c>
      <c r="H545" s="7" t="s">
        <v>1</v>
      </c>
      <c r="I545" s="14">
        <v>38408</v>
      </c>
      <c r="J545" s="7" t="s">
        <v>13</v>
      </c>
      <c r="K545" s="15">
        <v>20</v>
      </c>
      <c r="L545" s="13">
        <v>61.878678847796238</v>
      </c>
      <c r="M545" s="7">
        <f t="shared" si="8"/>
        <v>2005</v>
      </c>
    </row>
    <row r="546" spans="7:13" x14ac:dyDescent="0.2">
      <c r="G546" s="7">
        <v>542</v>
      </c>
      <c r="H546" s="7" t="s">
        <v>0</v>
      </c>
      <c r="I546" s="14">
        <v>38408</v>
      </c>
      <c r="J546" s="7" t="s">
        <v>9</v>
      </c>
      <c r="K546" s="15">
        <v>37</v>
      </c>
      <c r="L546" s="13">
        <v>112.83363370259229</v>
      </c>
      <c r="M546" s="7">
        <f t="shared" si="8"/>
        <v>2005</v>
      </c>
    </row>
    <row r="547" spans="7:13" x14ac:dyDescent="0.2">
      <c r="G547" s="7">
        <v>543</v>
      </c>
      <c r="H547" s="7" t="s">
        <v>4</v>
      </c>
      <c r="I547" s="14">
        <v>38232</v>
      </c>
      <c r="J547" s="7" t="s">
        <v>12</v>
      </c>
      <c r="K547" s="15">
        <v>58</v>
      </c>
      <c r="L547" s="13">
        <v>176.6097113560426</v>
      </c>
      <c r="M547" s="7">
        <f t="shared" si="8"/>
        <v>2004</v>
      </c>
    </row>
    <row r="548" spans="7:13" x14ac:dyDescent="0.2">
      <c r="G548" s="7">
        <v>544</v>
      </c>
      <c r="H548" s="7" t="s">
        <v>2</v>
      </c>
      <c r="I548" s="14">
        <v>38738</v>
      </c>
      <c r="J548" s="7" t="s">
        <v>9</v>
      </c>
      <c r="K548" s="15">
        <v>25</v>
      </c>
      <c r="L548" s="13">
        <v>76.920283125674487</v>
      </c>
      <c r="M548" s="7">
        <f t="shared" si="8"/>
        <v>2006</v>
      </c>
    </row>
    <row r="549" spans="7:13" x14ac:dyDescent="0.2">
      <c r="G549" s="7">
        <v>545</v>
      </c>
      <c r="H549" s="7" t="s">
        <v>3</v>
      </c>
      <c r="I549" s="14">
        <v>38078</v>
      </c>
      <c r="J549" s="7" t="s">
        <v>11</v>
      </c>
      <c r="K549" s="15">
        <v>34</v>
      </c>
      <c r="L549" s="13">
        <v>103.18208157525912</v>
      </c>
      <c r="M549" s="7">
        <f t="shared" si="8"/>
        <v>2004</v>
      </c>
    </row>
    <row r="550" spans="7:13" x14ac:dyDescent="0.2">
      <c r="G550" s="7">
        <v>546</v>
      </c>
      <c r="H550" s="7" t="s">
        <v>8</v>
      </c>
      <c r="I550" s="14">
        <v>39013</v>
      </c>
      <c r="J550" s="7" t="s">
        <v>9</v>
      </c>
      <c r="K550" s="15">
        <v>3</v>
      </c>
      <c r="L550" s="13">
        <v>11.582072936390588</v>
      </c>
      <c r="M550" s="7">
        <f t="shared" si="8"/>
        <v>2006</v>
      </c>
    </row>
    <row r="551" spans="7:13" x14ac:dyDescent="0.2">
      <c r="G551" s="7">
        <v>547</v>
      </c>
      <c r="H551" s="7" t="s">
        <v>8</v>
      </c>
      <c r="I551" s="14">
        <v>38991</v>
      </c>
      <c r="J551" s="7" t="s">
        <v>13</v>
      </c>
      <c r="K551" s="15">
        <v>63</v>
      </c>
      <c r="L551" s="13">
        <v>190.58521809047551</v>
      </c>
      <c r="M551" s="7">
        <f t="shared" si="8"/>
        <v>2006</v>
      </c>
    </row>
    <row r="552" spans="7:13" x14ac:dyDescent="0.2">
      <c r="G552" s="7">
        <v>548</v>
      </c>
      <c r="H552" s="7" t="s">
        <v>8</v>
      </c>
      <c r="I552" s="14">
        <v>38727</v>
      </c>
      <c r="J552" s="7" t="s">
        <v>11</v>
      </c>
      <c r="K552" s="15">
        <v>44</v>
      </c>
      <c r="L552" s="13">
        <v>133.61508244900483</v>
      </c>
      <c r="M552" s="7">
        <f t="shared" si="8"/>
        <v>2006</v>
      </c>
    </row>
    <row r="553" spans="7:13" x14ac:dyDescent="0.2">
      <c r="G553" s="7">
        <v>549</v>
      </c>
      <c r="H553" s="7" t="s">
        <v>7</v>
      </c>
      <c r="I553" s="14">
        <v>38089</v>
      </c>
      <c r="J553" s="7" t="s">
        <v>11</v>
      </c>
      <c r="K553" s="15">
        <v>87</v>
      </c>
      <c r="L553" s="13">
        <v>263.16283259571526</v>
      </c>
      <c r="M553" s="7">
        <f t="shared" si="8"/>
        <v>2004</v>
      </c>
    </row>
    <row r="554" spans="7:13" x14ac:dyDescent="0.2">
      <c r="G554" s="7">
        <v>550</v>
      </c>
      <c r="H554" s="7" t="s">
        <v>0</v>
      </c>
      <c r="I554" s="14">
        <v>38408</v>
      </c>
      <c r="J554" s="7" t="s">
        <v>13</v>
      </c>
      <c r="K554" s="15">
        <v>4</v>
      </c>
      <c r="L554" s="13">
        <v>14.191095035521025</v>
      </c>
      <c r="M554" s="7">
        <f t="shared" si="8"/>
        <v>2005</v>
      </c>
    </row>
    <row r="555" spans="7:13" x14ac:dyDescent="0.2">
      <c r="G555" s="7">
        <v>551</v>
      </c>
      <c r="H555" s="7" t="s">
        <v>6</v>
      </c>
      <c r="I555" s="14">
        <v>38826</v>
      </c>
      <c r="J555" s="7" t="s">
        <v>9</v>
      </c>
      <c r="K555" s="15">
        <v>93</v>
      </c>
      <c r="L555" s="13">
        <v>281.17072628162578</v>
      </c>
      <c r="M555" s="7">
        <f t="shared" si="8"/>
        <v>2006</v>
      </c>
    </row>
    <row r="556" spans="7:13" x14ac:dyDescent="0.2">
      <c r="G556" s="7">
        <v>552</v>
      </c>
      <c r="H556" s="7" t="s">
        <v>1</v>
      </c>
      <c r="I556" s="14">
        <v>38320</v>
      </c>
      <c r="J556" s="7" t="s">
        <v>13</v>
      </c>
      <c r="K556" s="15">
        <v>10</v>
      </c>
      <c r="L556" s="13">
        <v>32.065090501540446</v>
      </c>
      <c r="M556" s="7">
        <f t="shared" si="8"/>
        <v>2004</v>
      </c>
    </row>
    <row r="557" spans="7:13" x14ac:dyDescent="0.2">
      <c r="G557" s="7">
        <v>553</v>
      </c>
      <c r="H557" s="7" t="s">
        <v>4</v>
      </c>
      <c r="I557" s="14">
        <v>39068</v>
      </c>
      <c r="J557" s="7" t="s">
        <v>12</v>
      </c>
      <c r="K557" s="15">
        <v>19</v>
      </c>
      <c r="L557" s="13">
        <v>58.972126169367577</v>
      </c>
      <c r="M557" s="7">
        <f t="shared" si="8"/>
        <v>2006</v>
      </c>
    </row>
    <row r="558" spans="7:13" x14ac:dyDescent="0.2">
      <c r="G558" s="7">
        <v>554</v>
      </c>
      <c r="H558" s="7" t="s">
        <v>3</v>
      </c>
      <c r="I558" s="14">
        <v>38551</v>
      </c>
      <c r="J558" s="7" t="s">
        <v>11</v>
      </c>
      <c r="K558" s="15">
        <v>30</v>
      </c>
      <c r="L558" s="13">
        <v>92.527630840276103</v>
      </c>
      <c r="M558" s="7">
        <f t="shared" si="8"/>
        <v>2005</v>
      </c>
    </row>
    <row r="559" spans="7:13" x14ac:dyDescent="0.2">
      <c r="G559" s="7">
        <v>555</v>
      </c>
      <c r="H559" s="7" t="s">
        <v>6</v>
      </c>
      <c r="I559" s="14">
        <v>39035</v>
      </c>
      <c r="J559" s="7" t="s">
        <v>12</v>
      </c>
      <c r="K559" s="15">
        <v>-1</v>
      </c>
      <c r="L559" s="13">
        <v>-1.2782372664639507</v>
      </c>
      <c r="M559" s="7">
        <f t="shared" si="8"/>
        <v>2006</v>
      </c>
    </row>
    <row r="560" spans="7:13" x14ac:dyDescent="0.2">
      <c r="G560" s="7">
        <v>556</v>
      </c>
      <c r="H560" s="7" t="s">
        <v>0</v>
      </c>
      <c r="I560" s="14">
        <v>38837</v>
      </c>
      <c r="J560" s="7" t="s">
        <v>11</v>
      </c>
      <c r="K560" s="15">
        <v>46</v>
      </c>
      <c r="L560" s="13">
        <v>139.41162650743053</v>
      </c>
      <c r="M560" s="7">
        <f t="shared" si="8"/>
        <v>2006</v>
      </c>
    </row>
    <row r="561" spans="7:13" x14ac:dyDescent="0.2">
      <c r="G561" s="7">
        <v>557</v>
      </c>
      <c r="H561" s="7" t="s">
        <v>1</v>
      </c>
      <c r="I561" s="14">
        <v>38232</v>
      </c>
      <c r="J561" s="7" t="s">
        <v>9</v>
      </c>
      <c r="K561" s="15">
        <v>44</v>
      </c>
      <c r="L561" s="13">
        <v>133.50877739627518</v>
      </c>
      <c r="M561" s="7">
        <f t="shared" si="8"/>
        <v>2004</v>
      </c>
    </row>
    <row r="562" spans="7:13" x14ac:dyDescent="0.2">
      <c r="G562" s="7">
        <v>558</v>
      </c>
      <c r="H562" s="7" t="s">
        <v>8</v>
      </c>
      <c r="I562" s="14">
        <v>38287</v>
      </c>
      <c r="J562" s="7" t="s">
        <v>11</v>
      </c>
      <c r="K562" s="15">
        <v>47</v>
      </c>
      <c r="L562" s="13">
        <v>143.21221530085697</v>
      </c>
      <c r="M562" s="7">
        <f t="shared" si="8"/>
        <v>2004</v>
      </c>
    </row>
    <row r="563" spans="7:13" x14ac:dyDescent="0.2">
      <c r="G563" s="7">
        <v>559</v>
      </c>
      <c r="H563" s="7" t="s">
        <v>0</v>
      </c>
      <c r="I563" s="14">
        <v>38969</v>
      </c>
      <c r="J563" s="7" t="s">
        <v>11</v>
      </c>
      <c r="K563" s="15">
        <v>86</v>
      </c>
      <c r="L563" s="13">
        <v>260.39157259526775</v>
      </c>
      <c r="M563" s="7">
        <f t="shared" si="8"/>
        <v>2006</v>
      </c>
    </row>
    <row r="564" spans="7:13" x14ac:dyDescent="0.2">
      <c r="G564" s="7">
        <v>560</v>
      </c>
      <c r="H564" s="7" t="s">
        <v>0</v>
      </c>
      <c r="I564" s="14">
        <v>38925</v>
      </c>
      <c r="J564" s="7" t="s">
        <v>9</v>
      </c>
      <c r="K564" s="15">
        <v>76</v>
      </c>
      <c r="L564" s="13">
        <v>229.96347977242982</v>
      </c>
      <c r="M564" s="7">
        <f t="shared" si="8"/>
        <v>2006</v>
      </c>
    </row>
    <row r="565" spans="7:13" x14ac:dyDescent="0.2">
      <c r="G565" s="7">
        <v>561</v>
      </c>
      <c r="H565" s="7" t="s">
        <v>4</v>
      </c>
      <c r="I565" s="14">
        <v>38078</v>
      </c>
      <c r="J565" s="7" t="s">
        <v>12</v>
      </c>
      <c r="K565" s="15">
        <v>55</v>
      </c>
      <c r="L565" s="13">
        <v>166.99029890676019</v>
      </c>
      <c r="M565" s="7">
        <f t="shared" si="8"/>
        <v>2004</v>
      </c>
    </row>
    <row r="566" spans="7:13" x14ac:dyDescent="0.2">
      <c r="G566" s="7">
        <v>562</v>
      </c>
      <c r="H566" s="7" t="s">
        <v>6</v>
      </c>
      <c r="I566" s="14">
        <v>38133</v>
      </c>
      <c r="J566" s="7" t="s">
        <v>11</v>
      </c>
      <c r="K566" s="15">
        <v>-1</v>
      </c>
      <c r="L566" s="13">
        <v>-0.79289798318866422</v>
      </c>
      <c r="M566" s="7">
        <f t="shared" si="8"/>
        <v>2004</v>
      </c>
    </row>
    <row r="567" spans="7:13" x14ac:dyDescent="0.2">
      <c r="G567" s="7">
        <v>563</v>
      </c>
      <c r="H567" s="7" t="s">
        <v>6</v>
      </c>
      <c r="I567" s="14">
        <v>38188</v>
      </c>
      <c r="J567" s="7" t="s">
        <v>12</v>
      </c>
      <c r="K567" s="15">
        <v>62</v>
      </c>
      <c r="L567" s="13">
        <v>187.63361707571198</v>
      </c>
      <c r="M567" s="7">
        <f t="shared" si="8"/>
        <v>2004</v>
      </c>
    </row>
    <row r="568" spans="7:13" x14ac:dyDescent="0.2">
      <c r="G568" s="7">
        <v>564</v>
      </c>
      <c r="H568" s="7" t="s">
        <v>6</v>
      </c>
      <c r="I568" s="14">
        <v>38012</v>
      </c>
      <c r="J568" s="7" t="s">
        <v>9</v>
      </c>
      <c r="K568" s="15">
        <v>73</v>
      </c>
      <c r="L568" s="13">
        <v>220.96515803490902</v>
      </c>
      <c r="M568" s="7">
        <f t="shared" si="8"/>
        <v>2004</v>
      </c>
    </row>
    <row r="569" spans="7:13" x14ac:dyDescent="0.2">
      <c r="G569" s="7">
        <v>565</v>
      </c>
      <c r="H569" s="7" t="s">
        <v>3</v>
      </c>
      <c r="I569" s="14">
        <v>38298</v>
      </c>
      <c r="J569" s="7" t="s">
        <v>13</v>
      </c>
      <c r="K569" s="15">
        <v>12</v>
      </c>
      <c r="L569" s="13">
        <v>38.43875396047023</v>
      </c>
      <c r="M569" s="7">
        <f t="shared" si="8"/>
        <v>2004</v>
      </c>
    </row>
    <row r="570" spans="7:13" x14ac:dyDescent="0.2">
      <c r="G570" s="7">
        <v>566</v>
      </c>
      <c r="H570" s="7" t="s">
        <v>5</v>
      </c>
      <c r="I570" s="14">
        <v>38221</v>
      </c>
      <c r="J570" s="7" t="s">
        <v>12</v>
      </c>
      <c r="K570" s="15">
        <v>0</v>
      </c>
      <c r="L570" s="13">
        <v>1.5994060348452668</v>
      </c>
      <c r="M570" s="7">
        <f t="shared" si="8"/>
        <v>2004</v>
      </c>
    </row>
    <row r="571" spans="7:13" x14ac:dyDescent="0.2">
      <c r="G571" s="7">
        <v>567</v>
      </c>
      <c r="H571" s="7" t="s">
        <v>7</v>
      </c>
      <c r="I571" s="14">
        <v>38947</v>
      </c>
      <c r="J571" s="7" t="s">
        <v>11</v>
      </c>
      <c r="K571" s="15">
        <v>23</v>
      </c>
      <c r="L571" s="13">
        <v>71.39535724005502</v>
      </c>
      <c r="M571" s="7">
        <f t="shared" si="8"/>
        <v>2006</v>
      </c>
    </row>
    <row r="572" spans="7:13" x14ac:dyDescent="0.2">
      <c r="G572" s="7">
        <v>568</v>
      </c>
      <c r="H572" s="7" t="s">
        <v>7</v>
      </c>
      <c r="I572" s="14">
        <v>38375</v>
      </c>
      <c r="J572" s="7" t="s">
        <v>11</v>
      </c>
      <c r="K572" s="15">
        <v>73</v>
      </c>
      <c r="L572" s="13">
        <v>220.80778472883722</v>
      </c>
      <c r="M572" s="7">
        <f t="shared" si="8"/>
        <v>2005</v>
      </c>
    </row>
    <row r="573" spans="7:13" x14ac:dyDescent="0.2">
      <c r="G573" s="7">
        <v>569</v>
      </c>
      <c r="H573" s="7" t="s">
        <v>0</v>
      </c>
      <c r="I573" s="14">
        <v>38507</v>
      </c>
      <c r="J573" s="7" t="s">
        <v>10</v>
      </c>
      <c r="K573" s="15">
        <v>73</v>
      </c>
      <c r="L573" s="13">
        <v>221.78112807048697</v>
      </c>
      <c r="M573" s="7">
        <f t="shared" si="8"/>
        <v>2005</v>
      </c>
    </row>
    <row r="574" spans="7:13" x14ac:dyDescent="0.2">
      <c r="G574" s="7">
        <v>570</v>
      </c>
      <c r="H574" s="7" t="s">
        <v>5</v>
      </c>
      <c r="I574" s="14">
        <v>38430</v>
      </c>
      <c r="J574" s="7" t="s">
        <v>9</v>
      </c>
      <c r="K574" s="15">
        <v>43</v>
      </c>
      <c r="L574" s="13">
        <v>131.05809583118935</v>
      </c>
      <c r="M574" s="7">
        <f t="shared" si="8"/>
        <v>2005</v>
      </c>
    </row>
    <row r="575" spans="7:13" x14ac:dyDescent="0.2">
      <c r="G575" s="7">
        <v>571</v>
      </c>
      <c r="H575" s="7" t="s">
        <v>3</v>
      </c>
      <c r="I575" s="14">
        <v>38925</v>
      </c>
      <c r="J575" s="7" t="s">
        <v>13</v>
      </c>
      <c r="K575" s="15">
        <v>60</v>
      </c>
      <c r="L575" s="13">
        <v>182.29246065825532</v>
      </c>
      <c r="M575" s="7">
        <f t="shared" si="8"/>
        <v>2006</v>
      </c>
    </row>
    <row r="576" spans="7:13" x14ac:dyDescent="0.2">
      <c r="G576" s="7">
        <v>572</v>
      </c>
      <c r="H576" s="7" t="s">
        <v>5</v>
      </c>
      <c r="I576" s="14">
        <v>39057</v>
      </c>
      <c r="J576" s="7" t="s">
        <v>10</v>
      </c>
      <c r="K576" s="15">
        <v>40</v>
      </c>
      <c r="L576" s="13">
        <v>121.86602847443184</v>
      </c>
      <c r="M576" s="7">
        <f t="shared" si="8"/>
        <v>2006</v>
      </c>
    </row>
    <row r="577" spans="7:13" x14ac:dyDescent="0.2">
      <c r="G577" s="7">
        <v>573</v>
      </c>
      <c r="H577" s="7" t="s">
        <v>0</v>
      </c>
      <c r="I577" s="14">
        <v>38562</v>
      </c>
      <c r="J577" s="7" t="s">
        <v>10</v>
      </c>
      <c r="K577" s="15">
        <v>-7</v>
      </c>
      <c r="L577" s="13">
        <v>-18.9155229231676</v>
      </c>
      <c r="M577" s="7">
        <f t="shared" si="8"/>
        <v>2005</v>
      </c>
    </row>
    <row r="578" spans="7:13" x14ac:dyDescent="0.2">
      <c r="G578" s="7">
        <v>574</v>
      </c>
      <c r="H578" s="7" t="s">
        <v>8</v>
      </c>
      <c r="I578" s="14">
        <v>38254</v>
      </c>
      <c r="J578" s="7" t="s">
        <v>9</v>
      </c>
      <c r="K578" s="15">
        <v>39</v>
      </c>
      <c r="L578" s="13">
        <v>118.36577315011976</v>
      </c>
      <c r="M578" s="7">
        <f t="shared" si="8"/>
        <v>2004</v>
      </c>
    </row>
    <row r="579" spans="7:13" x14ac:dyDescent="0.2">
      <c r="G579" s="7">
        <v>575</v>
      </c>
      <c r="H579" s="7" t="s">
        <v>2</v>
      </c>
      <c r="I579" s="14">
        <v>38353</v>
      </c>
      <c r="J579" s="7" t="s">
        <v>12</v>
      </c>
      <c r="K579" s="15">
        <v>84</v>
      </c>
      <c r="L579" s="13">
        <v>253.79033414178701</v>
      </c>
      <c r="M579" s="7">
        <f t="shared" si="8"/>
        <v>2005</v>
      </c>
    </row>
    <row r="580" spans="7:13" x14ac:dyDescent="0.2">
      <c r="G580" s="7">
        <v>576</v>
      </c>
      <c r="H580" s="7" t="s">
        <v>0</v>
      </c>
      <c r="I580" s="14">
        <v>38837</v>
      </c>
      <c r="J580" s="7" t="s">
        <v>13</v>
      </c>
      <c r="K580" s="15">
        <v>92</v>
      </c>
      <c r="L580" s="13">
        <v>277.80911377540116</v>
      </c>
      <c r="M580" s="7">
        <f t="shared" si="8"/>
        <v>2006</v>
      </c>
    </row>
    <row r="581" spans="7:13" x14ac:dyDescent="0.2">
      <c r="G581" s="7">
        <v>577</v>
      </c>
      <c r="H581" s="7" t="s">
        <v>3</v>
      </c>
      <c r="I581" s="14">
        <v>38628</v>
      </c>
      <c r="J581" s="7" t="s">
        <v>12</v>
      </c>
      <c r="K581" s="15">
        <v>68</v>
      </c>
      <c r="L581" s="13">
        <v>206.08318598884486</v>
      </c>
      <c r="M581" s="7">
        <f t="shared" si="8"/>
        <v>2005</v>
      </c>
    </row>
    <row r="582" spans="7:13" x14ac:dyDescent="0.2">
      <c r="G582" s="7">
        <v>578</v>
      </c>
      <c r="H582" s="7" t="s">
        <v>3</v>
      </c>
      <c r="I582" s="14">
        <v>38298</v>
      </c>
      <c r="J582" s="7" t="s">
        <v>10</v>
      </c>
      <c r="K582" s="15">
        <v>7</v>
      </c>
      <c r="L582" s="13">
        <v>23.192583270070902</v>
      </c>
      <c r="M582" s="7">
        <f t="shared" ref="M582:M645" si="9">YEAR(I582)</f>
        <v>2004</v>
      </c>
    </row>
    <row r="583" spans="7:13" x14ac:dyDescent="0.2">
      <c r="G583" s="7">
        <v>579</v>
      </c>
      <c r="H583" s="7" t="s">
        <v>4</v>
      </c>
      <c r="I583" s="14">
        <v>39002</v>
      </c>
      <c r="J583" s="7" t="s">
        <v>11</v>
      </c>
      <c r="K583" s="15">
        <v>-9</v>
      </c>
      <c r="L583" s="13">
        <v>-24.836237139949766</v>
      </c>
      <c r="M583" s="7">
        <f t="shared" si="9"/>
        <v>2006</v>
      </c>
    </row>
    <row r="584" spans="7:13" x14ac:dyDescent="0.2">
      <c r="G584" s="7">
        <v>580</v>
      </c>
      <c r="H584" s="7" t="s">
        <v>7</v>
      </c>
      <c r="I584" s="14">
        <v>38639</v>
      </c>
      <c r="J584" s="7" t="s">
        <v>12</v>
      </c>
      <c r="K584" s="15">
        <v>51</v>
      </c>
      <c r="L584" s="13">
        <v>154.40065127641515</v>
      </c>
      <c r="M584" s="7">
        <f t="shared" si="9"/>
        <v>2005</v>
      </c>
    </row>
    <row r="585" spans="7:13" x14ac:dyDescent="0.2">
      <c r="G585" s="7">
        <v>581</v>
      </c>
      <c r="H585" s="7" t="s">
        <v>3</v>
      </c>
      <c r="I585" s="14">
        <v>38683</v>
      </c>
      <c r="J585" s="7" t="s">
        <v>10</v>
      </c>
      <c r="K585" s="15">
        <v>59</v>
      </c>
      <c r="L585" s="13">
        <v>178.89731679899467</v>
      </c>
      <c r="M585" s="7">
        <f t="shared" si="9"/>
        <v>2005</v>
      </c>
    </row>
    <row r="586" spans="7:13" x14ac:dyDescent="0.2">
      <c r="G586" s="7">
        <v>582</v>
      </c>
      <c r="H586" s="7" t="s">
        <v>1</v>
      </c>
      <c r="I586" s="14">
        <v>38661</v>
      </c>
      <c r="J586" s="7" t="s">
        <v>12</v>
      </c>
      <c r="K586" s="15">
        <v>64</v>
      </c>
      <c r="L586" s="13">
        <v>194.44151134010454</v>
      </c>
      <c r="M586" s="7">
        <f t="shared" si="9"/>
        <v>2005</v>
      </c>
    </row>
    <row r="587" spans="7:13" x14ac:dyDescent="0.2">
      <c r="G587" s="7">
        <v>583</v>
      </c>
      <c r="H587" s="7" t="s">
        <v>7</v>
      </c>
      <c r="I587" s="14">
        <v>38672</v>
      </c>
      <c r="J587" s="7" t="s">
        <v>10</v>
      </c>
      <c r="K587" s="15">
        <v>0</v>
      </c>
      <c r="L587" s="13">
        <v>2.516330534249033</v>
      </c>
      <c r="M587" s="7">
        <f t="shared" si="9"/>
        <v>2005</v>
      </c>
    </row>
    <row r="588" spans="7:13" x14ac:dyDescent="0.2">
      <c r="G588" s="7">
        <v>584</v>
      </c>
      <c r="H588" s="7" t="s">
        <v>0</v>
      </c>
      <c r="I588" s="14">
        <v>38397</v>
      </c>
      <c r="J588" s="7" t="s">
        <v>12</v>
      </c>
      <c r="K588" s="15">
        <v>81</v>
      </c>
      <c r="L588" s="13">
        <v>243.81590205081088</v>
      </c>
      <c r="M588" s="7">
        <f t="shared" si="9"/>
        <v>2005</v>
      </c>
    </row>
    <row r="589" spans="7:13" x14ac:dyDescent="0.2">
      <c r="G589" s="7">
        <v>585</v>
      </c>
      <c r="H589" s="7" t="s">
        <v>5</v>
      </c>
      <c r="I589" s="14">
        <v>38452</v>
      </c>
      <c r="J589" s="7" t="s">
        <v>13</v>
      </c>
      <c r="K589" s="15">
        <v>93</v>
      </c>
      <c r="L589" s="13">
        <v>280.7978115895645</v>
      </c>
      <c r="M589" s="7">
        <f t="shared" si="9"/>
        <v>2005</v>
      </c>
    </row>
    <row r="590" spans="7:13" x14ac:dyDescent="0.2">
      <c r="G590" s="7">
        <v>586</v>
      </c>
      <c r="H590" s="7" t="s">
        <v>7</v>
      </c>
      <c r="I590" s="14">
        <v>38749</v>
      </c>
      <c r="J590" s="7" t="s">
        <v>10</v>
      </c>
      <c r="K590" s="15">
        <v>20</v>
      </c>
      <c r="L590" s="13">
        <v>61.967424849894947</v>
      </c>
      <c r="M590" s="7">
        <f t="shared" si="9"/>
        <v>2006</v>
      </c>
    </row>
    <row r="591" spans="7:13" x14ac:dyDescent="0.2">
      <c r="G591" s="7">
        <v>587</v>
      </c>
      <c r="H591" s="7" t="s">
        <v>6</v>
      </c>
      <c r="I591" s="14">
        <v>38507</v>
      </c>
      <c r="J591" s="7" t="s">
        <v>11</v>
      </c>
      <c r="K591" s="15">
        <v>39</v>
      </c>
      <c r="L591" s="13">
        <v>119.9083594229058</v>
      </c>
      <c r="M591" s="7">
        <f t="shared" si="9"/>
        <v>2005</v>
      </c>
    </row>
    <row r="592" spans="7:13" x14ac:dyDescent="0.2">
      <c r="G592" s="7">
        <v>588</v>
      </c>
      <c r="H592" s="7" t="s">
        <v>1</v>
      </c>
      <c r="I592" s="14">
        <v>38287</v>
      </c>
      <c r="J592" s="7" t="s">
        <v>9</v>
      </c>
      <c r="K592" s="15">
        <v>6</v>
      </c>
      <c r="L592" s="13">
        <v>20.018331980892231</v>
      </c>
      <c r="M592" s="7">
        <f t="shared" si="9"/>
        <v>2004</v>
      </c>
    </row>
    <row r="593" spans="7:13" x14ac:dyDescent="0.2">
      <c r="G593" s="7">
        <v>589</v>
      </c>
      <c r="H593" s="7" t="s">
        <v>1</v>
      </c>
      <c r="I593" s="14">
        <v>38034</v>
      </c>
      <c r="J593" s="7" t="s">
        <v>9</v>
      </c>
      <c r="K593" s="15">
        <v>34</v>
      </c>
      <c r="L593" s="13">
        <v>103.67942872150846</v>
      </c>
      <c r="M593" s="7">
        <f t="shared" si="9"/>
        <v>2004</v>
      </c>
    </row>
    <row r="594" spans="7:13" x14ac:dyDescent="0.2">
      <c r="G594" s="7">
        <v>590</v>
      </c>
      <c r="H594" s="7" t="s">
        <v>3</v>
      </c>
      <c r="I594" s="14">
        <v>38749</v>
      </c>
      <c r="J594" s="7" t="s">
        <v>10</v>
      </c>
      <c r="K594" s="15">
        <v>33</v>
      </c>
      <c r="L594" s="13">
        <v>101.31101808549928</v>
      </c>
      <c r="M594" s="7">
        <f t="shared" si="9"/>
        <v>2006</v>
      </c>
    </row>
    <row r="595" spans="7:13" x14ac:dyDescent="0.2">
      <c r="G595" s="7">
        <v>591</v>
      </c>
      <c r="H595" s="7" t="s">
        <v>6</v>
      </c>
      <c r="I595" s="14">
        <v>38001</v>
      </c>
      <c r="J595" s="7" t="s">
        <v>13</v>
      </c>
      <c r="K595" s="15">
        <v>-10</v>
      </c>
      <c r="L595" s="13">
        <v>-28.463885870908516</v>
      </c>
      <c r="M595" s="7">
        <f t="shared" si="9"/>
        <v>2004</v>
      </c>
    </row>
    <row r="596" spans="7:13" x14ac:dyDescent="0.2">
      <c r="G596" s="7">
        <v>592</v>
      </c>
      <c r="H596" s="7" t="s">
        <v>7</v>
      </c>
      <c r="I596" s="14">
        <v>38936</v>
      </c>
      <c r="J596" s="7" t="s">
        <v>11</v>
      </c>
      <c r="K596" s="15">
        <v>47</v>
      </c>
      <c r="L596" s="13">
        <v>141.97140662710891</v>
      </c>
      <c r="M596" s="7">
        <f t="shared" si="9"/>
        <v>2006</v>
      </c>
    </row>
    <row r="597" spans="7:13" x14ac:dyDescent="0.2">
      <c r="G597" s="7">
        <v>593</v>
      </c>
      <c r="H597" s="7" t="s">
        <v>5</v>
      </c>
      <c r="I597" s="14">
        <v>38001</v>
      </c>
      <c r="J597" s="7" t="s">
        <v>9</v>
      </c>
      <c r="K597" s="15">
        <v>94</v>
      </c>
      <c r="L597" s="13">
        <v>284.61276074739663</v>
      </c>
      <c r="M597" s="7">
        <f t="shared" si="9"/>
        <v>2004</v>
      </c>
    </row>
    <row r="598" spans="7:13" x14ac:dyDescent="0.2">
      <c r="G598" s="7">
        <v>594</v>
      </c>
      <c r="H598" s="7" t="s">
        <v>3</v>
      </c>
      <c r="I598" s="14">
        <v>38870</v>
      </c>
      <c r="J598" s="7" t="s">
        <v>9</v>
      </c>
      <c r="K598" s="15">
        <v>92</v>
      </c>
      <c r="L598" s="13">
        <v>278.22640918878471</v>
      </c>
      <c r="M598" s="7">
        <f t="shared" si="9"/>
        <v>2006</v>
      </c>
    </row>
    <row r="599" spans="7:13" x14ac:dyDescent="0.2">
      <c r="G599" s="7">
        <v>595</v>
      </c>
      <c r="H599" s="7" t="s">
        <v>2</v>
      </c>
      <c r="I599" s="14">
        <v>38364</v>
      </c>
      <c r="J599" s="7" t="s">
        <v>10</v>
      </c>
      <c r="K599" s="15">
        <v>68</v>
      </c>
      <c r="L599" s="13">
        <v>205.95905527766212</v>
      </c>
      <c r="M599" s="7">
        <f t="shared" si="9"/>
        <v>2005</v>
      </c>
    </row>
    <row r="600" spans="7:13" x14ac:dyDescent="0.2">
      <c r="G600" s="7">
        <v>596</v>
      </c>
      <c r="H600" s="7" t="s">
        <v>0</v>
      </c>
      <c r="I600" s="14">
        <v>38067</v>
      </c>
      <c r="J600" s="7" t="s">
        <v>10</v>
      </c>
      <c r="K600" s="15">
        <v>37</v>
      </c>
      <c r="L600" s="13">
        <v>112.85151912863849</v>
      </c>
      <c r="M600" s="7">
        <f t="shared" si="9"/>
        <v>2004</v>
      </c>
    </row>
    <row r="601" spans="7:13" x14ac:dyDescent="0.2">
      <c r="G601" s="7">
        <v>597</v>
      </c>
      <c r="H601" s="7" t="s">
        <v>5</v>
      </c>
      <c r="I601" s="14">
        <v>38188</v>
      </c>
      <c r="J601" s="7" t="s">
        <v>11</v>
      </c>
      <c r="K601" s="15">
        <v>78</v>
      </c>
      <c r="L601" s="13">
        <v>235.37144026519812</v>
      </c>
      <c r="M601" s="7">
        <f t="shared" si="9"/>
        <v>2004</v>
      </c>
    </row>
    <row r="602" spans="7:13" x14ac:dyDescent="0.2">
      <c r="G602" s="7">
        <v>598</v>
      </c>
      <c r="H602" s="7" t="s">
        <v>3</v>
      </c>
      <c r="I602" s="14">
        <v>39057</v>
      </c>
      <c r="J602" s="7" t="s">
        <v>11</v>
      </c>
      <c r="K602" s="15">
        <v>14</v>
      </c>
      <c r="L602" s="13">
        <v>43.756013144501985</v>
      </c>
      <c r="M602" s="7">
        <f t="shared" si="9"/>
        <v>2006</v>
      </c>
    </row>
    <row r="603" spans="7:13" x14ac:dyDescent="0.2">
      <c r="G603" s="7">
        <v>599</v>
      </c>
      <c r="H603" s="7" t="s">
        <v>7</v>
      </c>
      <c r="I603" s="14">
        <v>39024</v>
      </c>
      <c r="J603" s="7" t="s">
        <v>9</v>
      </c>
      <c r="K603" s="15">
        <v>33</v>
      </c>
      <c r="L603" s="13">
        <v>100.54958475062591</v>
      </c>
      <c r="M603" s="7">
        <f t="shared" si="9"/>
        <v>2006</v>
      </c>
    </row>
    <row r="604" spans="7:13" x14ac:dyDescent="0.2">
      <c r="G604" s="7">
        <v>600</v>
      </c>
      <c r="H604" s="7" t="s">
        <v>5</v>
      </c>
      <c r="I604" s="14">
        <v>38155</v>
      </c>
      <c r="J604" s="7" t="s">
        <v>11</v>
      </c>
      <c r="K604" s="15">
        <v>64</v>
      </c>
      <c r="L604" s="13">
        <v>194.18188189830369</v>
      </c>
      <c r="M604" s="7">
        <f t="shared" si="9"/>
        <v>2004</v>
      </c>
    </row>
    <row r="605" spans="7:13" x14ac:dyDescent="0.2">
      <c r="G605" s="7">
        <v>601</v>
      </c>
      <c r="H605" s="7" t="s">
        <v>4</v>
      </c>
      <c r="I605" s="14">
        <v>38936</v>
      </c>
      <c r="J605" s="7" t="s">
        <v>10</v>
      </c>
      <c r="K605" s="15">
        <v>6</v>
      </c>
      <c r="L605" s="13">
        <v>20.229703821540529</v>
      </c>
      <c r="M605" s="7">
        <f t="shared" si="9"/>
        <v>2006</v>
      </c>
    </row>
    <row r="606" spans="7:13" x14ac:dyDescent="0.2">
      <c r="G606" s="7">
        <v>602</v>
      </c>
      <c r="H606" s="7" t="s">
        <v>7</v>
      </c>
      <c r="I606" s="14">
        <v>38870</v>
      </c>
      <c r="J606" s="7" t="s">
        <v>13</v>
      </c>
      <c r="K606" s="15">
        <v>65</v>
      </c>
      <c r="L606" s="13">
        <v>197.4890682991998</v>
      </c>
      <c r="M606" s="7">
        <f t="shared" si="9"/>
        <v>2006</v>
      </c>
    </row>
    <row r="607" spans="7:13" x14ac:dyDescent="0.2">
      <c r="G607" s="7">
        <v>603</v>
      </c>
      <c r="H607" s="7" t="s">
        <v>8</v>
      </c>
      <c r="I607" s="14">
        <v>38001</v>
      </c>
      <c r="J607" s="7" t="s">
        <v>12</v>
      </c>
      <c r="K607" s="15">
        <v>24</v>
      </c>
      <c r="L607" s="13">
        <v>74.283089497229128</v>
      </c>
      <c r="M607" s="7">
        <f t="shared" si="9"/>
        <v>2004</v>
      </c>
    </row>
    <row r="608" spans="7:13" x14ac:dyDescent="0.2">
      <c r="G608" s="7">
        <v>604</v>
      </c>
      <c r="H608" s="7" t="s">
        <v>2</v>
      </c>
      <c r="I608" s="14">
        <v>38705</v>
      </c>
      <c r="J608" s="7" t="s">
        <v>13</v>
      </c>
      <c r="K608" s="15">
        <v>89</v>
      </c>
      <c r="L608" s="13">
        <v>269.00888504806545</v>
      </c>
      <c r="M608" s="7">
        <f t="shared" si="9"/>
        <v>2005</v>
      </c>
    </row>
    <row r="609" spans="7:13" x14ac:dyDescent="0.2">
      <c r="G609" s="7">
        <v>605</v>
      </c>
      <c r="H609" s="7" t="s">
        <v>2</v>
      </c>
      <c r="I609" s="14">
        <v>38628</v>
      </c>
      <c r="J609" s="7" t="s">
        <v>12</v>
      </c>
      <c r="K609" s="15">
        <v>94</v>
      </c>
      <c r="L609" s="13">
        <v>284.24987523561106</v>
      </c>
      <c r="M609" s="7">
        <f t="shared" si="9"/>
        <v>2005</v>
      </c>
    </row>
    <row r="610" spans="7:13" x14ac:dyDescent="0.2">
      <c r="G610" s="7">
        <v>606</v>
      </c>
      <c r="H610" s="7" t="s">
        <v>4</v>
      </c>
      <c r="I610" s="14">
        <v>38694</v>
      </c>
      <c r="J610" s="7" t="s">
        <v>9</v>
      </c>
      <c r="K610" s="15">
        <v>67</v>
      </c>
      <c r="L610" s="13">
        <v>203.71315269974144</v>
      </c>
      <c r="M610" s="7">
        <f t="shared" si="9"/>
        <v>2005</v>
      </c>
    </row>
    <row r="611" spans="7:13" x14ac:dyDescent="0.2">
      <c r="G611" s="7">
        <v>607</v>
      </c>
      <c r="H611" s="7" t="s">
        <v>2</v>
      </c>
      <c r="I611" s="14">
        <v>38210</v>
      </c>
      <c r="J611" s="7" t="s">
        <v>12</v>
      </c>
      <c r="K611" s="15">
        <v>7</v>
      </c>
      <c r="L611" s="13">
        <v>23.434372885216568</v>
      </c>
      <c r="M611" s="7">
        <f t="shared" si="9"/>
        <v>2004</v>
      </c>
    </row>
    <row r="612" spans="7:13" x14ac:dyDescent="0.2">
      <c r="G612" s="7">
        <v>608</v>
      </c>
      <c r="H612" s="7" t="s">
        <v>2</v>
      </c>
      <c r="I612" s="14">
        <v>38254</v>
      </c>
      <c r="J612" s="7" t="s">
        <v>9</v>
      </c>
      <c r="K612" s="15">
        <v>58</v>
      </c>
      <c r="L612" s="13">
        <v>176.00311303023639</v>
      </c>
      <c r="M612" s="7">
        <f t="shared" si="9"/>
        <v>2004</v>
      </c>
    </row>
    <row r="613" spans="7:13" x14ac:dyDescent="0.2">
      <c r="G613" s="7">
        <v>609</v>
      </c>
      <c r="H613" s="7" t="s">
        <v>0</v>
      </c>
      <c r="I613" s="14">
        <v>38155</v>
      </c>
      <c r="J613" s="7" t="s">
        <v>12</v>
      </c>
      <c r="K613" s="15">
        <v>77</v>
      </c>
      <c r="L613" s="13">
        <v>232.66821530494673</v>
      </c>
      <c r="M613" s="7">
        <f t="shared" si="9"/>
        <v>2004</v>
      </c>
    </row>
    <row r="614" spans="7:13" x14ac:dyDescent="0.2">
      <c r="G614" s="7">
        <v>610</v>
      </c>
      <c r="H614" s="7" t="s">
        <v>4</v>
      </c>
      <c r="I614" s="14">
        <v>38606</v>
      </c>
      <c r="J614" s="7" t="s">
        <v>11</v>
      </c>
      <c r="K614" s="15">
        <v>50</v>
      </c>
      <c r="L614" s="13">
        <v>151.12327703696886</v>
      </c>
      <c r="M614" s="7">
        <f t="shared" si="9"/>
        <v>2005</v>
      </c>
    </row>
    <row r="615" spans="7:13" x14ac:dyDescent="0.2">
      <c r="G615" s="7">
        <v>611</v>
      </c>
      <c r="H615" s="7" t="s">
        <v>8</v>
      </c>
      <c r="I615" s="14">
        <v>38936</v>
      </c>
      <c r="J615" s="7" t="s">
        <v>10</v>
      </c>
      <c r="K615" s="15">
        <v>10</v>
      </c>
      <c r="L615" s="13">
        <v>32.139866181276794</v>
      </c>
      <c r="M615" s="7">
        <f t="shared" si="9"/>
        <v>2006</v>
      </c>
    </row>
    <row r="616" spans="7:13" x14ac:dyDescent="0.2">
      <c r="G616" s="7">
        <v>612</v>
      </c>
      <c r="H616" s="7" t="s">
        <v>3</v>
      </c>
      <c r="I616" s="14">
        <v>38595</v>
      </c>
      <c r="J616" s="7" t="s">
        <v>12</v>
      </c>
      <c r="K616" s="15">
        <v>2</v>
      </c>
      <c r="L616" s="13">
        <v>7.7805066936063501</v>
      </c>
      <c r="M616" s="7">
        <f t="shared" si="9"/>
        <v>2005</v>
      </c>
    </row>
    <row r="617" spans="7:13" x14ac:dyDescent="0.2">
      <c r="G617" s="7">
        <v>613</v>
      </c>
      <c r="H617" s="7" t="s">
        <v>6</v>
      </c>
      <c r="I617" s="14">
        <v>38925</v>
      </c>
      <c r="J617" s="7" t="s">
        <v>12</v>
      </c>
      <c r="K617" s="15">
        <v>17</v>
      </c>
      <c r="L617" s="13">
        <v>53.692138808043005</v>
      </c>
      <c r="M617" s="7">
        <f t="shared" si="9"/>
        <v>2006</v>
      </c>
    </row>
    <row r="618" spans="7:13" x14ac:dyDescent="0.2">
      <c r="G618" s="7">
        <v>614</v>
      </c>
      <c r="H618" s="7" t="s">
        <v>1</v>
      </c>
      <c r="I618" s="14">
        <v>38474</v>
      </c>
      <c r="J618" s="7" t="s">
        <v>12</v>
      </c>
      <c r="K618" s="15">
        <v>90</v>
      </c>
      <c r="L618" s="13">
        <v>272.41389128062559</v>
      </c>
      <c r="M618" s="7">
        <f t="shared" si="9"/>
        <v>2005</v>
      </c>
    </row>
    <row r="619" spans="7:13" x14ac:dyDescent="0.2">
      <c r="G619" s="7">
        <v>615</v>
      </c>
      <c r="H619" s="7" t="s">
        <v>3</v>
      </c>
      <c r="I619" s="14">
        <v>39046</v>
      </c>
      <c r="J619" s="7" t="s">
        <v>9</v>
      </c>
      <c r="K619" s="15">
        <v>58</v>
      </c>
      <c r="L619" s="13">
        <v>175.59064342356595</v>
      </c>
      <c r="M619" s="7">
        <f t="shared" si="9"/>
        <v>2006</v>
      </c>
    </row>
    <row r="620" spans="7:13" x14ac:dyDescent="0.2">
      <c r="G620" s="7">
        <v>616</v>
      </c>
      <c r="H620" s="7" t="s">
        <v>1</v>
      </c>
      <c r="I620" s="14">
        <v>38738</v>
      </c>
      <c r="J620" s="7" t="s">
        <v>12</v>
      </c>
      <c r="K620" s="15">
        <v>66</v>
      </c>
      <c r="L620" s="13">
        <v>199.92690698146819</v>
      </c>
      <c r="M620" s="7">
        <f t="shared" si="9"/>
        <v>2006</v>
      </c>
    </row>
    <row r="621" spans="7:13" x14ac:dyDescent="0.2">
      <c r="G621" s="7">
        <v>617</v>
      </c>
      <c r="H621" s="7" t="s">
        <v>0</v>
      </c>
      <c r="I621" s="14">
        <v>38166</v>
      </c>
      <c r="J621" s="7" t="s">
        <v>11</v>
      </c>
      <c r="K621" s="15">
        <v>6</v>
      </c>
      <c r="L621" s="13">
        <v>20.242222983134283</v>
      </c>
      <c r="M621" s="7">
        <f t="shared" si="9"/>
        <v>2004</v>
      </c>
    </row>
    <row r="622" spans="7:13" x14ac:dyDescent="0.2">
      <c r="G622" s="7">
        <v>618</v>
      </c>
      <c r="H622" s="7" t="s">
        <v>2</v>
      </c>
      <c r="I622" s="14">
        <v>38826</v>
      </c>
      <c r="J622" s="7" t="s">
        <v>10</v>
      </c>
      <c r="K622" s="15">
        <v>90</v>
      </c>
      <c r="L622" s="13">
        <v>272.58718593660444</v>
      </c>
      <c r="M622" s="7">
        <f t="shared" si="9"/>
        <v>2006</v>
      </c>
    </row>
    <row r="623" spans="7:13" x14ac:dyDescent="0.2">
      <c r="G623" s="7">
        <v>619</v>
      </c>
      <c r="H623" s="7" t="s">
        <v>2</v>
      </c>
      <c r="I623" s="14">
        <v>38859</v>
      </c>
      <c r="J623" s="7" t="s">
        <v>10</v>
      </c>
      <c r="K623" s="15">
        <v>38</v>
      </c>
      <c r="L623" s="13">
        <v>115.85799136725458</v>
      </c>
      <c r="M623" s="7">
        <f t="shared" si="9"/>
        <v>2006</v>
      </c>
    </row>
    <row r="624" spans="7:13" x14ac:dyDescent="0.2">
      <c r="G624" s="7">
        <v>620</v>
      </c>
      <c r="H624" s="7" t="s">
        <v>1</v>
      </c>
      <c r="I624" s="14">
        <v>38265</v>
      </c>
      <c r="J624" s="7" t="s">
        <v>12</v>
      </c>
      <c r="K624" s="15">
        <v>3</v>
      </c>
      <c r="L624" s="13">
        <v>10.907655295049528</v>
      </c>
      <c r="M624" s="7">
        <f t="shared" si="9"/>
        <v>2004</v>
      </c>
    </row>
    <row r="625" spans="7:13" x14ac:dyDescent="0.2">
      <c r="G625" s="7">
        <v>621</v>
      </c>
      <c r="H625" s="7" t="s">
        <v>5</v>
      </c>
      <c r="I625" s="14">
        <v>38089</v>
      </c>
      <c r="J625" s="7" t="s">
        <v>9</v>
      </c>
      <c r="K625" s="15">
        <v>-4</v>
      </c>
      <c r="L625" s="13">
        <v>-10.39215955971811</v>
      </c>
      <c r="M625" s="7">
        <f t="shared" si="9"/>
        <v>2004</v>
      </c>
    </row>
    <row r="626" spans="7:13" x14ac:dyDescent="0.2">
      <c r="G626" s="7">
        <v>622</v>
      </c>
      <c r="H626" s="7" t="s">
        <v>6</v>
      </c>
      <c r="I626" s="14">
        <v>38155</v>
      </c>
      <c r="J626" s="7" t="s">
        <v>11</v>
      </c>
      <c r="K626" s="15">
        <v>8</v>
      </c>
      <c r="L626" s="13">
        <v>25.899680153324056</v>
      </c>
      <c r="M626" s="7">
        <f t="shared" si="9"/>
        <v>2004</v>
      </c>
    </row>
    <row r="627" spans="7:13" x14ac:dyDescent="0.2">
      <c r="G627" s="7">
        <v>623</v>
      </c>
      <c r="H627" s="7" t="s">
        <v>2</v>
      </c>
      <c r="I627" s="14">
        <v>38078</v>
      </c>
      <c r="J627" s="7" t="s">
        <v>12</v>
      </c>
      <c r="K627" s="15">
        <v>-8</v>
      </c>
      <c r="L627" s="13">
        <v>-22.23218548835203</v>
      </c>
      <c r="M627" s="7">
        <f t="shared" si="9"/>
        <v>2004</v>
      </c>
    </row>
    <row r="628" spans="7:13" x14ac:dyDescent="0.2">
      <c r="G628" s="7">
        <v>624</v>
      </c>
      <c r="H628" s="7" t="s">
        <v>3</v>
      </c>
      <c r="I628" s="14">
        <v>38254</v>
      </c>
      <c r="J628" s="7" t="s">
        <v>12</v>
      </c>
      <c r="K628" s="15">
        <v>72</v>
      </c>
      <c r="L628" s="13">
        <v>218.68777878091251</v>
      </c>
      <c r="M628" s="7">
        <f t="shared" si="9"/>
        <v>2004</v>
      </c>
    </row>
    <row r="629" spans="7:13" x14ac:dyDescent="0.2">
      <c r="G629" s="7">
        <v>625</v>
      </c>
      <c r="H629" s="7" t="s">
        <v>0</v>
      </c>
      <c r="I629" s="14">
        <v>38738</v>
      </c>
      <c r="J629" s="7" t="s">
        <v>11</v>
      </c>
      <c r="K629" s="15">
        <v>83</v>
      </c>
      <c r="L629" s="13">
        <v>250.66590250032371</v>
      </c>
      <c r="M629" s="7">
        <f t="shared" si="9"/>
        <v>2006</v>
      </c>
    </row>
    <row r="630" spans="7:13" x14ac:dyDescent="0.2">
      <c r="G630" s="7">
        <v>626</v>
      </c>
      <c r="H630" s="7" t="s">
        <v>4</v>
      </c>
      <c r="I630" s="14">
        <v>38870</v>
      </c>
      <c r="J630" s="7" t="s">
        <v>9</v>
      </c>
      <c r="K630" s="15">
        <v>12</v>
      </c>
      <c r="L630" s="13">
        <v>38.977588204951147</v>
      </c>
      <c r="M630" s="7">
        <f t="shared" si="9"/>
        <v>2006</v>
      </c>
    </row>
    <row r="631" spans="7:13" x14ac:dyDescent="0.2">
      <c r="G631" s="7">
        <v>627</v>
      </c>
      <c r="H631" s="7" t="s">
        <v>2</v>
      </c>
      <c r="I631" s="14">
        <v>38859</v>
      </c>
      <c r="J631" s="7" t="s">
        <v>9</v>
      </c>
      <c r="K631" s="15">
        <v>-8</v>
      </c>
      <c r="L631" s="13">
        <v>-21.533260342562944</v>
      </c>
      <c r="M631" s="7">
        <f t="shared" si="9"/>
        <v>2006</v>
      </c>
    </row>
    <row r="632" spans="7:13" x14ac:dyDescent="0.2">
      <c r="G632" s="7">
        <v>628</v>
      </c>
      <c r="H632" s="7" t="s">
        <v>8</v>
      </c>
      <c r="I632" s="14">
        <v>38760</v>
      </c>
      <c r="J632" s="7" t="s">
        <v>11</v>
      </c>
      <c r="K632" s="15">
        <v>22</v>
      </c>
      <c r="L632" s="13">
        <v>68.129641213452771</v>
      </c>
      <c r="M632" s="7">
        <f t="shared" si="9"/>
        <v>2006</v>
      </c>
    </row>
    <row r="633" spans="7:13" x14ac:dyDescent="0.2">
      <c r="G633" s="7">
        <v>629</v>
      </c>
      <c r="H633" s="7" t="s">
        <v>1</v>
      </c>
      <c r="I633" s="14">
        <v>39024</v>
      </c>
      <c r="J633" s="7" t="s">
        <v>12</v>
      </c>
      <c r="K633" s="15">
        <v>-2</v>
      </c>
      <c r="L633" s="13">
        <v>-3.8295287737581956</v>
      </c>
      <c r="M633" s="7">
        <f t="shared" si="9"/>
        <v>2006</v>
      </c>
    </row>
    <row r="634" spans="7:13" x14ac:dyDescent="0.2">
      <c r="G634" s="7">
        <v>630</v>
      </c>
      <c r="H634" s="7" t="s">
        <v>3</v>
      </c>
      <c r="I634" s="14">
        <v>38727</v>
      </c>
      <c r="J634" s="7" t="s">
        <v>9</v>
      </c>
      <c r="K634" s="15">
        <v>55</v>
      </c>
      <c r="L634" s="13">
        <v>166.77106419074752</v>
      </c>
      <c r="M634" s="7">
        <f t="shared" si="9"/>
        <v>2006</v>
      </c>
    </row>
    <row r="635" spans="7:13" x14ac:dyDescent="0.2">
      <c r="G635" s="7">
        <v>631</v>
      </c>
      <c r="H635" s="7" t="s">
        <v>0</v>
      </c>
      <c r="I635" s="14">
        <v>38892</v>
      </c>
      <c r="J635" s="7" t="s">
        <v>11</v>
      </c>
      <c r="K635" s="15">
        <v>40</v>
      </c>
      <c r="L635" s="13">
        <v>122.55166369572477</v>
      </c>
      <c r="M635" s="7">
        <f t="shared" si="9"/>
        <v>2006</v>
      </c>
    </row>
    <row r="636" spans="7:13" x14ac:dyDescent="0.2">
      <c r="G636" s="7">
        <v>632</v>
      </c>
      <c r="H636" s="7" t="s">
        <v>8</v>
      </c>
      <c r="I636" s="14">
        <v>38529</v>
      </c>
      <c r="J636" s="7" t="s">
        <v>9</v>
      </c>
      <c r="K636" s="15">
        <v>61</v>
      </c>
      <c r="L636" s="13">
        <v>183.9597681482735</v>
      </c>
      <c r="M636" s="7">
        <f t="shared" si="9"/>
        <v>2005</v>
      </c>
    </row>
    <row r="637" spans="7:13" x14ac:dyDescent="0.2">
      <c r="G637" s="7">
        <v>633</v>
      </c>
      <c r="H637" s="7" t="s">
        <v>3</v>
      </c>
      <c r="I637" s="14">
        <v>38518</v>
      </c>
      <c r="J637" s="7" t="s">
        <v>11</v>
      </c>
      <c r="K637" s="15">
        <v>40</v>
      </c>
      <c r="L637" s="13">
        <v>122.54107894599883</v>
      </c>
      <c r="M637" s="7">
        <f t="shared" si="9"/>
        <v>2005</v>
      </c>
    </row>
    <row r="638" spans="7:13" x14ac:dyDescent="0.2">
      <c r="G638" s="7">
        <v>634</v>
      </c>
      <c r="H638" s="7" t="s">
        <v>0</v>
      </c>
      <c r="I638" s="14">
        <v>38969</v>
      </c>
      <c r="J638" s="7" t="s">
        <v>11</v>
      </c>
      <c r="K638" s="15">
        <v>31</v>
      </c>
      <c r="L638" s="13">
        <v>94.683925421109407</v>
      </c>
      <c r="M638" s="7">
        <f t="shared" si="9"/>
        <v>2006</v>
      </c>
    </row>
    <row r="639" spans="7:13" x14ac:dyDescent="0.2">
      <c r="G639" s="7">
        <v>635</v>
      </c>
      <c r="H639" s="7" t="s">
        <v>8</v>
      </c>
      <c r="I639" s="14">
        <v>38100</v>
      </c>
      <c r="J639" s="7" t="s">
        <v>12</v>
      </c>
      <c r="K639" s="15">
        <v>6</v>
      </c>
      <c r="L639" s="13">
        <v>20.454607256507078</v>
      </c>
      <c r="M639" s="7">
        <f t="shared" si="9"/>
        <v>2004</v>
      </c>
    </row>
    <row r="640" spans="7:13" x14ac:dyDescent="0.2">
      <c r="G640" s="7">
        <v>636</v>
      </c>
      <c r="H640" s="7" t="s">
        <v>3</v>
      </c>
      <c r="I640" s="14">
        <v>38650</v>
      </c>
      <c r="J640" s="7" t="s">
        <v>9</v>
      </c>
      <c r="K640" s="15">
        <v>-6</v>
      </c>
      <c r="L640" s="13">
        <v>-16.100658619760122</v>
      </c>
      <c r="M640" s="7">
        <f t="shared" si="9"/>
        <v>2005</v>
      </c>
    </row>
    <row r="641" spans="7:13" x14ac:dyDescent="0.2">
      <c r="G641" s="7">
        <v>637</v>
      </c>
      <c r="H641" s="7" t="s">
        <v>3</v>
      </c>
      <c r="I641" s="14">
        <v>38540</v>
      </c>
      <c r="J641" s="7" t="s">
        <v>11</v>
      </c>
      <c r="K641" s="15">
        <v>14</v>
      </c>
      <c r="L641" s="13">
        <v>43.396216100245972</v>
      </c>
      <c r="M641" s="7">
        <f t="shared" si="9"/>
        <v>2005</v>
      </c>
    </row>
    <row r="642" spans="7:13" x14ac:dyDescent="0.2">
      <c r="G642" s="7">
        <v>638</v>
      </c>
      <c r="H642" s="7" t="s">
        <v>3</v>
      </c>
      <c r="I642" s="14">
        <v>38199</v>
      </c>
      <c r="J642" s="7" t="s">
        <v>12</v>
      </c>
      <c r="K642" s="15">
        <v>94</v>
      </c>
      <c r="L642" s="13">
        <v>283.87519041996188</v>
      </c>
      <c r="M642" s="7">
        <f t="shared" si="9"/>
        <v>2004</v>
      </c>
    </row>
    <row r="643" spans="7:13" x14ac:dyDescent="0.2">
      <c r="G643" s="7">
        <v>639</v>
      </c>
      <c r="H643" s="7" t="s">
        <v>0</v>
      </c>
      <c r="I643" s="14">
        <v>38562</v>
      </c>
      <c r="J643" s="7" t="s">
        <v>12</v>
      </c>
      <c r="K643" s="15">
        <v>70</v>
      </c>
      <c r="L643" s="13">
        <v>212.26863794218977</v>
      </c>
      <c r="M643" s="7">
        <f t="shared" si="9"/>
        <v>2005</v>
      </c>
    </row>
    <row r="644" spans="7:13" x14ac:dyDescent="0.2">
      <c r="G644" s="7">
        <v>640</v>
      </c>
      <c r="H644" s="7" t="s">
        <v>5</v>
      </c>
      <c r="I644" s="14">
        <v>38298</v>
      </c>
      <c r="J644" s="7" t="s">
        <v>10</v>
      </c>
      <c r="K644" s="15">
        <v>-8</v>
      </c>
      <c r="L644" s="13">
        <v>-21.44176526239897</v>
      </c>
      <c r="M644" s="7">
        <f t="shared" si="9"/>
        <v>2004</v>
      </c>
    </row>
    <row r="645" spans="7:13" x14ac:dyDescent="0.2">
      <c r="G645" s="7">
        <v>641</v>
      </c>
      <c r="H645" s="7" t="s">
        <v>5</v>
      </c>
      <c r="I645" s="14">
        <v>39024</v>
      </c>
      <c r="J645" s="7" t="s">
        <v>10</v>
      </c>
      <c r="K645" s="15">
        <v>-8</v>
      </c>
      <c r="L645" s="13">
        <v>-21.90881602461678</v>
      </c>
      <c r="M645" s="7">
        <f t="shared" si="9"/>
        <v>2006</v>
      </c>
    </row>
    <row r="646" spans="7:13" x14ac:dyDescent="0.2">
      <c r="G646" s="7">
        <v>642</v>
      </c>
      <c r="H646" s="7" t="s">
        <v>6</v>
      </c>
      <c r="I646" s="14">
        <v>38716</v>
      </c>
      <c r="J646" s="7" t="s">
        <v>12</v>
      </c>
      <c r="K646" s="15">
        <v>2</v>
      </c>
      <c r="L646" s="13">
        <v>7.6416014365752867</v>
      </c>
      <c r="M646" s="7">
        <f t="shared" ref="M646:M709" si="10">YEAR(I646)</f>
        <v>2005</v>
      </c>
    </row>
    <row r="647" spans="7:13" x14ac:dyDescent="0.2">
      <c r="G647" s="7">
        <v>643</v>
      </c>
      <c r="H647" s="7" t="s">
        <v>3</v>
      </c>
      <c r="I647" s="14">
        <v>37990</v>
      </c>
      <c r="J647" s="7" t="s">
        <v>13</v>
      </c>
      <c r="K647" s="15">
        <v>10</v>
      </c>
      <c r="L647" s="13">
        <v>31.842188072685396</v>
      </c>
      <c r="M647" s="7">
        <f t="shared" si="10"/>
        <v>2004</v>
      </c>
    </row>
    <row r="648" spans="7:13" x14ac:dyDescent="0.2">
      <c r="G648" s="7">
        <v>644</v>
      </c>
      <c r="H648" s="7" t="s">
        <v>7</v>
      </c>
      <c r="I648" s="14">
        <v>38474</v>
      </c>
      <c r="J648" s="7" t="s">
        <v>11</v>
      </c>
      <c r="K648" s="15">
        <v>51</v>
      </c>
      <c r="L648" s="13">
        <v>154.53175695635341</v>
      </c>
      <c r="M648" s="7">
        <f t="shared" si="10"/>
        <v>2005</v>
      </c>
    </row>
    <row r="649" spans="7:13" x14ac:dyDescent="0.2">
      <c r="G649" s="7">
        <v>645</v>
      </c>
      <c r="H649" s="7" t="s">
        <v>7</v>
      </c>
      <c r="I649" s="14">
        <v>38078</v>
      </c>
      <c r="J649" s="7" t="s">
        <v>11</v>
      </c>
      <c r="K649" s="15">
        <v>5</v>
      </c>
      <c r="L649" s="13">
        <v>16.85379509706091</v>
      </c>
      <c r="M649" s="7">
        <f t="shared" si="10"/>
        <v>2004</v>
      </c>
    </row>
    <row r="650" spans="7:13" x14ac:dyDescent="0.2">
      <c r="G650" s="7">
        <v>646</v>
      </c>
      <c r="H650" s="7" t="s">
        <v>5</v>
      </c>
      <c r="I650" s="14">
        <v>38870</v>
      </c>
      <c r="J650" s="7" t="s">
        <v>11</v>
      </c>
      <c r="K650" s="15">
        <v>39</v>
      </c>
      <c r="L650" s="13">
        <v>119.48835042374725</v>
      </c>
      <c r="M650" s="7">
        <f t="shared" si="10"/>
        <v>2006</v>
      </c>
    </row>
    <row r="651" spans="7:13" x14ac:dyDescent="0.2">
      <c r="G651" s="7">
        <v>647</v>
      </c>
      <c r="H651" s="7" t="s">
        <v>6</v>
      </c>
      <c r="I651" s="14">
        <v>38067</v>
      </c>
      <c r="J651" s="7" t="s">
        <v>11</v>
      </c>
      <c r="K651" s="15">
        <v>20</v>
      </c>
      <c r="L651" s="13">
        <v>61.926239627210521</v>
      </c>
      <c r="M651" s="7">
        <f t="shared" si="10"/>
        <v>2004</v>
      </c>
    </row>
    <row r="652" spans="7:13" x14ac:dyDescent="0.2">
      <c r="G652" s="7">
        <v>648</v>
      </c>
      <c r="H652" s="7" t="s">
        <v>5</v>
      </c>
      <c r="I652" s="14">
        <v>38320</v>
      </c>
      <c r="J652" s="7" t="s">
        <v>9</v>
      </c>
      <c r="K652" s="15">
        <v>29</v>
      </c>
      <c r="L652" s="13">
        <v>88.79031532479398</v>
      </c>
      <c r="M652" s="7">
        <f t="shared" si="10"/>
        <v>2004</v>
      </c>
    </row>
    <row r="653" spans="7:13" x14ac:dyDescent="0.2">
      <c r="G653" s="7">
        <v>649</v>
      </c>
      <c r="H653" s="7" t="s">
        <v>4</v>
      </c>
      <c r="I653" s="14">
        <v>38749</v>
      </c>
      <c r="J653" s="7" t="s">
        <v>9</v>
      </c>
      <c r="K653" s="15">
        <v>43</v>
      </c>
      <c r="L653" s="13">
        <v>130.59550390758056</v>
      </c>
      <c r="M653" s="7">
        <f t="shared" si="10"/>
        <v>2006</v>
      </c>
    </row>
    <row r="654" spans="7:13" x14ac:dyDescent="0.2">
      <c r="G654" s="7">
        <v>650</v>
      </c>
      <c r="H654" s="7" t="s">
        <v>6</v>
      </c>
      <c r="I654" s="14">
        <v>38232</v>
      </c>
      <c r="J654" s="7" t="s">
        <v>12</v>
      </c>
      <c r="K654" s="15">
        <v>40</v>
      </c>
      <c r="L654" s="13">
        <v>122.34177646477217</v>
      </c>
      <c r="M654" s="7">
        <f t="shared" si="10"/>
        <v>2004</v>
      </c>
    </row>
    <row r="655" spans="7:13" x14ac:dyDescent="0.2">
      <c r="G655" s="7">
        <v>651</v>
      </c>
      <c r="H655" s="7" t="s">
        <v>5</v>
      </c>
      <c r="I655" s="14">
        <v>38760</v>
      </c>
      <c r="J655" s="7" t="s">
        <v>9</v>
      </c>
      <c r="K655" s="15">
        <v>36</v>
      </c>
      <c r="L655" s="13">
        <v>109.40924257339921</v>
      </c>
      <c r="M655" s="7">
        <f t="shared" si="10"/>
        <v>2006</v>
      </c>
    </row>
    <row r="656" spans="7:13" x14ac:dyDescent="0.2">
      <c r="G656" s="7">
        <v>652</v>
      </c>
      <c r="H656" s="7" t="s">
        <v>5</v>
      </c>
      <c r="I656" s="14">
        <v>38375</v>
      </c>
      <c r="J656" s="7" t="s">
        <v>11</v>
      </c>
      <c r="K656" s="15">
        <v>88</v>
      </c>
      <c r="L656" s="13">
        <v>265.7031232579136</v>
      </c>
      <c r="M656" s="7">
        <f t="shared" si="10"/>
        <v>2005</v>
      </c>
    </row>
    <row r="657" spans="7:13" x14ac:dyDescent="0.2">
      <c r="G657" s="7">
        <v>653</v>
      </c>
      <c r="H657" s="7" t="s">
        <v>8</v>
      </c>
      <c r="I657" s="14">
        <v>38386</v>
      </c>
      <c r="J657" s="7" t="s">
        <v>12</v>
      </c>
      <c r="K657" s="15">
        <v>55</v>
      </c>
      <c r="L657" s="13">
        <v>166.43173248267502</v>
      </c>
      <c r="M657" s="7">
        <f t="shared" si="10"/>
        <v>2005</v>
      </c>
    </row>
    <row r="658" spans="7:13" x14ac:dyDescent="0.2">
      <c r="G658" s="7">
        <v>654</v>
      </c>
      <c r="H658" s="7" t="s">
        <v>0</v>
      </c>
      <c r="I658" s="14">
        <v>38342</v>
      </c>
      <c r="J658" s="7" t="s">
        <v>11</v>
      </c>
      <c r="K658" s="15">
        <v>65</v>
      </c>
      <c r="L658" s="13">
        <v>196.86478787466569</v>
      </c>
      <c r="M658" s="7">
        <f t="shared" si="10"/>
        <v>2004</v>
      </c>
    </row>
    <row r="659" spans="7:13" x14ac:dyDescent="0.2">
      <c r="G659" s="7">
        <v>655</v>
      </c>
      <c r="H659" s="7" t="s">
        <v>0</v>
      </c>
      <c r="I659" s="14">
        <v>38540</v>
      </c>
      <c r="J659" s="7" t="s">
        <v>10</v>
      </c>
      <c r="K659" s="15">
        <v>6</v>
      </c>
      <c r="L659" s="13">
        <v>19.488992935915519</v>
      </c>
      <c r="M659" s="7">
        <f t="shared" si="10"/>
        <v>2005</v>
      </c>
    </row>
    <row r="660" spans="7:13" x14ac:dyDescent="0.2">
      <c r="G660" s="7">
        <v>656</v>
      </c>
      <c r="H660" s="7" t="s">
        <v>7</v>
      </c>
      <c r="I660" s="14">
        <v>38859</v>
      </c>
      <c r="J660" s="7" t="s">
        <v>9</v>
      </c>
      <c r="K660" s="15">
        <v>-1</v>
      </c>
      <c r="L660" s="13">
        <v>-1.2299707953687746</v>
      </c>
      <c r="M660" s="7">
        <f t="shared" si="10"/>
        <v>2006</v>
      </c>
    </row>
    <row r="661" spans="7:13" x14ac:dyDescent="0.2">
      <c r="G661" s="7">
        <v>657</v>
      </c>
      <c r="H661" s="7" t="s">
        <v>0</v>
      </c>
      <c r="I661" s="14">
        <v>38980</v>
      </c>
      <c r="J661" s="7" t="s">
        <v>9</v>
      </c>
      <c r="K661" s="15">
        <v>32</v>
      </c>
      <c r="L661" s="13">
        <v>97.808768000127685</v>
      </c>
      <c r="M661" s="7">
        <f t="shared" si="10"/>
        <v>2006</v>
      </c>
    </row>
    <row r="662" spans="7:13" x14ac:dyDescent="0.2">
      <c r="G662" s="7">
        <v>658</v>
      </c>
      <c r="H662" s="7" t="s">
        <v>3</v>
      </c>
      <c r="I662" s="14">
        <v>38738</v>
      </c>
      <c r="J662" s="7" t="s">
        <v>12</v>
      </c>
      <c r="K662" s="15">
        <v>17</v>
      </c>
      <c r="L662" s="13">
        <v>53.061016492331653</v>
      </c>
      <c r="M662" s="7">
        <f t="shared" si="10"/>
        <v>2006</v>
      </c>
    </row>
    <row r="663" spans="7:13" x14ac:dyDescent="0.2">
      <c r="G663" s="7">
        <v>659</v>
      </c>
      <c r="H663" s="7" t="s">
        <v>4</v>
      </c>
      <c r="I663" s="14">
        <v>38177</v>
      </c>
      <c r="J663" s="7" t="s">
        <v>11</v>
      </c>
      <c r="K663" s="15">
        <v>25</v>
      </c>
      <c r="L663" s="13">
        <v>76.378602488098551</v>
      </c>
      <c r="M663" s="7">
        <f t="shared" si="10"/>
        <v>2004</v>
      </c>
    </row>
    <row r="664" spans="7:13" x14ac:dyDescent="0.2">
      <c r="G664" s="7">
        <v>660</v>
      </c>
      <c r="H664" s="7" t="s">
        <v>4</v>
      </c>
      <c r="I664" s="14">
        <v>38441</v>
      </c>
      <c r="J664" s="7" t="s">
        <v>11</v>
      </c>
      <c r="K664" s="15">
        <v>11</v>
      </c>
      <c r="L664" s="13">
        <v>35.7534803858521</v>
      </c>
      <c r="M664" s="7">
        <f t="shared" si="10"/>
        <v>2005</v>
      </c>
    </row>
    <row r="665" spans="7:13" x14ac:dyDescent="0.2">
      <c r="G665" s="7">
        <v>661</v>
      </c>
      <c r="H665" s="7" t="s">
        <v>4</v>
      </c>
      <c r="I665" s="14">
        <v>38034</v>
      </c>
      <c r="J665" s="7" t="s">
        <v>12</v>
      </c>
      <c r="K665" s="15">
        <v>51</v>
      </c>
      <c r="L665" s="13">
        <v>155.019536467064</v>
      </c>
      <c r="M665" s="7">
        <f t="shared" si="10"/>
        <v>2004</v>
      </c>
    </row>
    <row r="666" spans="7:13" x14ac:dyDescent="0.2">
      <c r="G666" s="7">
        <v>662</v>
      </c>
      <c r="H666" s="7" t="s">
        <v>5</v>
      </c>
      <c r="I666" s="14">
        <v>39024</v>
      </c>
      <c r="J666" s="7" t="s">
        <v>13</v>
      </c>
      <c r="K666" s="15">
        <v>25</v>
      </c>
      <c r="L666" s="13">
        <v>78.068436112651099</v>
      </c>
      <c r="M666" s="7">
        <f t="shared" si="10"/>
        <v>2006</v>
      </c>
    </row>
    <row r="667" spans="7:13" x14ac:dyDescent="0.2">
      <c r="G667" s="7">
        <v>663</v>
      </c>
      <c r="H667" s="7" t="s">
        <v>3</v>
      </c>
      <c r="I667" s="14">
        <v>39035</v>
      </c>
      <c r="J667" s="7" t="s">
        <v>11</v>
      </c>
      <c r="K667" s="15">
        <v>27</v>
      </c>
      <c r="L667" s="13">
        <v>82.450851057331235</v>
      </c>
      <c r="M667" s="7">
        <f t="shared" si="10"/>
        <v>2006</v>
      </c>
    </row>
    <row r="668" spans="7:13" x14ac:dyDescent="0.2">
      <c r="G668" s="7">
        <v>664</v>
      </c>
      <c r="H668" s="7" t="s">
        <v>8</v>
      </c>
      <c r="I668" s="14">
        <v>38518</v>
      </c>
      <c r="J668" s="7" t="s">
        <v>10</v>
      </c>
      <c r="K668" s="15">
        <v>38</v>
      </c>
      <c r="L668" s="13">
        <v>116.7885336432518</v>
      </c>
      <c r="M668" s="7">
        <f t="shared" si="10"/>
        <v>2005</v>
      </c>
    </row>
    <row r="669" spans="7:13" x14ac:dyDescent="0.2">
      <c r="G669" s="7">
        <v>665</v>
      </c>
      <c r="H669" s="7" t="s">
        <v>1</v>
      </c>
      <c r="I669" s="14">
        <v>38980</v>
      </c>
      <c r="J669" s="7" t="s">
        <v>9</v>
      </c>
      <c r="K669" s="15">
        <v>27</v>
      </c>
      <c r="L669" s="13">
        <v>82.569702610812897</v>
      </c>
      <c r="M669" s="7">
        <f t="shared" si="10"/>
        <v>2006</v>
      </c>
    </row>
    <row r="670" spans="7:13" x14ac:dyDescent="0.2">
      <c r="G670" s="7">
        <v>666</v>
      </c>
      <c r="H670" s="7" t="s">
        <v>0</v>
      </c>
      <c r="I670" s="14">
        <v>38881</v>
      </c>
      <c r="J670" s="7" t="s">
        <v>11</v>
      </c>
      <c r="K670" s="15">
        <v>59</v>
      </c>
      <c r="L670" s="13">
        <v>178.6321576680669</v>
      </c>
      <c r="M670" s="7">
        <f t="shared" si="10"/>
        <v>2006</v>
      </c>
    </row>
    <row r="671" spans="7:13" x14ac:dyDescent="0.2">
      <c r="G671" s="7">
        <v>667</v>
      </c>
      <c r="H671" s="7" t="s">
        <v>7</v>
      </c>
      <c r="I671" s="14">
        <v>38760</v>
      </c>
      <c r="J671" s="7" t="s">
        <v>9</v>
      </c>
      <c r="K671" s="15">
        <v>73</v>
      </c>
      <c r="L671" s="13">
        <v>220.44792756124494</v>
      </c>
      <c r="M671" s="7">
        <f t="shared" si="10"/>
        <v>2006</v>
      </c>
    </row>
    <row r="672" spans="7:13" x14ac:dyDescent="0.2">
      <c r="G672" s="7">
        <v>668</v>
      </c>
      <c r="H672" s="7" t="s">
        <v>2</v>
      </c>
      <c r="I672" s="14">
        <v>38595</v>
      </c>
      <c r="J672" s="7" t="s">
        <v>11</v>
      </c>
      <c r="K672" s="15">
        <v>43</v>
      </c>
      <c r="L672" s="13">
        <v>131.45497532370047</v>
      </c>
      <c r="M672" s="7">
        <f t="shared" si="10"/>
        <v>2005</v>
      </c>
    </row>
    <row r="673" spans="7:13" x14ac:dyDescent="0.2">
      <c r="G673" s="7">
        <v>669</v>
      </c>
      <c r="H673" s="7" t="s">
        <v>1</v>
      </c>
      <c r="I673" s="14">
        <v>38903</v>
      </c>
      <c r="J673" s="7" t="s">
        <v>12</v>
      </c>
      <c r="K673" s="15">
        <v>51</v>
      </c>
      <c r="L673" s="13">
        <v>154.77819453893821</v>
      </c>
      <c r="M673" s="7">
        <f t="shared" si="10"/>
        <v>2006</v>
      </c>
    </row>
    <row r="674" spans="7:13" x14ac:dyDescent="0.2">
      <c r="G674" s="7">
        <v>670</v>
      </c>
      <c r="H674" s="7" t="s">
        <v>8</v>
      </c>
      <c r="I674" s="14">
        <v>38243</v>
      </c>
      <c r="J674" s="7" t="s">
        <v>10</v>
      </c>
      <c r="K674" s="15">
        <v>32</v>
      </c>
      <c r="L674" s="13">
        <v>98.006987571648764</v>
      </c>
      <c r="M674" s="7">
        <f t="shared" si="10"/>
        <v>2004</v>
      </c>
    </row>
    <row r="675" spans="7:13" x14ac:dyDescent="0.2">
      <c r="G675" s="7">
        <v>671</v>
      </c>
      <c r="H675" s="7" t="s">
        <v>4</v>
      </c>
      <c r="I675" s="14">
        <v>38815</v>
      </c>
      <c r="J675" s="7" t="s">
        <v>10</v>
      </c>
      <c r="K675" s="15">
        <v>89</v>
      </c>
      <c r="L675" s="13">
        <v>268.58829363415754</v>
      </c>
      <c r="M675" s="7">
        <f t="shared" si="10"/>
        <v>2006</v>
      </c>
    </row>
    <row r="676" spans="7:13" x14ac:dyDescent="0.2">
      <c r="G676" s="7">
        <v>672</v>
      </c>
      <c r="H676" s="7" t="s">
        <v>0</v>
      </c>
      <c r="I676" s="14">
        <v>38683</v>
      </c>
      <c r="J676" s="7" t="s">
        <v>12</v>
      </c>
      <c r="K676" s="15">
        <v>-1</v>
      </c>
      <c r="L676" s="13">
        <v>-0.61047743439715862</v>
      </c>
      <c r="M676" s="7">
        <f t="shared" si="10"/>
        <v>2005</v>
      </c>
    </row>
    <row r="677" spans="7:13" x14ac:dyDescent="0.2">
      <c r="G677" s="7">
        <v>673</v>
      </c>
      <c r="H677" s="7" t="s">
        <v>3</v>
      </c>
      <c r="I677" s="14">
        <v>38793</v>
      </c>
      <c r="J677" s="7" t="s">
        <v>11</v>
      </c>
      <c r="K677" s="15">
        <v>26</v>
      </c>
      <c r="L677" s="13">
        <v>81.086402502793618</v>
      </c>
      <c r="M677" s="7">
        <f t="shared" si="10"/>
        <v>2006</v>
      </c>
    </row>
    <row r="678" spans="7:13" x14ac:dyDescent="0.2">
      <c r="G678" s="7">
        <v>674</v>
      </c>
      <c r="H678" s="7" t="s">
        <v>0</v>
      </c>
      <c r="I678" s="14">
        <v>38408</v>
      </c>
      <c r="J678" s="7" t="s">
        <v>9</v>
      </c>
      <c r="K678" s="15">
        <v>56</v>
      </c>
      <c r="L678" s="13">
        <v>170.28880484978066</v>
      </c>
      <c r="M678" s="7">
        <f t="shared" si="10"/>
        <v>2005</v>
      </c>
    </row>
    <row r="679" spans="7:13" x14ac:dyDescent="0.2">
      <c r="G679" s="7">
        <v>675</v>
      </c>
      <c r="H679" s="7" t="s">
        <v>8</v>
      </c>
      <c r="I679" s="14">
        <v>38221</v>
      </c>
      <c r="J679" s="7" t="s">
        <v>10</v>
      </c>
      <c r="K679" s="15">
        <v>10</v>
      </c>
      <c r="L679" s="13">
        <v>32.446099013561927</v>
      </c>
      <c r="M679" s="7">
        <f t="shared" si="10"/>
        <v>2004</v>
      </c>
    </row>
    <row r="680" spans="7:13" x14ac:dyDescent="0.2">
      <c r="G680" s="7">
        <v>676</v>
      </c>
      <c r="H680" s="7" t="s">
        <v>3</v>
      </c>
      <c r="I680" s="14">
        <v>38023</v>
      </c>
      <c r="J680" s="7" t="s">
        <v>13</v>
      </c>
      <c r="K680" s="15">
        <v>8</v>
      </c>
      <c r="L680" s="13">
        <v>25.639457060752605</v>
      </c>
      <c r="M680" s="7">
        <f t="shared" si="10"/>
        <v>2004</v>
      </c>
    </row>
    <row r="681" spans="7:13" x14ac:dyDescent="0.2">
      <c r="G681" s="7">
        <v>677</v>
      </c>
      <c r="H681" s="7" t="s">
        <v>2</v>
      </c>
      <c r="I681" s="14">
        <v>38474</v>
      </c>
      <c r="J681" s="7" t="s">
        <v>11</v>
      </c>
      <c r="K681" s="15">
        <v>75</v>
      </c>
      <c r="L681" s="13">
        <v>226.81359807971779</v>
      </c>
      <c r="M681" s="7">
        <f t="shared" si="10"/>
        <v>2005</v>
      </c>
    </row>
    <row r="682" spans="7:13" x14ac:dyDescent="0.2">
      <c r="G682" s="7">
        <v>678</v>
      </c>
      <c r="H682" s="7" t="s">
        <v>0</v>
      </c>
      <c r="I682" s="14">
        <v>38386</v>
      </c>
      <c r="J682" s="7" t="s">
        <v>9</v>
      </c>
      <c r="K682" s="15">
        <v>79</v>
      </c>
      <c r="L682" s="13">
        <v>239.4766385714239</v>
      </c>
      <c r="M682" s="7">
        <f t="shared" si="10"/>
        <v>2005</v>
      </c>
    </row>
    <row r="683" spans="7:13" x14ac:dyDescent="0.2">
      <c r="G683" s="7">
        <v>679</v>
      </c>
      <c r="H683" s="7" t="s">
        <v>2</v>
      </c>
      <c r="I683" s="14">
        <v>38485</v>
      </c>
      <c r="J683" s="7" t="s">
        <v>9</v>
      </c>
      <c r="K683" s="15">
        <v>25</v>
      </c>
      <c r="L683" s="13">
        <v>75.944187671627063</v>
      </c>
      <c r="M683" s="7">
        <f t="shared" si="10"/>
        <v>2005</v>
      </c>
    </row>
    <row r="684" spans="7:13" x14ac:dyDescent="0.2">
      <c r="G684" s="7">
        <v>680</v>
      </c>
      <c r="H684" s="7" t="s">
        <v>1</v>
      </c>
      <c r="I684" s="14">
        <v>39002</v>
      </c>
      <c r="J684" s="7" t="s">
        <v>10</v>
      </c>
      <c r="K684" s="15">
        <v>22</v>
      </c>
      <c r="L684" s="13">
        <v>68.814390503031333</v>
      </c>
      <c r="M684" s="7">
        <f t="shared" si="10"/>
        <v>2006</v>
      </c>
    </row>
    <row r="685" spans="7:13" x14ac:dyDescent="0.2">
      <c r="G685" s="7">
        <v>681</v>
      </c>
      <c r="H685" s="7" t="s">
        <v>8</v>
      </c>
      <c r="I685" s="14">
        <v>38243</v>
      </c>
      <c r="J685" s="7" t="s">
        <v>13</v>
      </c>
      <c r="K685" s="15">
        <v>88</v>
      </c>
      <c r="L685" s="13">
        <v>265.64166976022739</v>
      </c>
      <c r="M685" s="7">
        <f t="shared" si="10"/>
        <v>2004</v>
      </c>
    </row>
    <row r="686" spans="7:13" x14ac:dyDescent="0.2">
      <c r="G686" s="7">
        <v>682</v>
      </c>
      <c r="H686" s="7" t="s">
        <v>5</v>
      </c>
      <c r="I686" s="14">
        <v>38298</v>
      </c>
      <c r="J686" s="7" t="s">
        <v>9</v>
      </c>
      <c r="K686" s="15">
        <v>94</v>
      </c>
      <c r="L686" s="13">
        <v>284.32899274536834</v>
      </c>
      <c r="M686" s="7">
        <f t="shared" si="10"/>
        <v>2004</v>
      </c>
    </row>
    <row r="687" spans="7:13" x14ac:dyDescent="0.2">
      <c r="G687" s="7">
        <v>683</v>
      </c>
      <c r="H687" s="7" t="s">
        <v>0</v>
      </c>
      <c r="I687" s="14">
        <v>38628</v>
      </c>
      <c r="J687" s="7" t="s">
        <v>12</v>
      </c>
      <c r="K687" s="15">
        <v>58</v>
      </c>
      <c r="L687" s="13">
        <v>176.72593852578336</v>
      </c>
      <c r="M687" s="7">
        <f t="shared" si="10"/>
        <v>2005</v>
      </c>
    </row>
    <row r="688" spans="7:13" x14ac:dyDescent="0.2">
      <c r="G688" s="7">
        <v>684</v>
      </c>
      <c r="H688" s="7" t="s">
        <v>5</v>
      </c>
      <c r="I688" s="14">
        <v>38507</v>
      </c>
      <c r="J688" s="7" t="s">
        <v>10</v>
      </c>
      <c r="K688" s="15">
        <v>66</v>
      </c>
      <c r="L688" s="13">
        <v>200.20830019781053</v>
      </c>
      <c r="M688" s="7">
        <f t="shared" si="10"/>
        <v>2005</v>
      </c>
    </row>
    <row r="689" spans="7:13" x14ac:dyDescent="0.2">
      <c r="G689" s="7">
        <v>685</v>
      </c>
      <c r="H689" s="7" t="s">
        <v>0</v>
      </c>
      <c r="I689" s="14">
        <v>38936</v>
      </c>
      <c r="J689" s="7" t="s">
        <v>11</v>
      </c>
      <c r="K689" s="15">
        <v>82</v>
      </c>
      <c r="L689" s="13">
        <v>247.93546068655294</v>
      </c>
      <c r="M689" s="7">
        <f t="shared" si="10"/>
        <v>2006</v>
      </c>
    </row>
    <row r="690" spans="7:13" x14ac:dyDescent="0.2">
      <c r="G690" s="7">
        <v>686</v>
      </c>
      <c r="H690" s="7" t="s">
        <v>3</v>
      </c>
      <c r="I690" s="14">
        <v>38991</v>
      </c>
      <c r="J690" s="7" t="s">
        <v>9</v>
      </c>
      <c r="K690" s="15">
        <v>94</v>
      </c>
      <c r="L690" s="13">
        <v>283.7655668516507</v>
      </c>
      <c r="M690" s="7">
        <f t="shared" si="10"/>
        <v>2006</v>
      </c>
    </row>
    <row r="691" spans="7:13" x14ac:dyDescent="0.2">
      <c r="G691" s="7">
        <v>687</v>
      </c>
      <c r="H691" s="7" t="s">
        <v>6</v>
      </c>
      <c r="I691" s="14">
        <v>39079</v>
      </c>
      <c r="J691" s="7" t="s">
        <v>10</v>
      </c>
      <c r="K691" s="15">
        <v>27</v>
      </c>
      <c r="L691" s="13">
        <v>82.883173616974645</v>
      </c>
      <c r="M691" s="7">
        <f t="shared" si="10"/>
        <v>2006</v>
      </c>
    </row>
    <row r="692" spans="7:13" x14ac:dyDescent="0.2">
      <c r="G692" s="7">
        <v>688</v>
      </c>
      <c r="H692" s="7" t="s">
        <v>8</v>
      </c>
      <c r="I692" s="14">
        <v>38089</v>
      </c>
      <c r="J692" s="7" t="s">
        <v>13</v>
      </c>
      <c r="K692" s="15">
        <v>56</v>
      </c>
      <c r="L692" s="13">
        <v>169.95658667826987</v>
      </c>
      <c r="M692" s="7">
        <f t="shared" si="10"/>
        <v>2004</v>
      </c>
    </row>
    <row r="693" spans="7:13" x14ac:dyDescent="0.2">
      <c r="G693" s="7">
        <v>689</v>
      </c>
      <c r="H693" s="7" t="s">
        <v>5</v>
      </c>
      <c r="I693" s="14">
        <v>38826</v>
      </c>
      <c r="J693" s="7" t="s">
        <v>12</v>
      </c>
      <c r="K693" s="15">
        <v>82</v>
      </c>
      <c r="L693" s="13">
        <v>247.80094907753815</v>
      </c>
      <c r="M693" s="7">
        <f t="shared" si="10"/>
        <v>2006</v>
      </c>
    </row>
    <row r="694" spans="7:13" x14ac:dyDescent="0.2">
      <c r="G694" s="7">
        <v>690</v>
      </c>
      <c r="H694" s="7" t="s">
        <v>5</v>
      </c>
      <c r="I694" s="14">
        <v>38606</v>
      </c>
      <c r="J694" s="7" t="s">
        <v>12</v>
      </c>
      <c r="K694" s="15">
        <v>7</v>
      </c>
      <c r="L694" s="13">
        <v>23.067714309015152</v>
      </c>
      <c r="M694" s="7">
        <f t="shared" si="10"/>
        <v>2005</v>
      </c>
    </row>
    <row r="695" spans="7:13" x14ac:dyDescent="0.2">
      <c r="G695" s="7">
        <v>691</v>
      </c>
      <c r="H695" s="7" t="s">
        <v>8</v>
      </c>
      <c r="I695" s="14">
        <v>38727</v>
      </c>
      <c r="J695" s="7" t="s">
        <v>10</v>
      </c>
      <c r="K695" s="15">
        <v>25</v>
      </c>
      <c r="L695" s="13">
        <v>77.367215999588439</v>
      </c>
      <c r="M695" s="7">
        <f t="shared" si="10"/>
        <v>2006</v>
      </c>
    </row>
    <row r="696" spans="7:13" x14ac:dyDescent="0.2">
      <c r="G696" s="7">
        <v>692</v>
      </c>
      <c r="H696" s="7" t="s">
        <v>6</v>
      </c>
      <c r="I696" s="14">
        <v>39079</v>
      </c>
      <c r="J696" s="7" t="s">
        <v>9</v>
      </c>
      <c r="K696" s="15">
        <v>15</v>
      </c>
      <c r="L696" s="13">
        <v>46.808970139122437</v>
      </c>
      <c r="M696" s="7">
        <f t="shared" si="10"/>
        <v>2006</v>
      </c>
    </row>
    <row r="697" spans="7:13" x14ac:dyDescent="0.2">
      <c r="G697" s="7">
        <v>693</v>
      </c>
      <c r="H697" s="7" t="s">
        <v>0</v>
      </c>
      <c r="I697" s="14">
        <v>38265</v>
      </c>
      <c r="J697" s="7" t="s">
        <v>9</v>
      </c>
      <c r="K697" s="15">
        <v>39</v>
      </c>
      <c r="L697" s="13">
        <v>118.82068608795676</v>
      </c>
      <c r="M697" s="7">
        <f t="shared" si="10"/>
        <v>2004</v>
      </c>
    </row>
    <row r="698" spans="7:13" x14ac:dyDescent="0.2">
      <c r="G698" s="7">
        <v>694</v>
      </c>
      <c r="H698" s="7" t="s">
        <v>8</v>
      </c>
      <c r="I698" s="14">
        <v>38628</v>
      </c>
      <c r="J698" s="7" t="s">
        <v>10</v>
      </c>
      <c r="K698" s="15">
        <v>22</v>
      </c>
      <c r="L698" s="13">
        <v>67.920921050637091</v>
      </c>
      <c r="M698" s="7">
        <f t="shared" si="10"/>
        <v>2005</v>
      </c>
    </row>
    <row r="699" spans="7:13" x14ac:dyDescent="0.2">
      <c r="G699" s="7">
        <v>695</v>
      </c>
      <c r="H699" s="7" t="s">
        <v>4</v>
      </c>
      <c r="I699" s="14">
        <v>38430</v>
      </c>
      <c r="J699" s="7" t="s">
        <v>13</v>
      </c>
      <c r="K699" s="15">
        <v>0</v>
      </c>
      <c r="L699" s="13">
        <v>1.5802940518086344</v>
      </c>
      <c r="M699" s="7">
        <f t="shared" si="10"/>
        <v>2005</v>
      </c>
    </row>
    <row r="700" spans="7:13" x14ac:dyDescent="0.2">
      <c r="G700" s="7">
        <v>696</v>
      </c>
      <c r="H700" s="7" t="s">
        <v>8</v>
      </c>
      <c r="I700" s="14">
        <v>38188</v>
      </c>
      <c r="J700" s="7" t="s">
        <v>12</v>
      </c>
      <c r="K700" s="15">
        <v>47</v>
      </c>
      <c r="L700" s="13">
        <v>142.62566704955398</v>
      </c>
      <c r="M700" s="7">
        <f t="shared" si="10"/>
        <v>2004</v>
      </c>
    </row>
    <row r="701" spans="7:13" x14ac:dyDescent="0.2">
      <c r="G701" s="7">
        <v>697</v>
      </c>
      <c r="H701" s="7" t="s">
        <v>0</v>
      </c>
      <c r="I701" s="14">
        <v>38782</v>
      </c>
      <c r="J701" s="7" t="s">
        <v>13</v>
      </c>
      <c r="K701" s="15">
        <v>36</v>
      </c>
      <c r="L701" s="13">
        <v>110.25851548113316</v>
      </c>
      <c r="M701" s="7">
        <f t="shared" si="10"/>
        <v>2006</v>
      </c>
    </row>
    <row r="702" spans="7:13" x14ac:dyDescent="0.2">
      <c r="G702" s="7">
        <v>698</v>
      </c>
      <c r="H702" s="7" t="s">
        <v>0</v>
      </c>
      <c r="I702" s="14">
        <v>38243</v>
      </c>
      <c r="J702" s="7" t="s">
        <v>11</v>
      </c>
      <c r="K702" s="15">
        <v>46</v>
      </c>
      <c r="L702" s="13">
        <v>139.52847109810006</v>
      </c>
      <c r="M702" s="7">
        <f t="shared" si="10"/>
        <v>2004</v>
      </c>
    </row>
    <row r="703" spans="7:13" x14ac:dyDescent="0.2">
      <c r="G703" s="7">
        <v>699</v>
      </c>
      <c r="H703" s="7" t="s">
        <v>5</v>
      </c>
      <c r="I703" s="14">
        <v>38837</v>
      </c>
      <c r="J703" s="7" t="s">
        <v>11</v>
      </c>
      <c r="K703" s="15">
        <v>84</v>
      </c>
      <c r="L703" s="13">
        <v>253.68258531303155</v>
      </c>
      <c r="M703" s="7">
        <f t="shared" si="10"/>
        <v>2006</v>
      </c>
    </row>
    <row r="704" spans="7:13" x14ac:dyDescent="0.2">
      <c r="G704" s="7">
        <v>700</v>
      </c>
      <c r="H704" s="7" t="s">
        <v>1</v>
      </c>
      <c r="I704" s="14">
        <v>38067</v>
      </c>
      <c r="J704" s="7" t="s">
        <v>10</v>
      </c>
      <c r="K704" s="15">
        <v>38</v>
      </c>
      <c r="L704" s="13">
        <v>115.76504648002317</v>
      </c>
      <c r="M704" s="7">
        <f t="shared" si="10"/>
        <v>2004</v>
      </c>
    </row>
    <row r="705" spans="7:13" x14ac:dyDescent="0.2">
      <c r="G705" s="7">
        <v>701</v>
      </c>
      <c r="H705" s="7" t="s">
        <v>8</v>
      </c>
      <c r="I705" s="14">
        <v>38133</v>
      </c>
      <c r="J705" s="7" t="s">
        <v>10</v>
      </c>
      <c r="K705" s="15">
        <v>13</v>
      </c>
      <c r="L705" s="13">
        <v>40.473506204312045</v>
      </c>
      <c r="M705" s="7">
        <f t="shared" si="10"/>
        <v>2004</v>
      </c>
    </row>
    <row r="706" spans="7:13" x14ac:dyDescent="0.2">
      <c r="G706" s="7">
        <v>702</v>
      </c>
      <c r="H706" s="7" t="s">
        <v>5</v>
      </c>
      <c r="I706" s="14">
        <v>38826</v>
      </c>
      <c r="J706" s="7" t="s">
        <v>9</v>
      </c>
      <c r="K706" s="15">
        <v>40</v>
      </c>
      <c r="L706" s="13">
        <v>122.42180451643387</v>
      </c>
      <c r="M706" s="7">
        <f t="shared" si="10"/>
        <v>2006</v>
      </c>
    </row>
    <row r="707" spans="7:13" x14ac:dyDescent="0.2">
      <c r="G707" s="7">
        <v>703</v>
      </c>
      <c r="H707" s="7" t="s">
        <v>2</v>
      </c>
      <c r="I707" s="14">
        <v>38155</v>
      </c>
      <c r="J707" s="7" t="s">
        <v>13</v>
      </c>
      <c r="K707" s="15">
        <v>46</v>
      </c>
      <c r="L707" s="13">
        <v>139.4072220659846</v>
      </c>
      <c r="M707" s="7">
        <f t="shared" si="10"/>
        <v>2004</v>
      </c>
    </row>
    <row r="708" spans="7:13" x14ac:dyDescent="0.2">
      <c r="G708" s="7">
        <v>704</v>
      </c>
      <c r="H708" s="7" t="s">
        <v>7</v>
      </c>
      <c r="I708" s="14">
        <v>38199</v>
      </c>
      <c r="J708" s="7" t="s">
        <v>11</v>
      </c>
      <c r="K708" s="15">
        <v>11</v>
      </c>
      <c r="L708" s="13">
        <v>35.105222117013575</v>
      </c>
      <c r="M708" s="7">
        <f t="shared" si="10"/>
        <v>2004</v>
      </c>
    </row>
    <row r="709" spans="7:13" x14ac:dyDescent="0.2">
      <c r="G709" s="7">
        <v>705</v>
      </c>
      <c r="H709" s="7" t="s">
        <v>6</v>
      </c>
      <c r="I709" s="14">
        <v>38518</v>
      </c>
      <c r="J709" s="7" t="s">
        <v>10</v>
      </c>
      <c r="K709" s="15">
        <v>-1</v>
      </c>
      <c r="L709" s="13">
        <v>-0.89822589573278755</v>
      </c>
      <c r="M709" s="7">
        <f t="shared" si="10"/>
        <v>2005</v>
      </c>
    </row>
    <row r="710" spans="7:13" x14ac:dyDescent="0.2">
      <c r="G710" s="7">
        <v>706</v>
      </c>
      <c r="H710" s="7" t="s">
        <v>6</v>
      </c>
      <c r="I710" s="14">
        <v>38056</v>
      </c>
      <c r="J710" s="7" t="s">
        <v>10</v>
      </c>
      <c r="K710" s="15">
        <v>32</v>
      </c>
      <c r="L710" s="13">
        <v>98.618549497009866</v>
      </c>
      <c r="M710" s="7">
        <f t="shared" ref="M710:M773" si="11">YEAR(I710)</f>
        <v>2004</v>
      </c>
    </row>
    <row r="711" spans="7:13" x14ac:dyDescent="0.2">
      <c r="G711" s="7">
        <v>707</v>
      </c>
      <c r="H711" s="7" t="s">
        <v>7</v>
      </c>
      <c r="I711" s="14">
        <v>38001</v>
      </c>
      <c r="J711" s="7" t="s">
        <v>9</v>
      </c>
      <c r="K711" s="15">
        <v>78</v>
      </c>
      <c r="L711" s="13">
        <v>235.37746360511863</v>
      </c>
      <c r="M711" s="7">
        <f t="shared" si="11"/>
        <v>2004</v>
      </c>
    </row>
    <row r="712" spans="7:13" x14ac:dyDescent="0.2">
      <c r="G712" s="7">
        <v>708</v>
      </c>
      <c r="H712" s="7" t="s">
        <v>6</v>
      </c>
      <c r="I712" s="14">
        <v>38375</v>
      </c>
      <c r="J712" s="7" t="s">
        <v>13</v>
      </c>
      <c r="K712" s="15">
        <v>71</v>
      </c>
      <c r="L712" s="13">
        <v>215.14334620644152</v>
      </c>
      <c r="M712" s="7">
        <f t="shared" si="11"/>
        <v>2005</v>
      </c>
    </row>
    <row r="713" spans="7:13" x14ac:dyDescent="0.2">
      <c r="G713" s="7">
        <v>709</v>
      </c>
      <c r="H713" s="7" t="s">
        <v>2</v>
      </c>
      <c r="I713" s="14">
        <v>38100</v>
      </c>
      <c r="J713" s="7" t="s">
        <v>10</v>
      </c>
      <c r="K713" s="15">
        <v>36</v>
      </c>
      <c r="L713" s="13">
        <v>109.79941093344995</v>
      </c>
      <c r="M713" s="7">
        <f t="shared" si="11"/>
        <v>2004</v>
      </c>
    </row>
    <row r="714" spans="7:13" x14ac:dyDescent="0.2">
      <c r="G714" s="7">
        <v>710</v>
      </c>
      <c r="H714" s="7" t="s">
        <v>0</v>
      </c>
      <c r="I714" s="14">
        <v>38221</v>
      </c>
      <c r="J714" s="7" t="s">
        <v>12</v>
      </c>
      <c r="K714" s="15">
        <v>79</v>
      </c>
      <c r="L714" s="13">
        <v>238.7528909715526</v>
      </c>
      <c r="M714" s="7">
        <f t="shared" si="11"/>
        <v>2004</v>
      </c>
    </row>
    <row r="715" spans="7:13" x14ac:dyDescent="0.2">
      <c r="G715" s="7">
        <v>711</v>
      </c>
      <c r="H715" s="7" t="s">
        <v>6</v>
      </c>
      <c r="I715" s="14">
        <v>38573</v>
      </c>
      <c r="J715" s="7" t="s">
        <v>13</v>
      </c>
      <c r="K715" s="15">
        <v>92</v>
      </c>
      <c r="L715" s="13">
        <v>278.33689319640729</v>
      </c>
      <c r="M715" s="7">
        <f t="shared" si="11"/>
        <v>2005</v>
      </c>
    </row>
    <row r="716" spans="7:13" x14ac:dyDescent="0.2">
      <c r="G716" s="7">
        <v>712</v>
      </c>
      <c r="H716" s="7" t="s">
        <v>3</v>
      </c>
      <c r="I716" s="14">
        <v>38001</v>
      </c>
      <c r="J716" s="7" t="s">
        <v>9</v>
      </c>
      <c r="K716" s="15">
        <v>38</v>
      </c>
      <c r="L716" s="13">
        <v>116.20226134841927</v>
      </c>
      <c r="M716" s="7">
        <f t="shared" si="11"/>
        <v>2004</v>
      </c>
    </row>
    <row r="717" spans="7:13" x14ac:dyDescent="0.2">
      <c r="G717" s="7">
        <v>713</v>
      </c>
      <c r="H717" s="7" t="s">
        <v>8</v>
      </c>
      <c r="I717" s="14">
        <v>39057</v>
      </c>
      <c r="J717" s="7" t="s">
        <v>12</v>
      </c>
      <c r="K717" s="15">
        <v>50</v>
      </c>
      <c r="L717" s="13">
        <v>152.08468006915191</v>
      </c>
      <c r="M717" s="7">
        <f t="shared" si="11"/>
        <v>2006</v>
      </c>
    </row>
    <row r="718" spans="7:13" x14ac:dyDescent="0.2">
      <c r="G718" s="7">
        <v>714</v>
      </c>
      <c r="H718" s="7" t="s">
        <v>1</v>
      </c>
      <c r="I718" s="14">
        <v>38771</v>
      </c>
      <c r="J718" s="7" t="s">
        <v>9</v>
      </c>
      <c r="K718" s="15">
        <v>31</v>
      </c>
      <c r="L718" s="13">
        <v>93.734083542235183</v>
      </c>
      <c r="M718" s="7">
        <f t="shared" si="11"/>
        <v>2006</v>
      </c>
    </row>
    <row r="719" spans="7:13" x14ac:dyDescent="0.2">
      <c r="G719" s="7">
        <v>715</v>
      </c>
      <c r="H719" s="7" t="s">
        <v>0</v>
      </c>
      <c r="I719" s="14">
        <v>38881</v>
      </c>
      <c r="J719" s="7" t="s">
        <v>10</v>
      </c>
      <c r="K719" s="15">
        <v>9</v>
      </c>
      <c r="L719" s="13">
        <v>29.386098665239906</v>
      </c>
      <c r="M719" s="7">
        <f t="shared" si="11"/>
        <v>2006</v>
      </c>
    </row>
    <row r="720" spans="7:13" x14ac:dyDescent="0.2">
      <c r="G720" s="7">
        <v>716</v>
      </c>
      <c r="H720" s="7" t="s">
        <v>3</v>
      </c>
      <c r="I720" s="14">
        <v>38408</v>
      </c>
      <c r="J720" s="7" t="s">
        <v>11</v>
      </c>
      <c r="K720" s="15">
        <v>24</v>
      </c>
      <c r="L720" s="13">
        <v>73.278886055388639</v>
      </c>
      <c r="M720" s="7">
        <f t="shared" si="11"/>
        <v>2005</v>
      </c>
    </row>
    <row r="721" spans="7:13" x14ac:dyDescent="0.2">
      <c r="G721" s="7">
        <v>717</v>
      </c>
      <c r="H721" s="7" t="s">
        <v>6</v>
      </c>
      <c r="I721" s="14">
        <v>38364</v>
      </c>
      <c r="J721" s="7" t="s">
        <v>10</v>
      </c>
      <c r="K721" s="15">
        <v>50</v>
      </c>
      <c r="L721" s="13">
        <v>152.58608557503928</v>
      </c>
      <c r="M721" s="7">
        <f t="shared" si="11"/>
        <v>2005</v>
      </c>
    </row>
    <row r="722" spans="7:13" x14ac:dyDescent="0.2">
      <c r="G722" s="7">
        <v>718</v>
      </c>
      <c r="H722" s="7" t="s">
        <v>0</v>
      </c>
      <c r="I722" s="14">
        <v>38760</v>
      </c>
      <c r="J722" s="7" t="s">
        <v>13</v>
      </c>
      <c r="K722" s="15">
        <v>32</v>
      </c>
      <c r="L722" s="13">
        <v>98.191983875169328</v>
      </c>
      <c r="M722" s="7">
        <f t="shared" si="11"/>
        <v>2006</v>
      </c>
    </row>
    <row r="723" spans="7:13" x14ac:dyDescent="0.2">
      <c r="G723" s="7">
        <v>719</v>
      </c>
      <c r="H723" s="7" t="s">
        <v>7</v>
      </c>
      <c r="I723" s="14">
        <v>38243</v>
      </c>
      <c r="J723" s="7" t="s">
        <v>9</v>
      </c>
      <c r="K723" s="15">
        <v>71</v>
      </c>
      <c r="L723" s="13">
        <v>214.9278284338051</v>
      </c>
      <c r="M723" s="7">
        <f t="shared" si="11"/>
        <v>2004</v>
      </c>
    </row>
    <row r="724" spans="7:13" x14ac:dyDescent="0.2">
      <c r="G724" s="7">
        <v>720</v>
      </c>
      <c r="H724" s="7" t="s">
        <v>1</v>
      </c>
      <c r="I724" s="14">
        <v>39024</v>
      </c>
      <c r="J724" s="7" t="s">
        <v>12</v>
      </c>
      <c r="K724" s="15">
        <v>28</v>
      </c>
      <c r="L724" s="13">
        <v>86.107203598905883</v>
      </c>
      <c r="M724" s="7">
        <f t="shared" si="11"/>
        <v>2006</v>
      </c>
    </row>
    <row r="725" spans="7:13" x14ac:dyDescent="0.2">
      <c r="G725" s="7">
        <v>721</v>
      </c>
      <c r="H725" s="7" t="s">
        <v>6</v>
      </c>
      <c r="I725" s="14">
        <v>39013</v>
      </c>
      <c r="J725" s="7" t="s">
        <v>10</v>
      </c>
      <c r="K725" s="15">
        <v>40</v>
      </c>
      <c r="L725" s="13">
        <v>121.83146625489913</v>
      </c>
      <c r="M725" s="7">
        <f t="shared" si="11"/>
        <v>2006</v>
      </c>
    </row>
    <row r="726" spans="7:13" x14ac:dyDescent="0.2">
      <c r="G726" s="7">
        <v>722</v>
      </c>
      <c r="H726" s="7" t="s">
        <v>1</v>
      </c>
      <c r="I726" s="14">
        <v>38001</v>
      </c>
      <c r="J726" s="7" t="s">
        <v>11</v>
      </c>
      <c r="K726" s="15">
        <v>75</v>
      </c>
      <c r="L726" s="13">
        <v>226.98711570221042</v>
      </c>
      <c r="M726" s="7">
        <f t="shared" si="11"/>
        <v>2004</v>
      </c>
    </row>
    <row r="727" spans="7:13" x14ac:dyDescent="0.2">
      <c r="G727" s="7">
        <v>723</v>
      </c>
      <c r="H727" s="7" t="s">
        <v>4</v>
      </c>
      <c r="I727" s="14">
        <v>38221</v>
      </c>
      <c r="J727" s="7" t="s">
        <v>10</v>
      </c>
      <c r="K727" s="15">
        <v>30</v>
      </c>
      <c r="L727" s="13">
        <v>92.030625673172352</v>
      </c>
      <c r="M727" s="7">
        <f t="shared" si="11"/>
        <v>2004</v>
      </c>
    </row>
    <row r="728" spans="7:13" x14ac:dyDescent="0.2">
      <c r="G728" s="7">
        <v>724</v>
      </c>
      <c r="H728" s="7" t="s">
        <v>0</v>
      </c>
      <c r="I728" s="14">
        <v>38694</v>
      </c>
      <c r="J728" s="7" t="s">
        <v>10</v>
      </c>
      <c r="K728" s="15">
        <v>78</v>
      </c>
      <c r="L728" s="13">
        <v>235.89718296494317</v>
      </c>
      <c r="M728" s="7">
        <f t="shared" si="11"/>
        <v>2005</v>
      </c>
    </row>
    <row r="729" spans="7:13" x14ac:dyDescent="0.2">
      <c r="G729" s="7">
        <v>725</v>
      </c>
      <c r="H729" s="7" t="s">
        <v>2</v>
      </c>
      <c r="I729" s="14">
        <v>38573</v>
      </c>
      <c r="J729" s="7" t="s">
        <v>12</v>
      </c>
      <c r="K729" s="15">
        <v>15</v>
      </c>
      <c r="L729" s="13">
        <v>47.09802134338382</v>
      </c>
      <c r="M729" s="7">
        <f t="shared" si="11"/>
        <v>2005</v>
      </c>
    </row>
    <row r="730" spans="7:13" x14ac:dyDescent="0.2">
      <c r="G730" s="7">
        <v>726</v>
      </c>
      <c r="H730" s="7" t="s">
        <v>1</v>
      </c>
      <c r="I730" s="14">
        <v>38298</v>
      </c>
      <c r="J730" s="7" t="s">
        <v>13</v>
      </c>
      <c r="K730" s="15">
        <v>30</v>
      </c>
      <c r="L730" s="13">
        <v>91.800989942743342</v>
      </c>
      <c r="M730" s="7">
        <f t="shared" si="11"/>
        <v>2004</v>
      </c>
    </row>
    <row r="731" spans="7:13" x14ac:dyDescent="0.2">
      <c r="G731" s="7">
        <v>727</v>
      </c>
      <c r="H731" s="7" t="s">
        <v>4</v>
      </c>
      <c r="I731" s="14">
        <v>38628</v>
      </c>
      <c r="J731" s="7" t="s">
        <v>9</v>
      </c>
      <c r="K731" s="15">
        <v>27</v>
      </c>
      <c r="L731" s="13">
        <v>83.564417753264919</v>
      </c>
      <c r="M731" s="7">
        <f t="shared" si="11"/>
        <v>2005</v>
      </c>
    </row>
    <row r="732" spans="7:13" x14ac:dyDescent="0.2">
      <c r="G732" s="7">
        <v>728</v>
      </c>
      <c r="H732" s="7" t="s">
        <v>3</v>
      </c>
      <c r="I732" s="14">
        <v>38881</v>
      </c>
      <c r="J732" s="7" t="s">
        <v>10</v>
      </c>
      <c r="K732" s="15">
        <v>95</v>
      </c>
      <c r="L732" s="13">
        <v>286.68421658470419</v>
      </c>
      <c r="M732" s="7">
        <f t="shared" si="11"/>
        <v>2006</v>
      </c>
    </row>
    <row r="733" spans="7:13" x14ac:dyDescent="0.2">
      <c r="G733" s="7">
        <v>729</v>
      </c>
      <c r="H733" s="7" t="s">
        <v>0</v>
      </c>
      <c r="I733" s="14">
        <v>38034</v>
      </c>
      <c r="J733" s="7" t="s">
        <v>9</v>
      </c>
      <c r="K733" s="15">
        <v>62</v>
      </c>
      <c r="L733" s="13">
        <v>188.69979320640692</v>
      </c>
      <c r="M733" s="7">
        <f t="shared" si="11"/>
        <v>2004</v>
      </c>
    </row>
    <row r="734" spans="7:13" x14ac:dyDescent="0.2">
      <c r="G734" s="7">
        <v>730</v>
      </c>
      <c r="H734" s="7" t="s">
        <v>1</v>
      </c>
      <c r="I734" s="14">
        <v>38793</v>
      </c>
      <c r="J734" s="7" t="s">
        <v>10</v>
      </c>
      <c r="K734" s="15">
        <v>-4</v>
      </c>
      <c r="L734" s="13">
        <v>-10.151413084603679</v>
      </c>
      <c r="M734" s="7">
        <f t="shared" si="11"/>
        <v>2006</v>
      </c>
    </row>
    <row r="735" spans="7:13" x14ac:dyDescent="0.2">
      <c r="G735" s="7">
        <v>731</v>
      </c>
      <c r="H735" s="7" t="s">
        <v>8</v>
      </c>
      <c r="I735" s="14">
        <v>38188</v>
      </c>
      <c r="J735" s="7" t="s">
        <v>12</v>
      </c>
      <c r="K735" s="15">
        <v>-3</v>
      </c>
      <c r="L735" s="13">
        <v>-7.2263762915654137</v>
      </c>
      <c r="M735" s="7">
        <f t="shared" si="11"/>
        <v>2004</v>
      </c>
    </row>
    <row r="736" spans="7:13" x14ac:dyDescent="0.2">
      <c r="G736" s="7">
        <v>732</v>
      </c>
      <c r="H736" s="7" t="s">
        <v>3</v>
      </c>
      <c r="I736" s="14">
        <v>38540</v>
      </c>
      <c r="J736" s="7" t="s">
        <v>12</v>
      </c>
      <c r="K736" s="15">
        <v>62</v>
      </c>
      <c r="L736" s="13">
        <v>187.71484715081846</v>
      </c>
      <c r="M736" s="7">
        <f t="shared" si="11"/>
        <v>2005</v>
      </c>
    </row>
    <row r="737" spans="7:13" x14ac:dyDescent="0.2">
      <c r="G737" s="7">
        <v>733</v>
      </c>
      <c r="H737" s="7" t="s">
        <v>8</v>
      </c>
      <c r="I737" s="14">
        <v>38210</v>
      </c>
      <c r="J737" s="7" t="s">
        <v>13</v>
      </c>
      <c r="K737" s="15">
        <v>92</v>
      </c>
      <c r="L737" s="13">
        <v>277.67657907264578</v>
      </c>
      <c r="M737" s="7">
        <f t="shared" si="11"/>
        <v>2004</v>
      </c>
    </row>
    <row r="738" spans="7:13" x14ac:dyDescent="0.2">
      <c r="G738" s="7">
        <v>734</v>
      </c>
      <c r="H738" s="7" t="s">
        <v>4</v>
      </c>
      <c r="I738" s="14">
        <v>39068</v>
      </c>
      <c r="J738" s="7" t="s">
        <v>9</v>
      </c>
      <c r="K738" s="15">
        <v>35</v>
      </c>
      <c r="L738" s="13">
        <v>107.09519938129719</v>
      </c>
      <c r="M738" s="7">
        <f t="shared" si="11"/>
        <v>2006</v>
      </c>
    </row>
    <row r="739" spans="7:13" x14ac:dyDescent="0.2">
      <c r="G739" s="7">
        <v>735</v>
      </c>
      <c r="H739" s="7" t="s">
        <v>8</v>
      </c>
      <c r="I739" s="14">
        <v>38474</v>
      </c>
      <c r="J739" s="7" t="s">
        <v>11</v>
      </c>
      <c r="K739" s="15">
        <v>91</v>
      </c>
      <c r="L739" s="13">
        <v>274.96271641831527</v>
      </c>
      <c r="M739" s="7">
        <f t="shared" si="11"/>
        <v>2005</v>
      </c>
    </row>
    <row r="740" spans="7:13" x14ac:dyDescent="0.2">
      <c r="G740" s="7">
        <v>736</v>
      </c>
      <c r="H740" s="7" t="s">
        <v>1</v>
      </c>
      <c r="I740" s="14">
        <v>38177</v>
      </c>
      <c r="J740" s="7" t="s">
        <v>12</v>
      </c>
      <c r="K740" s="15">
        <v>21</v>
      </c>
      <c r="L740" s="13">
        <v>64.321884288799509</v>
      </c>
      <c r="M740" s="7">
        <f t="shared" si="11"/>
        <v>2004</v>
      </c>
    </row>
    <row r="741" spans="7:13" x14ac:dyDescent="0.2">
      <c r="G741" s="7">
        <v>737</v>
      </c>
      <c r="H741" s="7" t="s">
        <v>2</v>
      </c>
      <c r="I741" s="14">
        <v>38738</v>
      </c>
      <c r="J741" s="7" t="s">
        <v>12</v>
      </c>
      <c r="K741" s="15">
        <v>49</v>
      </c>
      <c r="L741" s="13">
        <v>148.73893149445496</v>
      </c>
      <c r="M741" s="7">
        <f t="shared" si="11"/>
        <v>2006</v>
      </c>
    </row>
    <row r="742" spans="7:13" x14ac:dyDescent="0.2">
      <c r="G742" s="7">
        <v>738</v>
      </c>
      <c r="H742" s="7" t="s">
        <v>4</v>
      </c>
      <c r="I742" s="14">
        <v>38430</v>
      </c>
      <c r="J742" s="7" t="s">
        <v>9</v>
      </c>
      <c r="K742" s="15">
        <v>34</v>
      </c>
      <c r="L742" s="13">
        <v>103.34843435833068</v>
      </c>
      <c r="M742" s="7">
        <f t="shared" si="11"/>
        <v>2005</v>
      </c>
    </row>
    <row r="743" spans="7:13" x14ac:dyDescent="0.2">
      <c r="G743" s="7">
        <v>739</v>
      </c>
      <c r="H743" s="7" t="s">
        <v>3</v>
      </c>
      <c r="I743" s="14">
        <v>38375</v>
      </c>
      <c r="J743" s="7" t="s">
        <v>10</v>
      </c>
      <c r="K743" s="15">
        <v>56</v>
      </c>
      <c r="L743" s="13">
        <v>170.12124352907122</v>
      </c>
      <c r="M743" s="7">
        <f t="shared" si="11"/>
        <v>2005</v>
      </c>
    </row>
    <row r="744" spans="7:13" x14ac:dyDescent="0.2">
      <c r="G744" s="7">
        <v>740</v>
      </c>
      <c r="H744" s="7" t="s">
        <v>1</v>
      </c>
      <c r="I744" s="14">
        <v>38133</v>
      </c>
      <c r="J744" s="7" t="s">
        <v>11</v>
      </c>
      <c r="K744" s="15">
        <v>81</v>
      </c>
      <c r="L744" s="13">
        <v>244.85421438007515</v>
      </c>
      <c r="M744" s="7">
        <f t="shared" si="11"/>
        <v>2004</v>
      </c>
    </row>
    <row r="745" spans="7:13" x14ac:dyDescent="0.2">
      <c r="G745" s="7">
        <v>741</v>
      </c>
      <c r="H745" s="7" t="s">
        <v>8</v>
      </c>
      <c r="I745" s="14">
        <v>38089</v>
      </c>
      <c r="J745" s="7" t="s">
        <v>11</v>
      </c>
      <c r="K745" s="15">
        <v>63</v>
      </c>
      <c r="L745" s="13">
        <v>191.24656039127012</v>
      </c>
      <c r="M745" s="7">
        <f t="shared" si="11"/>
        <v>2004</v>
      </c>
    </row>
    <row r="746" spans="7:13" x14ac:dyDescent="0.2">
      <c r="G746" s="7">
        <v>742</v>
      </c>
      <c r="H746" s="7" t="s">
        <v>1</v>
      </c>
      <c r="I746" s="14">
        <v>38474</v>
      </c>
      <c r="J746" s="7" t="s">
        <v>9</v>
      </c>
      <c r="K746" s="15">
        <v>-3</v>
      </c>
      <c r="L746" s="13">
        <v>-7.3657850032017285</v>
      </c>
      <c r="M746" s="7">
        <f t="shared" si="11"/>
        <v>2005</v>
      </c>
    </row>
    <row r="747" spans="7:13" x14ac:dyDescent="0.2">
      <c r="G747" s="7">
        <v>743</v>
      </c>
      <c r="H747" s="7" t="s">
        <v>2</v>
      </c>
      <c r="I747" s="14">
        <v>38540</v>
      </c>
      <c r="J747" s="7" t="s">
        <v>9</v>
      </c>
      <c r="K747" s="15">
        <v>8</v>
      </c>
      <c r="L747" s="13">
        <v>25.810666689825588</v>
      </c>
      <c r="M747" s="7">
        <f t="shared" si="11"/>
        <v>2005</v>
      </c>
    </row>
    <row r="748" spans="7:13" x14ac:dyDescent="0.2">
      <c r="G748" s="7">
        <v>744</v>
      </c>
      <c r="H748" s="7" t="s">
        <v>0</v>
      </c>
      <c r="I748" s="14">
        <v>38078</v>
      </c>
      <c r="J748" s="7" t="s">
        <v>10</v>
      </c>
      <c r="K748" s="15">
        <v>46</v>
      </c>
      <c r="L748" s="13">
        <v>139.61633299698832</v>
      </c>
      <c r="M748" s="7">
        <f t="shared" si="11"/>
        <v>2004</v>
      </c>
    </row>
    <row r="749" spans="7:13" x14ac:dyDescent="0.2">
      <c r="G749" s="7">
        <v>745</v>
      </c>
      <c r="H749" s="7" t="s">
        <v>2</v>
      </c>
      <c r="I749" s="14">
        <v>38397</v>
      </c>
      <c r="J749" s="7" t="s">
        <v>10</v>
      </c>
      <c r="K749" s="15">
        <v>3</v>
      </c>
      <c r="L749" s="13">
        <v>10.87686297512148</v>
      </c>
      <c r="M749" s="7">
        <f t="shared" si="11"/>
        <v>2005</v>
      </c>
    </row>
    <row r="750" spans="7:13" x14ac:dyDescent="0.2">
      <c r="G750" s="7">
        <v>746</v>
      </c>
      <c r="H750" s="7" t="s">
        <v>2</v>
      </c>
      <c r="I750" s="14">
        <v>38859</v>
      </c>
      <c r="J750" s="7" t="s">
        <v>9</v>
      </c>
      <c r="K750" s="15">
        <v>68</v>
      </c>
      <c r="L750" s="13">
        <v>205.86039765882776</v>
      </c>
      <c r="M750" s="7">
        <f t="shared" si="11"/>
        <v>2006</v>
      </c>
    </row>
    <row r="751" spans="7:13" x14ac:dyDescent="0.2">
      <c r="G751" s="7">
        <v>747</v>
      </c>
      <c r="H751" s="7" t="s">
        <v>8</v>
      </c>
      <c r="I751" s="14">
        <v>38826</v>
      </c>
      <c r="J751" s="7" t="s">
        <v>9</v>
      </c>
      <c r="K751" s="15">
        <v>83</v>
      </c>
      <c r="L751" s="13">
        <v>251.06283096017734</v>
      </c>
      <c r="M751" s="7">
        <f t="shared" si="11"/>
        <v>2006</v>
      </c>
    </row>
    <row r="752" spans="7:13" x14ac:dyDescent="0.2">
      <c r="G752" s="7">
        <v>748</v>
      </c>
      <c r="H752" s="7" t="s">
        <v>1</v>
      </c>
      <c r="I752" s="14">
        <v>38397</v>
      </c>
      <c r="J752" s="7" t="s">
        <v>11</v>
      </c>
      <c r="K752" s="15">
        <v>51</v>
      </c>
      <c r="L752" s="13">
        <v>155.12341917228474</v>
      </c>
      <c r="M752" s="7">
        <f t="shared" si="11"/>
        <v>2005</v>
      </c>
    </row>
    <row r="753" spans="7:13" x14ac:dyDescent="0.2">
      <c r="G753" s="7">
        <v>749</v>
      </c>
      <c r="H753" s="7" t="s">
        <v>7</v>
      </c>
      <c r="I753" s="14">
        <v>38826</v>
      </c>
      <c r="J753" s="7" t="s">
        <v>9</v>
      </c>
      <c r="K753" s="15">
        <v>16</v>
      </c>
      <c r="L753" s="13">
        <v>50.203538747394113</v>
      </c>
      <c r="M753" s="7">
        <f t="shared" si="11"/>
        <v>2006</v>
      </c>
    </row>
    <row r="754" spans="7:13" x14ac:dyDescent="0.2">
      <c r="G754" s="7">
        <v>750</v>
      </c>
      <c r="H754" s="7" t="s">
        <v>7</v>
      </c>
      <c r="I754" s="14">
        <v>38848</v>
      </c>
      <c r="J754" s="7" t="s">
        <v>11</v>
      </c>
      <c r="K754" s="15">
        <v>-2</v>
      </c>
      <c r="L754" s="13">
        <v>-3.9135627833735267</v>
      </c>
      <c r="M754" s="7">
        <f t="shared" si="11"/>
        <v>2006</v>
      </c>
    </row>
    <row r="755" spans="7:13" x14ac:dyDescent="0.2">
      <c r="G755" s="7">
        <v>751</v>
      </c>
      <c r="H755" s="7" t="s">
        <v>1</v>
      </c>
      <c r="I755" s="14">
        <v>38320</v>
      </c>
      <c r="J755" s="7" t="s">
        <v>10</v>
      </c>
      <c r="K755" s="15">
        <v>6</v>
      </c>
      <c r="L755" s="13">
        <v>20.370424027363761</v>
      </c>
      <c r="M755" s="7">
        <f t="shared" si="11"/>
        <v>2004</v>
      </c>
    </row>
    <row r="756" spans="7:13" x14ac:dyDescent="0.2">
      <c r="G756" s="7">
        <v>752</v>
      </c>
      <c r="H756" s="7" t="s">
        <v>2</v>
      </c>
      <c r="I756" s="14">
        <v>38650</v>
      </c>
      <c r="J756" s="7" t="s">
        <v>10</v>
      </c>
      <c r="K756" s="15">
        <v>-5</v>
      </c>
      <c r="L756" s="13">
        <v>-12.571701775011148</v>
      </c>
      <c r="M756" s="7">
        <f t="shared" si="11"/>
        <v>2005</v>
      </c>
    </row>
    <row r="757" spans="7:13" x14ac:dyDescent="0.2">
      <c r="G757" s="7">
        <v>753</v>
      </c>
      <c r="H757" s="7" t="s">
        <v>8</v>
      </c>
      <c r="I757" s="14">
        <v>38738</v>
      </c>
      <c r="J757" s="7" t="s">
        <v>11</v>
      </c>
      <c r="K757" s="15">
        <v>42</v>
      </c>
      <c r="L757" s="13">
        <v>127.71123178411425</v>
      </c>
      <c r="M757" s="7">
        <f t="shared" si="11"/>
        <v>2006</v>
      </c>
    </row>
    <row r="758" spans="7:13" x14ac:dyDescent="0.2">
      <c r="G758" s="7">
        <v>754</v>
      </c>
      <c r="H758" s="7" t="s">
        <v>1</v>
      </c>
      <c r="I758" s="14">
        <v>38364</v>
      </c>
      <c r="J758" s="7" t="s">
        <v>11</v>
      </c>
      <c r="K758" s="15">
        <v>47</v>
      </c>
      <c r="L758" s="13">
        <v>143.38409457230034</v>
      </c>
      <c r="M758" s="7">
        <f t="shared" si="11"/>
        <v>2005</v>
      </c>
    </row>
    <row r="759" spans="7:13" x14ac:dyDescent="0.2">
      <c r="G759" s="7">
        <v>755</v>
      </c>
      <c r="H759" s="7" t="s">
        <v>3</v>
      </c>
      <c r="I759" s="14">
        <v>38925</v>
      </c>
      <c r="J759" s="7" t="s">
        <v>12</v>
      </c>
      <c r="K759" s="15">
        <v>16</v>
      </c>
      <c r="L759" s="13">
        <v>50.193862989445165</v>
      </c>
      <c r="M759" s="7">
        <f t="shared" si="11"/>
        <v>2006</v>
      </c>
    </row>
    <row r="760" spans="7:13" x14ac:dyDescent="0.2">
      <c r="G760" s="7">
        <v>756</v>
      </c>
      <c r="H760" s="7" t="s">
        <v>7</v>
      </c>
      <c r="I760" s="14">
        <v>38122</v>
      </c>
      <c r="J760" s="7" t="s">
        <v>10</v>
      </c>
      <c r="K760" s="15">
        <v>11</v>
      </c>
      <c r="L760" s="13">
        <v>35.356196404749518</v>
      </c>
      <c r="M760" s="7">
        <f t="shared" si="11"/>
        <v>2004</v>
      </c>
    </row>
    <row r="761" spans="7:13" x14ac:dyDescent="0.2">
      <c r="G761" s="7">
        <v>757</v>
      </c>
      <c r="H761" s="7" t="s">
        <v>8</v>
      </c>
      <c r="I761" s="14">
        <v>38320</v>
      </c>
      <c r="J761" s="7" t="s">
        <v>11</v>
      </c>
      <c r="K761" s="15">
        <v>-10</v>
      </c>
      <c r="L761" s="13">
        <v>-27.896760549483552</v>
      </c>
      <c r="M761" s="7">
        <f t="shared" si="11"/>
        <v>2004</v>
      </c>
    </row>
    <row r="762" spans="7:13" x14ac:dyDescent="0.2">
      <c r="G762" s="7">
        <v>758</v>
      </c>
      <c r="H762" s="7" t="s">
        <v>6</v>
      </c>
      <c r="I762" s="14">
        <v>38056</v>
      </c>
      <c r="J762" s="7" t="s">
        <v>11</v>
      </c>
      <c r="K762" s="15">
        <v>21</v>
      </c>
      <c r="L762" s="13">
        <v>65.379195576752196</v>
      </c>
      <c r="M762" s="7">
        <f t="shared" si="11"/>
        <v>2004</v>
      </c>
    </row>
    <row r="763" spans="7:13" x14ac:dyDescent="0.2">
      <c r="G763" s="7">
        <v>759</v>
      </c>
      <c r="H763" s="7" t="s">
        <v>7</v>
      </c>
      <c r="I763" s="14">
        <v>38650</v>
      </c>
      <c r="J763" s="7" t="s">
        <v>12</v>
      </c>
      <c r="K763" s="15">
        <v>52</v>
      </c>
      <c r="L763" s="13">
        <v>157.72596503790041</v>
      </c>
      <c r="M763" s="7">
        <f t="shared" si="11"/>
        <v>2005</v>
      </c>
    </row>
    <row r="764" spans="7:13" x14ac:dyDescent="0.2">
      <c r="G764" s="7">
        <v>760</v>
      </c>
      <c r="H764" s="7" t="s">
        <v>1</v>
      </c>
      <c r="I764" s="14">
        <v>38089</v>
      </c>
      <c r="J764" s="7" t="s">
        <v>13</v>
      </c>
      <c r="K764" s="15">
        <v>5</v>
      </c>
      <c r="L764" s="13">
        <v>17.005120052550815</v>
      </c>
      <c r="M764" s="7">
        <f t="shared" si="11"/>
        <v>2004</v>
      </c>
    </row>
    <row r="765" spans="7:13" x14ac:dyDescent="0.2">
      <c r="G765" s="7">
        <v>761</v>
      </c>
      <c r="H765" s="7" t="s">
        <v>1</v>
      </c>
      <c r="I765" s="14">
        <v>38562</v>
      </c>
      <c r="J765" s="7" t="s">
        <v>11</v>
      </c>
      <c r="K765" s="15">
        <v>52</v>
      </c>
      <c r="L765" s="13">
        <v>158.43447603180036</v>
      </c>
      <c r="M765" s="7">
        <f t="shared" si="11"/>
        <v>2005</v>
      </c>
    </row>
    <row r="766" spans="7:13" x14ac:dyDescent="0.2">
      <c r="G766" s="7">
        <v>762</v>
      </c>
      <c r="H766" s="7" t="s">
        <v>2</v>
      </c>
      <c r="I766" s="14">
        <v>38441</v>
      </c>
      <c r="J766" s="7" t="s">
        <v>12</v>
      </c>
      <c r="K766" s="15">
        <v>38</v>
      </c>
      <c r="L766" s="13">
        <v>115.38889596804569</v>
      </c>
      <c r="M766" s="7">
        <f t="shared" si="11"/>
        <v>2005</v>
      </c>
    </row>
    <row r="767" spans="7:13" x14ac:dyDescent="0.2">
      <c r="G767" s="7">
        <v>763</v>
      </c>
      <c r="H767" s="7" t="s">
        <v>5</v>
      </c>
      <c r="I767" s="14">
        <v>38848</v>
      </c>
      <c r="J767" s="7" t="s">
        <v>12</v>
      </c>
      <c r="K767" s="15">
        <v>84</v>
      </c>
      <c r="L767" s="13">
        <v>254.2621659223083</v>
      </c>
      <c r="M767" s="7">
        <f t="shared" si="11"/>
        <v>2006</v>
      </c>
    </row>
    <row r="768" spans="7:13" x14ac:dyDescent="0.2">
      <c r="G768" s="7">
        <v>764</v>
      </c>
      <c r="H768" s="7" t="s">
        <v>7</v>
      </c>
      <c r="I768" s="14">
        <v>39057</v>
      </c>
      <c r="J768" s="7" t="s">
        <v>13</v>
      </c>
      <c r="K768" s="15">
        <v>18</v>
      </c>
      <c r="L768" s="13">
        <v>55.343428443559006</v>
      </c>
      <c r="M768" s="7">
        <f t="shared" si="11"/>
        <v>2006</v>
      </c>
    </row>
    <row r="769" spans="7:13" x14ac:dyDescent="0.2">
      <c r="G769" s="7">
        <v>765</v>
      </c>
      <c r="H769" s="7" t="s">
        <v>0</v>
      </c>
      <c r="I769" s="14">
        <v>38111</v>
      </c>
      <c r="J769" s="7" t="s">
        <v>10</v>
      </c>
      <c r="K769" s="15">
        <v>-6</v>
      </c>
      <c r="L769" s="13">
        <v>-15.742829763147856</v>
      </c>
      <c r="M769" s="7">
        <f t="shared" si="11"/>
        <v>2004</v>
      </c>
    </row>
    <row r="770" spans="7:13" x14ac:dyDescent="0.2">
      <c r="G770" s="7">
        <v>766</v>
      </c>
      <c r="H770" s="7" t="s">
        <v>7</v>
      </c>
      <c r="I770" s="14">
        <v>38078</v>
      </c>
      <c r="J770" s="7" t="s">
        <v>10</v>
      </c>
      <c r="K770" s="15">
        <v>5</v>
      </c>
      <c r="L770" s="13">
        <v>16.913541625810112</v>
      </c>
      <c r="M770" s="7">
        <f t="shared" si="11"/>
        <v>2004</v>
      </c>
    </row>
    <row r="771" spans="7:13" x14ac:dyDescent="0.2">
      <c r="G771" s="7">
        <v>767</v>
      </c>
      <c r="H771" s="7" t="s">
        <v>2</v>
      </c>
      <c r="I771" s="14">
        <v>39057</v>
      </c>
      <c r="J771" s="7" t="s">
        <v>9</v>
      </c>
      <c r="K771" s="15">
        <v>59</v>
      </c>
      <c r="L771" s="13">
        <v>178.89597357687876</v>
      </c>
      <c r="M771" s="7">
        <f t="shared" si="11"/>
        <v>2006</v>
      </c>
    </row>
    <row r="772" spans="7:13" x14ac:dyDescent="0.2">
      <c r="G772" s="7">
        <v>768</v>
      </c>
      <c r="H772" s="7" t="s">
        <v>2</v>
      </c>
      <c r="I772" s="14">
        <v>38529</v>
      </c>
      <c r="J772" s="7" t="s">
        <v>12</v>
      </c>
      <c r="K772" s="15">
        <v>-1</v>
      </c>
      <c r="L772" s="13">
        <v>-1.4317242178607446</v>
      </c>
      <c r="M772" s="7">
        <f t="shared" si="11"/>
        <v>2005</v>
      </c>
    </row>
    <row r="773" spans="7:13" x14ac:dyDescent="0.2">
      <c r="G773" s="7">
        <v>769</v>
      </c>
      <c r="H773" s="7" t="s">
        <v>0</v>
      </c>
      <c r="I773" s="14">
        <v>38375</v>
      </c>
      <c r="J773" s="7" t="s">
        <v>13</v>
      </c>
      <c r="K773" s="15">
        <v>12</v>
      </c>
      <c r="L773" s="13">
        <v>37.854496358374917</v>
      </c>
      <c r="M773" s="7">
        <f t="shared" si="11"/>
        <v>2005</v>
      </c>
    </row>
    <row r="774" spans="7:13" x14ac:dyDescent="0.2">
      <c r="G774" s="7">
        <v>770</v>
      </c>
      <c r="H774" s="7" t="s">
        <v>2</v>
      </c>
      <c r="I774" s="14">
        <v>38067</v>
      </c>
      <c r="J774" s="7" t="s">
        <v>13</v>
      </c>
      <c r="K774" s="15">
        <v>25</v>
      </c>
      <c r="L774" s="13">
        <v>76.808458339015715</v>
      </c>
      <c r="M774" s="7">
        <f t="shared" ref="M774:M837" si="12">YEAR(I774)</f>
        <v>2004</v>
      </c>
    </row>
    <row r="775" spans="7:13" x14ac:dyDescent="0.2">
      <c r="G775" s="7">
        <v>771</v>
      </c>
      <c r="H775" s="7" t="s">
        <v>1</v>
      </c>
      <c r="I775" s="14">
        <v>38529</v>
      </c>
      <c r="J775" s="7" t="s">
        <v>12</v>
      </c>
      <c r="K775" s="15">
        <v>33</v>
      </c>
      <c r="L775" s="13">
        <v>101.42418309364238</v>
      </c>
      <c r="M775" s="7">
        <f t="shared" si="12"/>
        <v>2005</v>
      </c>
    </row>
    <row r="776" spans="7:13" x14ac:dyDescent="0.2">
      <c r="G776" s="7">
        <v>772</v>
      </c>
      <c r="H776" s="7" t="s">
        <v>8</v>
      </c>
      <c r="I776" s="14">
        <v>38045</v>
      </c>
      <c r="J776" s="7" t="s">
        <v>12</v>
      </c>
      <c r="K776" s="15">
        <v>12</v>
      </c>
      <c r="L776" s="13">
        <v>37.887038047747772</v>
      </c>
      <c r="M776" s="7">
        <f t="shared" si="12"/>
        <v>2004</v>
      </c>
    </row>
    <row r="777" spans="7:13" x14ac:dyDescent="0.2">
      <c r="G777" s="7">
        <v>773</v>
      </c>
      <c r="H777" s="7" t="s">
        <v>5</v>
      </c>
      <c r="I777" s="14">
        <v>38573</v>
      </c>
      <c r="J777" s="7" t="s">
        <v>11</v>
      </c>
      <c r="K777" s="15">
        <v>52</v>
      </c>
      <c r="L777" s="13">
        <v>158.30772051149228</v>
      </c>
      <c r="M777" s="7">
        <f t="shared" si="12"/>
        <v>2005</v>
      </c>
    </row>
    <row r="778" spans="7:13" x14ac:dyDescent="0.2">
      <c r="G778" s="7">
        <v>774</v>
      </c>
      <c r="H778" s="7" t="s">
        <v>0</v>
      </c>
      <c r="I778" s="14">
        <v>38441</v>
      </c>
      <c r="J778" s="7" t="s">
        <v>11</v>
      </c>
      <c r="K778" s="15">
        <v>34</v>
      </c>
      <c r="L778" s="13">
        <v>103.62316183025368</v>
      </c>
      <c r="M778" s="7">
        <f t="shared" si="12"/>
        <v>2005</v>
      </c>
    </row>
    <row r="779" spans="7:13" x14ac:dyDescent="0.2">
      <c r="G779" s="7">
        <v>775</v>
      </c>
      <c r="H779" s="7" t="s">
        <v>1</v>
      </c>
      <c r="I779" s="14">
        <v>38562</v>
      </c>
      <c r="J779" s="7" t="s">
        <v>9</v>
      </c>
      <c r="K779" s="15">
        <v>66</v>
      </c>
      <c r="L779" s="13">
        <v>200.65880996778469</v>
      </c>
      <c r="M779" s="7">
        <f t="shared" si="12"/>
        <v>2005</v>
      </c>
    </row>
    <row r="780" spans="7:13" x14ac:dyDescent="0.2">
      <c r="G780" s="7">
        <v>776</v>
      </c>
      <c r="H780" s="7" t="s">
        <v>1</v>
      </c>
      <c r="I780" s="14">
        <v>38199</v>
      </c>
      <c r="J780" s="7" t="s">
        <v>13</v>
      </c>
      <c r="K780" s="15">
        <v>10</v>
      </c>
      <c r="L780" s="13">
        <v>31.853247271934272</v>
      </c>
      <c r="M780" s="7">
        <f t="shared" si="12"/>
        <v>2004</v>
      </c>
    </row>
    <row r="781" spans="7:13" x14ac:dyDescent="0.2">
      <c r="G781" s="7">
        <v>777</v>
      </c>
      <c r="H781" s="7" t="s">
        <v>7</v>
      </c>
      <c r="I781" s="14">
        <v>38045</v>
      </c>
      <c r="J781" s="7" t="s">
        <v>9</v>
      </c>
      <c r="K781" s="15">
        <v>-5</v>
      </c>
      <c r="L781" s="13">
        <v>-12.547627479219663</v>
      </c>
      <c r="M781" s="7">
        <f t="shared" si="12"/>
        <v>2004</v>
      </c>
    </row>
    <row r="782" spans="7:13" x14ac:dyDescent="0.2">
      <c r="G782" s="7">
        <v>778</v>
      </c>
      <c r="H782" s="7" t="s">
        <v>6</v>
      </c>
      <c r="I782" s="14">
        <v>38573</v>
      </c>
      <c r="J782" s="7" t="s">
        <v>12</v>
      </c>
      <c r="K782" s="15">
        <v>89</v>
      </c>
      <c r="L782" s="13">
        <v>269.48918997457559</v>
      </c>
      <c r="M782" s="7">
        <f t="shared" si="12"/>
        <v>2005</v>
      </c>
    </row>
    <row r="783" spans="7:13" x14ac:dyDescent="0.2">
      <c r="G783" s="7">
        <v>779</v>
      </c>
      <c r="H783" s="7" t="s">
        <v>7</v>
      </c>
      <c r="I783" s="14">
        <v>38452</v>
      </c>
      <c r="J783" s="7" t="s">
        <v>9</v>
      </c>
      <c r="K783" s="15">
        <v>5</v>
      </c>
      <c r="L783" s="13">
        <v>16.818206363269947</v>
      </c>
      <c r="M783" s="7">
        <f t="shared" si="12"/>
        <v>2005</v>
      </c>
    </row>
    <row r="784" spans="7:13" x14ac:dyDescent="0.2">
      <c r="G784" s="7">
        <v>780</v>
      </c>
      <c r="H784" s="7" t="s">
        <v>0</v>
      </c>
      <c r="I784" s="14">
        <v>39002</v>
      </c>
      <c r="J784" s="7" t="s">
        <v>12</v>
      </c>
      <c r="K784" s="15">
        <v>48</v>
      </c>
      <c r="L784" s="13">
        <v>145.98516396408215</v>
      </c>
      <c r="M784" s="7">
        <f t="shared" si="12"/>
        <v>2006</v>
      </c>
    </row>
    <row r="785" spans="7:13" x14ac:dyDescent="0.2">
      <c r="G785" s="7">
        <v>781</v>
      </c>
      <c r="H785" s="7" t="s">
        <v>8</v>
      </c>
      <c r="I785" s="14">
        <v>39057</v>
      </c>
      <c r="J785" s="7" t="s">
        <v>12</v>
      </c>
      <c r="K785" s="15">
        <v>36</v>
      </c>
      <c r="L785" s="13">
        <v>109.92397437204225</v>
      </c>
      <c r="M785" s="7">
        <f t="shared" si="12"/>
        <v>2006</v>
      </c>
    </row>
    <row r="786" spans="7:13" x14ac:dyDescent="0.2">
      <c r="G786" s="7">
        <v>782</v>
      </c>
      <c r="H786" s="7" t="s">
        <v>1</v>
      </c>
      <c r="I786" s="14">
        <v>39035</v>
      </c>
      <c r="J786" s="7" t="s">
        <v>12</v>
      </c>
      <c r="K786" s="15">
        <v>80</v>
      </c>
      <c r="L786" s="13">
        <v>241.99741515278305</v>
      </c>
      <c r="M786" s="7">
        <f t="shared" si="12"/>
        <v>2006</v>
      </c>
    </row>
    <row r="787" spans="7:13" x14ac:dyDescent="0.2">
      <c r="G787" s="7">
        <v>783</v>
      </c>
      <c r="H787" s="7" t="s">
        <v>8</v>
      </c>
      <c r="I787" s="14">
        <v>39046</v>
      </c>
      <c r="J787" s="7" t="s">
        <v>10</v>
      </c>
      <c r="K787" s="15">
        <v>64</v>
      </c>
      <c r="L787" s="13">
        <v>193.891081917441</v>
      </c>
      <c r="M787" s="7">
        <f t="shared" si="12"/>
        <v>2006</v>
      </c>
    </row>
    <row r="788" spans="7:13" x14ac:dyDescent="0.2">
      <c r="G788" s="7">
        <v>784</v>
      </c>
      <c r="H788" s="7" t="s">
        <v>8</v>
      </c>
      <c r="I788" s="14">
        <v>38639</v>
      </c>
      <c r="J788" s="7" t="s">
        <v>9</v>
      </c>
      <c r="K788" s="15">
        <v>51</v>
      </c>
      <c r="L788" s="13">
        <v>155.49981680350626</v>
      </c>
      <c r="M788" s="7">
        <f t="shared" si="12"/>
        <v>2005</v>
      </c>
    </row>
    <row r="789" spans="7:13" x14ac:dyDescent="0.2">
      <c r="G789" s="7">
        <v>785</v>
      </c>
      <c r="H789" s="7" t="s">
        <v>6</v>
      </c>
      <c r="I789" s="14">
        <v>38452</v>
      </c>
      <c r="J789" s="7" t="s">
        <v>11</v>
      </c>
      <c r="K789" s="15">
        <v>92</v>
      </c>
      <c r="L789" s="13">
        <v>278.34020387718806</v>
      </c>
      <c r="M789" s="7">
        <f t="shared" si="12"/>
        <v>2005</v>
      </c>
    </row>
    <row r="790" spans="7:13" x14ac:dyDescent="0.2">
      <c r="G790" s="7">
        <v>786</v>
      </c>
      <c r="H790" s="7" t="s">
        <v>7</v>
      </c>
      <c r="I790" s="14">
        <v>38463</v>
      </c>
      <c r="J790" s="7" t="s">
        <v>11</v>
      </c>
      <c r="K790" s="15">
        <v>93</v>
      </c>
      <c r="L790" s="13">
        <v>280.85575758245068</v>
      </c>
      <c r="M790" s="7">
        <f t="shared" si="12"/>
        <v>2005</v>
      </c>
    </row>
    <row r="791" spans="7:13" x14ac:dyDescent="0.2">
      <c r="G791" s="7">
        <v>787</v>
      </c>
      <c r="H791" s="7" t="s">
        <v>0</v>
      </c>
      <c r="I791" s="14">
        <v>38386</v>
      </c>
      <c r="J791" s="7" t="s">
        <v>9</v>
      </c>
      <c r="K791" s="15">
        <v>36</v>
      </c>
      <c r="L791" s="13">
        <v>110.48116735303131</v>
      </c>
      <c r="M791" s="7">
        <f t="shared" si="12"/>
        <v>2005</v>
      </c>
    </row>
    <row r="792" spans="7:13" x14ac:dyDescent="0.2">
      <c r="G792" s="7">
        <v>788</v>
      </c>
      <c r="H792" s="7" t="s">
        <v>6</v>
      </c>
      <c r="I792" s="14">
        <v>39002</v>
      </c>
      <c r="J792" s="7" t="s">
        <v>10</v>
      </c>
      <c r="K792" s="15">
        <v>-9</v>
      </c>
      <c r="L792" s="13">
        <v>-24.826904970027119</v>
      </c>
      <c r="M792" s="7">
        <f t="shared" si="12"/>
        <v>2006</v>
      </c>
    </row>
    <row r="793" spans="7:13" x14ac:dyDescent="0.2">
      <c r="G793" s="7">
        <v>789</v>
      </c>
      <c r="H793" s="7" t="s">
        <v>0</v>
      </c>
      <c r="I793" s="14">
        <v>38496</v>
      </c>
      <c r="J793" s="7" t="s">
        <v>10</v>
      </c>
      <c r="K793" s="15">
        <v>48</v>
      </c>
      <c r="L793" s="13">
        <v>146.23287015814799</v>
      </c>
      <c r="M793" s="7">
        <f t="shared" si="12"/>
        <v>2005</v>
      </c>
    </row>
    <row r="794" spans="7:13" x14ac:dyDescent="0.2">
      <c r="G794" s="7">
        <v>790</v>
      </c>
      <c r="H794" s="7" t="s">
        <v>7</v>
      </c>
      <c r="I794" s="14">
        <v>38672</v>
      </c>
      <c r="J794" s="7" t="s">
        <v>11</v>
      </c>
      <c r="K794" s="15">
        <v>11</v>
      </c>
      <c r="L794" s="13">
        <v>34.54792782212121</v>
      </c>
      <c r="M794" s="7">
        <f t="shared" si="12"/>
        <v>2005</v>
      </c>
    </row>
    <row r="795" spans="7:13" x14ac:dyDescent="0.2">
      <c r="G795" s="7">
        <v>791</v>
      </c>
      <c r="H795" s="7" t="s">
        <v>7</v>
      </c>
      <c r="I795" s="14">
        <v>38188</v>
      </c>
      <c r="J795" s="7" t="s">
        <v>13</v>
      </c>
      <c r="K795" s="15">
        <v>8</v>
      </c>
      <c r="L795" s="13">
        <v>25.453618816298423</v>
      </c>
      <c r="M795" s="7">
        <f t="shared" si="12"/>
        <v>2004</v>
      </c>
    </row>
    <row r="796" spans="7:13" x14ac:dyDescent="0.2">
      <c r="G796" s="7">
        <v>792</v>
      </c>
      <c r="H796" s="7" t="s">
        <v>2</v>
      </c>
      <c r="I796" s="14">
        <v>38089</v>
      </c>
      <c r="J796" s="7" t="s">
        <v>9</v>
      </c>
      <c r="K796" s="15">
        <v>36</v>
      </c>
      <c r="L796" s="13">
        <v>110.09171904672033</v>
      </c>
      <c r="M796" s="7">
        <f t="shared" si="12"/>
        <v>2004</v>
      </c>
    </row>
    <row r="797" spans="7:13" x14ac:dyDescent="0.2">
      <c r="G797" s="7">
        <v>793</v>
      </c>
      <c r="H797" s="7" t="s">
        <v>7</v>
      </c>
      <c r="I797" s="14">
        <v>38661</v>
      </c>
      <c r="J797" s="7" t="s">
        <v>12</v>
      </c>
      <c r="K797" s="15">
        <v>93</v>
      </c>
      <c r="L797" s="13">
        <v>280.77976287020761</v>
      </c>
      <c r="M797" s="7">
        <f t="shared" si="12"/>
        <v>2005</v>
      </c>
    </row>
    <row r="798" spans="7:13" x14ac:dyDescent="0.2">
      <c r="G798" s="7">
        <v>794</v>
      </c>
      <c r="H798" s="7" t="s">
        <v>3</v>
      </c>
      <c r="I798" s="14">
        <v>38089</v>
      </c>
      <c r="J798" s="7" t="s">
        <v>10</v>
      </c>
      <c r="K798" s="15">
        <v>39</v>
      </c>
      <c r="L798" s="13">
        <v>119.20284079894812</v>
      </c>
      <c r="M798" s="7">
        <f t="shared" si="12"/>
        <v>2004</v>
      </c>
    </row>
    <row r="799" spans="7:13" x14ac:dyDescent="0.2">
      <c r="G799" s="7">
        <v>795</v>
      </c>
      <c r="H799" s="7" t="s">
        <v>3</v>
      </c>
      <c r="I799" s="14">
        <v>38133</v>
      </c>
      <c r="J799" s="7" t="s">
        <v>11</v>
      </c>
      <c r="K799" s="15">
        <v>72</v>
      </c>
      <c r="L799" s="13">
        <v>218.07728873022205</v>
      </c>
      <c r="M799" s="7">
        <f t="shared" si="12"/>
        <v>2004</v>
      </c>
    </row>
    <row r="800" spans="7:13" x14ac:dyDescent="0.2">
      <c r="G800" s="7">
        <v>796</v>
      </c>
      <c r="H800" s="7" t="s">
        <v>5</v>
      </c>
      <c r="I800" s="14">
        <v>38782</v>
      </c>
      <c r="J800" s="7" t="s">
        <v>10</v>
      </c>
      <c r="K800" s="15">
        <v>3</v>
      </c>
      <c r="L800" s="13">
        <v>10.416176420457935</v>
      </c>
      <c r="M800" s="7">
        <f t="shared" si="12"/>
        <v>2006</v>
      </c>
    </row>
    <row r="801" spans="7:13" x14ac:dyDescent="0.2">
      <c r="G801" s="7">
        <v>797</v>
      </c>
      <c r="H801" s="7" t="s">
        <v>4</v>
      </c>
      <c r="I801" s="14">
        <v>38353</v>
      </c>
      <c r="J801" s="7" t="s">
        <v>12</v>
      </c>
      <c r="K801" s="15">
        <v>47</v>
      </c>
      <c r="L801" s="13">
        <v>142.8388636236887</v>
      </c>
      <c r="M801" s="7">
        <f t="shared" si="12"/>
        <v>2005</v>
      </c>
    </row>
    <row r="802" spans="7:13" x14ac:dyDescent="0.2">
      <c r="G802" s="7">
        <v>798</v>
      </c>
      <c r="H802" s="7" t="s">
        <v>1</v>
      </c>
      <c r="I802" s="14">
        <v>39079</v>
      </c>
      <c r="J802" s="7" t="s">
        <v>12</v>
      </c>
      <c r="K802" s="15">
        <v>72</v>
      </c>
      <c r="L802" s="13">
        <v>217.32445132799407</v>
      </c>
      <c r="M802" s="7">
        <f t="shared" si="12"/>
        <v>2006</v>
      </c>
    </row>
    <row r="803" spans="7:13" x14ac:dyDescent="0.2">
      <c r="G803" s="7">
        <v>799</v>
      </c>
      <c r="H803" s="7" t="s">
        <v>2</v>
      </c>
      <c r="I803" s="14">
        <v>39057</v>
      </c>
      <c r="J803" s="7" t="s">
        <v>12</v>
      </c>
      <c r="K803" s="15">
        <v>26</v>
      </c>
      <c r="L803" s="13">
        <v>79.748589199087291</v>
      </c>
      <c r="M803" s="7">
        <f t="shared" si="12"/>
        <v>2006</v>
      </c>
    </row>
    <row r="804" spans="7:13" x14ac:dyDescent="0.2">
      <c r="G804" s="7">
        <v>800</v>
      </c>
      <c r="H804" s="7" t="s">
        <v>4</v>
      </c>
      <c r="I804" s="14">
        <v>38265</v>
      </c>
      <c r="J804" s="7" t="s">
        <v>11</v>
      </c>
      <c r="K804" s="15">
        <v>47</v>
      </c>
      <c r="L804" s="13">
        <v>142.48755479367787</v>
      </c>
      <c r="M804" s="7">
        <f t="shared" si="12"/>
        <v>2004</v>
      </c>
    </row>
    <row r="805" spans="7:13" x14ac:dyDescent="0.2">
      <c r="G805" s="7">
        <v>801</v>
      </c>
      <c r="H805" s="7" t="s">
        <v>1</v>
      </c>
      <c r="I805" s="14">
        <v>38727</v>
      </c>
      <c r="J805" s="7" t="s">
        <v>10</v>
      </c>
      <c r="K805" s="15">
        <v>14</v>
      </c>
      <c r="L805" s="13">
        <v>43.403824731122626</v>
      </c>
      <c r="M805" s="7">
        <f t="shared" si="12"/>
        <v>2006</v>
      </c>
    </row>
    <row r="806" spans="7:13" x14ac:dyDescent="0.2">
      <c r="G806" s="7">
        <v>802</v>
      </c>
      <c r="H806" s="7" t="s">
        <v>4</v>
      </c>
      <c r="I806" s="14">
        <v>38529</v>
      </c>
      <c r="J806" s="7" t="s">
        <v>12</v>
      </c>
      <c r="K806" s="15">
        <v>71</v>
      </c>
      <c r="L806" s="13">
        <v>215.07582310104507</v>
      </c>
      <c r="M806" s="7">
        <f t="shared" si="12"/>
        <v>2005</v>
      </c>
    </row>
    <row r="807" spans="7:13" x14ac:dyDescent="0.2">
      <c r="G807" s="7">
        <v>803</v>
      </c>
      <c r="H807" s="7" t="s">
        <v>3</v>
      </c>
      <c r="I807" s="14">
        <v>38947</v>
      </c>
      <c r="J807" s="7" t="s">
        <v>9</v>
      </c>
      <c r="K807" s="15">
        <v>95</v>
      </c>
      <c r="L807" s="13">
        <v>287.79738255613682</v>
      </c>
      <c r="M807" s="7">
        <f t="shared" si="12"/>
        <v>2006</v>
      </c>
    </row>
    <row r="808" spans="7:13" x14ac:dyDescent="0.2">
      <c r="G808" s="7">
        <v>804</v>
      </c>
      <c r="H808" s="7" t="s">
        <v>7</v>
      </c>
      <c r="I808" s="14">
        <v>38782</v>
      </c>
      <c r="J808" s="7" t="s">
        <v>12</v>
      </c>
      <c r="K808" s="15">
        <v>37</v>
      </c>
      <c r="L808" s="13">
        <v>112.77919739726129</v>
      </c>
      <c r="M808" s="7">
        <f t="shared" si="12"/>
        <v>2006</v>
      </c>
    </row>
    <row r="809" spans="7:13" x14ac:dyDescent="0.2">
      <c r="G809" s="7">
        <v>805</v>
      </c>
      <c r="H809" s="7" t="s">
        <v>3</v>
      </c>
      <c r="I809" s="14">
        <v>38694</v>
      </c>
      <c r="J809" s="7" t="s">
        <v>10</v>
      </c>
      <c r="K809" s="15">
        <v>-1</v>
      </c>
      <c r="L809" s="13">
        <v>-0.39117514400995779</v>
      </c>
      <c r="M809" s="7">
        <f t="shared" si="12"/>
        <v>2005</v>
      </c>
    </row>
    <row r="810" spans="7:13" x14ac:dyDescent="0.2">
      <c r="G810" s="7">
        <v>806</v>
      </c>
      <c r="H810" s="7" t="s">
        <v>5</v>
      </c>
      <c r="I810" s="14">
        <v>38947</v>
      </c>
      <c r="J810" s="7" t="s">
        <v>11</v>
      </c>
      <c r="K810" s="15">
        <v>26</v>
      </c>
      <c r="L810" s="13">
        <v>80.208589830999188</v>
      </c>
      <c r="M810" s="7">
        <f t="shared" si="12"/>
        <v>2006</v>
      </c>
    </row>
    <row r="811" spans="7:13" x14ac:dyDescent="0.2">
      <c r="G811" s="7">
        <v>807</v>
      </c>
      <c r="H811" s="7" t="s">
        <v>4</v>
      </c>
      <c r="I811" s="14">
        <v>37990</v>
      </c>
      <c r="J811" s="7" t="s">
        <v>11</v>
      </c>
      <c r="K811" s="15">
        <v>67</v>
      </c>
      <c r="L811" s="13">
        <v>203.54299038710067</v>
      </c>
      <c r="M811" s="7">
        <f t="shared" si="12"/>
        <v>2004</v>
      </c>
    </row>
    <row r="812" spans="7:13" x14ac:dyDescent="0.2">
      <c r="G812" s="7">
        <v>808</v>
      </c>
      <c r="H812" s="7" t="s">
        <v>5</v>
      </c>
      <c r="I812" s="14">
        <v>38034</v>
      </c>
      <c r="J812" s="7" t="s">
        <v>10</v>
      </c>
      <c r="K812" s="15">
        <v>15</v>
      </c>
      <c r="L812" s="13">
        <v>47.198351483731813</v>
      </c>
      <c r="M812" s="7">
        <f t="shared" si="12"/>
        <v>2004</v>
      </c>
    </row>
    <row r="813" spans="7:13" x14ac:dyDescent="0.2">
      <c r="G813" s="7">
        <v>809</v>
      </c>
      <c r="H813" s="7" t="s">
        <v>0</v>
      </c>
      <c r="I813" s="14">
        <v>38771</v>
      </c>
      <c r="J813" s="7" t="s">
        <v>10</v>
      </c>
      <c r="K813" s="15">
        <v>73</v>
      </c>
      <c r="L813" s="13">
        <v>221.33612349849449</v>
      </c>
      <c r="M813" s="7">
        <f t="shared" si="12"/>
        <v>2006</v>
      </c>
    </row>
    <row r="814" spans="7:13" x14ac:dyDescent="0.2">
      <c r="G814" s="7">
        <v>810</v>
      </c>
      <c r="H814" s="7" t="s">
        <v>0</v>
      </c>
      <c r="I814" s="14">
        <v>38265</v>
      </c>
      <c r="J814" s="7" t="s">
        <v>12</v>
      </c>
      <c r="K814" s="15">
        <v>13</v>
      </c>
      <c r="L814" s="13">
        <v>40.899875452377259</v>
      </c>
      <c r="M814" s="7">
        <f t="shared" si="12"/>
        <v>2004</v>
      </c>
    </row>
    <row r="815" spans="7:13" x14ac:dyDescent="0.2">
      <c r="G815" s="7">
        <v>811</v>
      </c>
      <c r="H815" s="7" t="s">
        <v>5</v>
      </c>
      <c r="I815" s="14">
        <v>38067</v>
      </c>
      <c r="J815" s="7" t="s">
        <v>9</v>
      </c>
      <c r="K815" s="15">
        <v>76</v>
      </c>
      <c r="L815" s="13">
        <v>229.55812152109252</v>
      </c>
      <c r="M815" s="7">
        <f t="shared" si="12"/>
        <v>2004</v>
      </c>
    </row>
    <row r="816" spans="7:13" x14ac:dyDescent="0.2">
      <c r="G816" s="7">
        <v>812</v>
      </c>
      <c r="H816" s="7" t="s">
        <v>7</v>
      </c>
      <c r="I816" s="14">
        <v>38144</v>
      </c>
      <c r="J816" s="7" t="s">
        <v>11</v>
      </c>
      <c r="K816" s="15">
        <v>-9</v>
      </c>
      <c r="L816" s="13">
        <v>-24.933082918901754</v>
      </c>
      <c r="M816" s="7">
        <f t="shared" si="12"/>
        <v>2004</v>
      </c>
    </row>
    <row r="817" spans="7:13" x14ac:dyDescent="0.2">
      <c r="G817" s="7">
        <v>813</v>
      </c>
      <c r="H817" s="7" t="s">
        <v>2</v>
      </c>
      <c r="I817" s="14">
        <v>38507</v>
      </c>
      <c r="J817" s="7" t="s">
        <v>13</v>
      </c>
      <c r="K817" s="15">
        <v>36</v>
      </c>
      <c r="L817" s="13">
        <v>109.53328220052806</v>
      </c>
      <c r="M817" s="7">
        <f t="shared" si="12"/>
        <v>2005</v>
      </c>
    </row>
    <row r="818" spans="7:13" x14ac:dyDescent="0.2">
      <c r="G818" s="7">
        <v>814</v>
      </c>
      <c r="H818" s="7" t="s">
        <v>6</v>
      </c>
      <c r="I818" s="14">
        <v>38133</v>
      </c>
      <c r="J818" s="7" t="s">
        <v>9</v>
      </c>
      <c r="K818" s="15">
        <v>11</v>
      </c>
      <c r="L818" s="13">
        <v>35.52180509936634</v>
      </c>
      <c r="M818" s="7">
        <f t="shared" si="12"/>
        <v>2004</v>
      </c>
    </row>
    <row r="819" spans="7:13" x14ac:dyDescent="0.2">
      <c r="G819" s="7">
        <v>815</v>
      </c>
      <c r="H819" s="7" t="s">
        <v>2</v>
      </c>
      <c r="I819" s="14">
        <v>38738</v>
      </c>
      <c r="J819" s="7" t="s">
        <v>10</v>
      </c>
      <c r="K819" s="15">
        <v>73</v>
      </c>
      <c r="L819" s="13">
        <v>220.50049794203733</v>
      </c>
      <c r="M819" s="7">
        <f t="shared" si="12"/>
        <v>2006</v>
      </c>
    </row>
    <row r="820" spans="7:13" x14ac:dyDescent="0.2">
      <c r="G820" s="7">
        <v>816</v>
      </c>
      <c r="H820" s="7" t="s">
        <v>0</v>
      </c>
      <c r="I820" s="14">
        <v>38276</v>
      </c>
      <c r="J820" s="7" t="s">
        <v>13</v>
      </c>
      <c r="K820" s="15">
        <v>93</v>
      </c>
      <c r="L820" s="13">
        <v>280.26544889145606</v>
      </c>
      <c r="M820" s="7">
        <f t="shared" si="12"/>
        <v>2004</v>
      </c>
    </row>
    <row r="821" spans="7:13" x14ac:dyDescent="0.2">
      <c r="G821" s="7">
        <v>817</v>
      </c>
      <c r="H821" s="7" t="s">
        <v>8</v>
      </c>
      <c r="I821" s="14">
        <v>38815</v>
      </c>
      <c r="J821" s="7" t="s">
        <v>9</v>
      </c>
      <c r="K821" s="15">
        <v>69</v>
      </c>
      <c r="L821" s="13">
        <v>209.31670948874884</v>
      </c>
      <c r="M821" s="7">
        <f t="shared" si="12"/>
        <v>2006</v>
      </c>
    </row>
    <row r="822" spans="7:13" x14ac:dyDescent="0.2">
      <c r="G822" s="7">
        <v>818</v>
      </c>
      <c r="H822" s="7" t="s">
        <v>3</v>
      </c>
      <c r="I822" s="14">
        <v>38089</v>
      </c>
      <c r="J822" s="7" t="s">
        <v>11</v>
      </c>
      <c r="K822" s="15">
        <v>86</v>
      </c>
      <c r="L822" s="13">
        <v>259.4849368720744</v>
      </c>
      <c r="M822" s="7">
        <f t="shared" si="12"/>
        <v>2004</v>
      </c>
    </row>
    <row r="823" spans="7:13" x14ac:dyDescent="0.2">
      <c r="G823" s="7">
        <v>819</v>
      </c>
      <c r="H823" s="7" t="s">
        <v>8</v>
      </c>
      <c r="I823" s="14">
        <v>38870</v>
      </c>
      <c r="J823" s="7" t="s">
        <v>12</v>
      </c>
      <c r="K823" s="15">
        <v>54</v>
      </c>
      <c r="L823" s="13">
        <v>164.37938973773885</v>
      </c>
      <c r="M823" s="7">
        <f t="shared" si="12"/>
        <v>2006</v>
      </c>
    </row>
    <row r="824" spans="7:13" x14ac:dyDescent="0.2">
      <c r="G824" s="7">
        <v>820</v>
      </c>
      <c r="H824" s="7" t="s">
        <v>1</v>
      </c>
      <c r="I824" s="14">
        <v>38463</v>
      </c>
      <c r="J824" s="7" t="s">
        <v>12</v>
      </c>
      <c r="K824" s="15">
        <v>-2</v>
      </c>
      <c r="L824" s="13">
        <v>-4.040363555098244</v>
      </c>
      <c r="M824" s="7">
        <f t="shared" si="12"/>
        <v>2005</v>
      </c>
    </row>
    <row r="825" spans="7:13" x14ac:dyDescent="0.2">
      <c r="G825" s="7">
        <v>821</v>
      </c>
      <c r="H825" s="7" t="s">
        <v>4</v>
      </c>
      <c r="I825" s="14">
        <v>38980</v>
      </c>
      <c r="J825" s="7" t="s">
        <v>9</v>
      </c>
      <c r="K825" s="15">
        <v>83</v>
      </c>
      <c r="L825" s="13">
        <v>250.16533632828239</v>
      </c>
      <c r="M825" s="7">
        <f t="shared" si="12"/>
        <v>2006</v>
      </c>
    </row>
    <row r="826" spans="7:13" x14ac:dyDescent="0.2">
      <c r="G826" s="7">
        <v>822</v>
      </c>
      <c r="H826" s="7" t="s">
        <v>7</v>
      </c>
      <c r="I826" s="14">
        <v>38639</v>
      </c>
      <c r="J826" s="7" t="s">
        <v>12</v>
      </c>
      <c r="K826" s="15">
        <v>2</v>
      </c>
      <c r="L826" s="13">
        <v>8.0012184182764319</v>
      </c>
      <c r="M826" s="7">
        <f t="shared" si="12"/>
        <v>2005</v>
      </c>
    </row>
    <row r="827" spans="7:13" x14ac:dyDescent="0.2">
      <c r="G827" s="7">
        <v>823</v>
      </c>
      <c r="H827" s="7" t="s">
        <v>2</v>
      </c>
      <c r="I827" s="14">
        <v>38947</v>
      </c>
      <c r="J827" s="7" t="s">
        <v>11</v>
      </c>
      <c r="K827" s="15">
        <v>54</v>
      </c>
      <c r="L827" s="13">
        <v>164.14962862314266</v>
      </c>
      <c r="M827" s="7">
        <f t="shared" si="12"/>
        <v>2006</v>
      </c>
    </row>
    <row r="828" spans="7:13" x14ac:dyDescent="0.2">
      <c r="G828" s="7">
        <v>824</v>
      </c>
      <c r="H828" s="7" t="s">
        <v>3</v>
      </c>
      <c r="I828" s="14">
        <v>38078</v>
      </c>
      <c r="J828" s="7" t="s">
        <v>9</v>
      </c>
      <c r="K828" s="15">
        <v>76</v>
      </c>
      <c r="L828" s="13">
        <v>230.41943809745561</v>
      </c>
      <c r="M828" s="7">
        <f t="shared" si="12"/>
        <v>2004</v>
      </c>
    </row>
    <row r="829" spans="7:13" x14ac:dyDescent="0.2">
      <c r="G829" s="7">
        <v>825</v>
      </c>
      <c r="H829" s="7" t="s">
        <v>8</v>
      </c>
      <c r="I829" s="14">
        <v>38595</v>
      </c>
      <c r="J829" s="7" t="s">
        <v>11</v>
      </c>
      <c r="K829" s="15">
        <v>10</v>
      </c>
      <c r="L829" s="13">
        <v>32.250567590543547</v>
      </c>
      <c r="M829" s="7">
        <f t="shared" si="12"/>
        <v>2005</v>
      </c>
    </row>
    <row r="830" spans="7:13" x14ac:dyDescent="0.2">
      <c r="G830" s="7">
        <v>826</v>
      </c>
      <c r="H830" s="7" t="s">
        <v>0</v>
      </c>
      <c r="I830" s="14">
        <v>39002</v>
      </c>
      <c r="J830" s="7" t="s">
        <v>9</v>
      </c>
      <c r="K830" s="15">
        <v>81</v>
      </c>
      <c r="L830" s="13">
        <v>245.03936147229382</v>
      </c>
      <c r="M830" s="7">
        <f t="shared" si="12"/>
        <v>2006</v>
      </c>
    </row>
    <row r="831" spans="7:13" x14ac:dyDescent="0.2">
      <c r="G831" s="7">
        <v>827</v>
      </c>
      <c r="H831" s="7" t="s">
        <v>0</v>
      </c>
      <c r="I831" s="14">
        <v>38980</v>
      </c>
      <c r="J831" s="7" t="s">
        <v>11</v>
      </c>
      <c r="K831" s="15">
        <v>83</v>
      </c>
      <c r="L831" s="13">
        <v>251.14060708825255</v>
      </c>
      <c r="M831" s="7">
        <f t="shared" si="12"/>
        <v>2006</v>
      </c>
    </row>
    <row r="832" spans="7:13" x14ac:dyDescent="0.2">
      <c r="G832" s="7">
        <v>828</v>
      </c>
      <c r="H832" s="7" t="s">
        <v>4</v>
      </c>
      <c r="I832" s="14">
        <v>39024</v>
      </c>
      <c r="J832" s="7" t="s">
        <v>9</v>
      </c>
      <c r="K832" s="15">
        <v>6</v>
      </c>
      <c r="L832" s="13">
        <v>19.522370228620925</v>
      </c>
      <c r="M832" s="7">
        <f t="shared" si="12"/>
        <v>2006</v>
      </c>
    </row>
    <row r="833" spans="7:13" x14ac:dyDescent="0.2">
      <c r="G833" s="7">
        <v>829</v>
      </c>
      <c r="H833" s="7" t="s">
        <v>2</v>
      </c>
      <c r="I833" s="14">
        <v>39035</v>
      </c>
      <c r="J833" s="7" t="s">
        <v>12</v>
      </c>
      <c r="K833" s="15">
        <v>77</v>
      </c>
      <c r="L833" s="13">
        <v>233.15631874033514</v>
      </c>
      <c r="M833" s="7">
        <f t="shared" si="12"/>
        <v>2006</v>
      </c>
    </row>
    <row r="834" spans="7:13" x14ac:dyDescent="0.2">
      <c r="G834" s="7">
        <v>830</v>
      </c>
      <c r="H834" s="7" t="s">
        <v>0</v>
      </c>
      <c r="I834" s="14">
        <v>38804</v>
      </c>
      <c r="J834" s="7" t="s">
        <v>12</v>
      </c>
      <c r="K834" s="15">
        <v>41</v>
      </c>
      <c r="L834" s="13">
        <v>125.28397193085664</v>
      </c>
      <c r="M834" s="7">
        <f t="shared" si="12"/>
        <v>2006</v>
      </c>
    </row>
    <row r="835" spans="7:13" x14ac:dyDescent="0.2">
      <c r="G835" s="7">
        <v>831</v>
      </c>
      <c r="H835" s="7" t="s">
        <v>6</v>
      </c>
      <c r="I835" s="14">
        <v>39057</v>
      </c>
      <c r="J835" s="7" t="s">
        <v>10</v>
      </c>
      <c r="K835" s="15">
        <v>80</v>
      </c>
      <c r="L835" s="13">
        <v>241.70735878482179</v>
      </c>
      <c r="M835" s="7">
        <f t="shared" si="12"/>
        <v>2006</v>
      </c>
    </row>
    <row r="836" spans="7:13" x14ac:dyDescent="0.2">
      <c r="G836" s="7">
        <v>832</v>
      </c>
      <c r="H836" s="7" t="s">
        <v>4</v>
      </c>
      <c r="I836" s="14">
        <v>38859</v>
      </c>
      <c r="J836" s="7" t="s">
        <v>11</v>
      </c>
      <c r="K836" s="15">
        <v>20</v>
      </c>
      <c r="L836" s="13">
        <v>62.210097856811508</v>
      </c>
      <c r="M836" s="7">
        <f t="shared" si="12"/>
        <v>2006</v>
      </c>
    </row>
    <row r="837" spans="7:13" x14ac:dyDescent="0.2">
      <c r="G837" s="7">
        <v>833</v>
      </c>
      <c r="H837" s="7" t="s">
        <v>5</v>
      </c>
      <c r="I837" s="14">
        <v>38012</v>
      </c>
      <c r="J837" s="7" t="s">
        <v>11</v>
      </c>
      <c r="K837" s="15">
        <v>31</v>
      </c>
      <c r="L837" s="13">
        <v>95.327196648200925</v>
      </c>
      <c r="M837" s="7">
        <f t="shared" si="12"/>
        <v>2004</v>
      </c>
    </row>
    <row r="838" spans="7:13" x14ac:dyDescent="0.2">
      <c r="G838" s="7">
        <v>834</v>
      </c>
      <c r="H838" s="7" t="s">
        <v>3</v>
      </c>
      <c r="I838" s="14">
        <v>38727</v>
      </c>
      <c r="J838" s="7" t="s">
        <v>9</v>
      </c>
      <c r="K838" s="15">
        <v>34</v>
      </c>
      <c r="L838" s="13">
        <v>103.89654308960344</v>
      </c>
      <c r="M838" s="7">
        <f t="shared" ref="M838:M901" si="13">YEAR(I838)</f>
        <v>2006</v>
      </c>
    </row>
    <row r="839" spans="7:13" x14ac:dyDescent="0.2">
      <c r="G839" s="7">
        <v>835</v>
      </c>
      <c r="H839" s="7" t="s">
        <v>6</v>
      </c>
      <c r="I839" s="14">
        <v>38595</v>
      </c>
      <c r="J839" s="7" t="s">
        <v>9</v>
      </c>
      <c r="K839" s="15">
        <v>2</v>
      </c>
      <c r="L839" s="13">
        <v>8.0342514695562706</v>
      </c>
      <c r="M839" s="7">
        <f t="shared" si="13"/>
        <v>2005</v>
      </c>
    </row>
    <row r="840" spans="7:13" x14ac:dyDescent="0.2">
      <c r="G840" s="7">
        <v>836</v>
      </c>
      <c r="H840" s="7" t="s">
        <v>0</v>
      </c>
      <c r="I840" s="14">
        <v>38760</v>
      </c>
      <c r="J840" s="7" t="s">
        <v>9</v>
      </c>
      <c r="K840" s="15">
        <v>17</v>
      </c>
      <c r="L840" s="13">
        <v>53.331838418625381</v>
      </c>
      <c r="M840" s="7">
        <f t="shared" si="13"/>
        <v>2006</v>
      </c>
    </row>
    <row r="841" spans="7:13" x14ac:dyDescent="0.2">
      <c r="G841" s="7">
        <v>837</v>
      </c>
      <c r="H841" s="7" t="s">
        <v>5</v>
      </c>
      <c r="I841" s="14">
        <v>38870</v>
      </c>
      <c r="J841" s="7" t="s">
        <v>11</v>
      </c>
      <c r="K841" s="15">
        <v>16</v>
      </c>
      <c r="L841" s="13">
        <v>50.310894482412991</v>
      </c>
      <c r="M841" s="7">
        <f t="shared" si="13"/>
        <v>2006</v>
      </c>
    </row>
    <row r="842" spans="7:13" x14ac:dyDescent="0.2">
      <c r="G842" s="7">
        <v>838</v>
      </c>
      <c r="H842" s="7" t="s">
        <v>1</v>
      </c>
      <c r="I842" s="14">
        <v>38782</v>
      </c>
      <c r="J842" s="7" t="s">
        <v>9</v>
      </c>
      <c r="K842" s="15">
        <v>54</v>
      </c>
      <c r="L842" s="13">
        <v>163.70197903495185</v>
      </c>
      <c r="M842" s="7">
        <f t="shared" si="13"/>
        <v>2006</v>
      </c>
    </row>
    <row r="843" spans="7:13" x14ac:dyDescent="0.2">
      <c r="G843" s="7">
        <v>839</v>
      </c>
      <c r="H843" s="7" t="s">
        <v>4</v>
      </c>
      <c r="I843" s="14">
        <v>38034</v>
      </c>
      <c r="J843" s="7" t="s">
        <v>10</v>
      </c>
      <c r="K843" s="15">
        <v>-9</v>
      </c>
      <c r="L843" s="13">
        <v>-24.921999927055641</v>
      </c>
      <c r="M843" s="7">
        <f t="shared" si="13"/>
        <v>2004</v>
      </c>
    </row>
    <row r="844" spans="7:13" x14ac:dyDescent="0.2">
      <c r="G844" s="7">
        <v>840</v>
      </c>
      <c r="H844" s="7" t="s">
        <v>4</v>
      </c>
      <c r="I844" s="14">
        <v>38837</v>
      </c>
      <c r="J844" s="7" t="s">
        <v>11</v>
      </c>
      <c r="K844" s="15">
        <v>94</v>
      </c>
      <c r="L844" s="13">
        <v>284.53575317756747</v>
      </c>
      <c r="M844" s="7">
        <f t="shared" si="13"/>
        <v>2006</v>
      </c>
    </row>
    <row r="845" spans="7:13" x14ac:dyDescent="0.2">
      <c r="G845" s="7">
        <v>841</v>
      </c>
      <c r="H845" s="7" t="s">
        <v>0</v>
      </c>
      <c r="I845" s="14">
        <v>38232</v>
      </c>
      <c r="J845" s="7" t="s">
        <v>9</v>
      </c>
      <c r="K845" s="15">
        <v>-3</v>
      </c>
      <c r="L845" s="13">
        <v>-7.4497114042005954</v>
      </c>
      <c r="M845" s="7">
        <f t="shared" si="13"/>
        <v>2004</v>
      </c>
    </row>
    <row r="846" spans="7:13" x14ac:dyDescent="0.2">
      <c r="G846" s="7">
        <v>842</v>
      </c>
      <c r="H846" s="7" t="s">
        <v>1</v>
      </c>
      <c r="I846" s="14">
        <v>38298</v>
      </c>
      <c r="J846" s="7" t="s">
        <v>12</v>
      </c>
      <c r="K846" s="15">
        <v>9</v>
      </c>
      <c r="L846" s="13">
        <v>28.830809944248564</v>
      </c>
      <c r="M846" s="7">
        <f t="shared" si="13"/>
        <v>2004</v>
      </c>
    </row>
    <row r="847" spans="7:13" x14ac:dyDescent="0.2">
      <c r="G847" s="7">
        <v>843</v>
      </c>
      <c r="H847" s="7" t="s">
        <v>3</v>
      </c>
      <c r="I847" s="14">
        <v>38067</v>
      </c>
      <c r="J847" s="7" t="s">
        <v>9</v>
      </c>
      <c r="K847" s="15">
        <v>25</v>
      </c>
      <c r="L847" s="13">
        <v>77.108203405128648</v>
      </c>
      <c r="M847" s="7">
        <f t="shared" si="13"/>
        <v>2004</v>
      </c>
    </row>
    <row r="848" spans="7:13" x14ac:dyDescent="0.2">
      <c r="G848" s="7">
        <v>844</v>
      </c>
      <c r="H848" s="7" t="s">
        <v>6</v>
      </c>
      <c r="I848" s="14">
        <v>39013</v>
      </c>
      <c r="J848" s="7" t="s">
        <v>10</v>
      </c>
      <c r="K848" s="15">
        <v>29</v>
      </c>
      <c r="L848" s="13">
        <v>89.310545900397301</v>
      </c>
      <c r="M848" s="7">
        <f t="shared" si="13"/>
        <v>2006</v>
      </c>
    </row>
    <row r="849" spans="7:13" x14ac:dyDescent="0.2">
      <c r="G849" s="7">
        <v>845</v>
      </c>
      <c r="H849" s="7" t="s">
        <v>7</v>
      </c>
      <c r="I849" s="14">
        <v>38221</v>
      </c>
      <c r="J849" s="7" t="s">
        <v>11</v>
      </c>
      <c r="K849" s="15">
        <v>37</v>
      </c>
      <c r="L849" s="13">
        <v>113.21323460768004</v>
      </c>
      <c r="M849" s="7">
        <f t="shared" si="13"/>
        <v>2004</v>
      </c>
    </row>
    <row r="850" spans="7:13" x14ac:dyDescent="0.2">
      <c r="G850" s="7">
        <v>846</v>
      </c>
      <c r="H850" s="7" t="s">
        <v>4</v>
      </c>
      <c r="I850" s="14">
        <v>38529</v>
      </c>
      <c r="J850" s="7" t="s">
        <v>9</v>
      </c>
      <c r="K850" s="15">
        <v>19</v>
      </c>
      <c r="L850" s="13">
        <v>59.003760475925063</v>
      </c>
      <c r="M850" s="7">
        <f t="shared" si="13"/>
        <v>2005</v>
      </c>
    </row>
    <row r="851" spans="7:13" x14ac:dyDescent="0.2">
      <c r="G851" s="7">
        <v>847</v>
      </c>
      <c r="H851" s="7" t="s">
        <v>1</v>
      </c>
      <c r="I851" s="14">
        <v>38089</v>
      </c>
      <c r="J851" s="7" t="s">
        <v>10</v>
      </c>
      <c r="K851" s="15">
        <v>28</v>
      </c>
      <c r="L851" s="13">
        <v>86.04518510559123</v>
      </c>
      <c r="M851" s="7">
        <f t="shared" si="13"/>
        <v>2004</v>
      </c>
    </row>
    <row r="852" spans="7:13" x14ac:dyDescent="0.2">
      <c r="G852" s="7">
        <v>848</v>
      </c>
      <c r="H852" s="7" t="s">
        <v>0</v>
      </c>
      <c r="I852" s="14">
        <v>38144</v>
      </c>
      <c r="J852" s="7" t="s">
        <v>11</v>
      </c>
      <c r="K852" s="15">
        <v>18</v>
      </c>
      <c r="L852" s="13">
        <v>55.858549479616173</v>
      </c>
      <c r="M852" s="7">
        <f t="shared" si="13"/>
        <v>2004</v>
      </c>
    </row>
    <row r="853" spans="7:13" x14ac:dyDescent="0.2">
      <c r="G853" s="7">
        <v>849</v>
      </c>
      <c r="H853" s="7" t="s">
        <v>6</v>
      </c>
      <c r="I853" s="14">
        <v>38870</v>
      </c>
      <c r="J853" s="7" t="s">
        <v>13</v>
      </c>
      <c r="K853" s="15">
        <v>84</v>
      </c>
      <c r="L853" s="13">
        <v>254.04302513210774</v>
      </c>
      <c r="M853" s="7">
        <f t="shared" si="13"/>
        <v>2006</v>
      </c>
    </row>
    <row r="854" spans="7:13" x14ac:dyDescent="0.2">
      <c r="G854" s="7">
        <v>850</v>
      </c>
      <c r="H854" s="7" t="s">
        <v>5</v>
      </c>
      <c r="I854" s="14">
        <v>38276</v>
      </c>
      <c r="J854" s="7" t="s">
        <v>9</v>
      </c>
      <c r="K854" s="15">
        <v>79</v>
      </c>
      <c r="L854" s="13">
        <v>238.82743961542425</v>
      </c>
      <c r="M854" s="7">
        <f t="shared" si="13"/>
        <v>2004</v>
      </c>
    </row>
    <row r="855" spans="7:13" x14ac:dyDescent="0.2">
      <c r="G855" s="7">
        <v>851</v>
      </c>
      <c r="H855" s="7" t="s">
        <v>7</v>
      </c>
      <c r="I855" s="14">
        <v>38298</v>
      </c>
      <c r="J855" s="7" t="s">
        <v>9</v>
      </c>
      <c r="K855" s="15">
        <v>31</v>
      </c>
      <c r="L855" s="13">
        <v>94.972961203791044</v>
      </c>
      <c r="M855" s="7">
        <f t="shared" si="13"/>
        <v>2004</v>
      </c>
    </row>
    <row r="856" spans="7:13" x14ac:dyDescent="0.2">
      <c r="G856" s="7">
        <v>852</v>
      </c>
      <c r="H856" s="7" t="s">
        <v>0</v>
      </c>
      <c r="I856" s="14">
        <v>38925</v>
      </c>
      <c r="J856" s="7" t="s">
        <v>13</v>
      </c>
      <c r="K856" s="15">
        <v>34</v>
      </c>
      <c r="L856" s="13">
        <v>103.39863614232333</v>
      </c>
      <c r="M856" s="7">
        <f t="shared" si="13"/>
        <v>2006</v>
      </c>
    </row>
    <row r="857" spans="7:13" x14ac:dyDescent="0.2">
      <c r="G857" s="7">
        <v>853</v>
      </c>
      <c r="H857" s="7" t="s">
        <v>7</v>
      </c>
      <c r="I857" s="14">
        <v>38672</v>
      </c>
      <c r="J857" s="7" t="s">
        <v>12</v>
      </c>
      <c r="K857" s="15">
        <v>66</v>
      </c>
      <c r="L857" s="13">
        <v>201.25536797949457</v>
      </c>
      <c r="M857" s="7">
        <f t="shared" si="13"/>
        <v>2005</v>
      </c>
    </row>
    <row r="858" spans="7:13" x14ac:dyDescent="0.2">
      <c r="G858" s="7">
        <v>854</v>
      </c>
      <c r="H858" s="7" t="s">
        <v>5</v>
      </c>
      <c r="I858" s="14">
        <v>38859</v>
      </c>
      <c r="J858" s="7" t="s">
        <v>12</v>
      </c>
      <c r="K858" s="15">
        <v>44</v>
      </c>
      <c r="L858" s="13">
        <v>134.44985862590835</v>
      </c>
      <c r="M858" s="7">
        <f t="shared" si="13"/>
        <v>2006</v>
      </c>
    </row>
    <row r="859" spans="7:13" x14ac:dyDescent="0.2">
      <c r="G859" s="7">
        <v>855</v>
      </c>
      <c r="H859" s="7" t="s">
        <v>8</v>
      </c>
      <c r="I859" s="14">
        <v>38375</v>
      </c>
      <c r="J859" s="7" t="s">
        <v>11</v>
      </c>
      <c r="K859" s="15">
        <v>94</v>
      </c>
      <c r="L859" s="13">
        <v>284.41944495958916</v>
      </c>
      <c r="M859" s="7">
        <f t="shared" si="13"/>
        <v>2005</v>
      </c>
    </row>
    <row r="860" spans="7:13" x14ac:dyDescent="0.2">
      <c r="G860" s="7">
        <v>856</v>
      </c>
      <c r="H860" s="7" t="s">
        <v>2</v>
      </c>
      <c r="I860" s="14">
        <v>38089</v>
      </c>
      <c r="J860" s="7" t="s">
        <v>9</v>
      </c>
      <c r="K860" s="15">
        <v>11</v>
      </c>
      <c r="L860" s="13">
        <v>35.299860689817372</v>
      </c>
      <c r="M860" s="7">
        <f t="shared" si="13"/>
        <v>2004</v>
      </c>
    </row>
    <row r="861" spans="7:13" x14ac:dyDescent="0.2">
      <c r="G861" s="7">
        <v>857</v>
      </c>
      <c r="H861" s="7" t="s">
        <v>3</v>
      </c>
      <c r="I861" s="14">
        <v>38221</v>
      </c>
      <c r="J861" s="7" t="s">
        <v>10</v>
      </c>
      <c r="K861" s="15">
        <v>74</v>
      </c>
      <c r="L861" s="13">
        <v>223.97457991298864</v>
      </c>
      <c r="M861" s="7">
        <f t="shared" si="13"/>
        <v>2004</v>
      </c>
    </row>
    <row r="862" spans="7:13" x14ac:dyDescent="0.2">
      <c r="G862" s="7">
        <v>858</v>
      </c>
      <c r="H862" s="7" t="s">
        <v>0</v>
      </c>
      <c r="I862" s="14">
        <v>39057</v>
      </c>
      <c r="J862" s="7" t="s">
        <v>12</v>
      </c>
      <c r="K862" s="15">
        <v>28</v>
      </c>
      <c r="L862" s="13">
        <v>86.485564911199845</v>
      </c>
      <c r="M862" s="7">
        <f t="shared" si="13"/>
        <v>2006</v>
      </c>
    </row>
    <row r="863" spans="7:13" x14ac:dyDescent="0.2">
      <c r="G863" s="7">
        <v>859</v>
      </c>
      <c r="H863" s="7" t="s">
        <v>1</v>
      </c>
      <c r="I863" s="14">
        <v>38507</v>
      </c>
      <c r="J863" s="7" t="s">
        <v>10</v>
      </c>
      <c r="K863" s="15">
        <v>40</v>
      </c>
      <c r="L863" s="13">
        <v>121.92180749554807</v>
      </c>
      <c r="M863" s="7">
        <f t="shared" si="13"/>
        <v>2005</v>
      </c>
    </row>
    <row r="864" spans="7:13" x14ac:dyDescent="0.2">
      <c r="G864" s="7">
        <v>860</v>
      </c>
      <c r="H864" s="7" t="s">
        <v>1</v>
      </c>
      <c r="I864" s="14">
        <v>38023</v>
      </c>
      <c r="J864" s="7" t="s">
        <v>10</v>
      </c>
      <c r="K864" s="15">
        <v>34</v>
      </c>
      <c r="L864" s="13">
        <v>104.1689153871453</v>
      </c>
      <c r="M864" s="7">
        <f t="shared" si="13"/>
        <v>2004</v>
      </c>
    </row>
    <row r="865" spans="7:13" x14ac:dyDescent="0.2">
      <c r="G865" s="7">
        <v>861</v>
      </c>
      <c r="H865" s="7" t="s">
        <v>8</v>
      </c>
      <c r="I865" s="14">
        <v>38606</v>
      </c>
      <c r="J865" s="7" t="s">
        <v>11</v>
      </c>
      <c r="K865" s="15">
        <v>38</v>
      </c>
      <c r="L865" s="13">
        <v>115.85180148886141</v>
      </c>
      <c r="M865" s="7">
        <f t="shared" si="13"/>
        <v>2005</v>
      </c>
    </row>
    <row r="866" spans="7:13" x14ac:dyDescent="0.2">
      <c r="G866" s="7">
        <v>862</v>
      </c>
      <c r="H866" s="7" t="s">
        <v>3</v>
      </c>
      <c r="I866" s="14">
        <v>38518</v>
      </c>
      <c r="J866" s="7" t="s">
        <v>12</v>
      </c>
      <c r="K866" s="15">
        <v>69</v>
      </c>
      <c r="L866" s="13">
        <v>209.14336391515394</v>
      </c>
      <c r="M866" s="7">
        <f t="shared" si="13"/>
        <v>2005</v>
      </c>
    </row>
    <row r="867" spans="7:13" x14ac:dyDescent="0.2">
      <c r="G867" s="7">
        <v>863</v>
      </c>
      <c r="H867" s="7" t="s">
        <v>6</v>
      </c>
      <c r="I867" s="14">
        <v>38584</v>
      </c>
      <c r="J867" s="7" t="s">
        <v>11</v>
      </c>
      <c r="K867" s="15">
        <v>34</v>
      </c>
      <c r="L867" s="13">
        <v>103.97058317140277</v>
      </c>
      <c r="M867" s="7">
        <f t="shared" si="13"/>
        <v>2005</v>
      </c>
    </row>
    <row r="868" spans="7:13" x14ac:dyDescent="0.2">
      <c r="G868" s="7">
        <v>864</v>
      </c>
      <c r="H868" s="7" t="s">
        <v>8</v>
      </c>
      <c r="I868" s="14">
        <v>38573</v>
      </c>
      <c r="J868" s="7" t="s">
        <v>12</v>
      </c>
      <c r="K868" s="15">
        <v>29</v>
      </c>
      <c r="L868" s="13">
        <v>89.383943739445868</v>
      </c>
      <c r="M868" s="7">
        <f t="shared" si="13"/>
        <v>2005</v>
      </c>
    </row>
    <row r="869" spans="7:13" x14ac:dyDescent="0.2">
      <c r="G869" s="7">
        <v>865</v>
      </c>
      <c r="H869" s="7" t="s">
        <v>2</v>
      </c>
      <c r="I869" s="14">
        <v>38034</v>
      </c>
      <c r="J869" s="7" t="s">
        <v>9</v>
      </c>
      <c r="K869" s="15">
        <v>-10</v>
      </c>
      <c r="L869" s="13">
        <v>-27.724939048319342</v>
      </c>
      <c r="M869" s="7">
        <f t="shared" si="13"/>
        <v>2004</v>
      </c>
    </row>
    <row r="870" spans="7:13" x14ac:dyDescent="0.2">
      <c r="G870" s="7">
        <v>866</v>
      </c>
      <c r="H870" s="7" t="s">
        <v>7</v>
      </c>
      <c r="I870" s="14">
        <v>38287</v>
      </c>
      <c r="J870" s="7" t="s">
        <v>13</v>
      </c>
      <c r="K870" s="15">
        <v>42</v>
      </c>
      <c r="L870" s="13">
        <v>128.42870398782102</v>
      </c>
      <c r="M870" s="7">
        <f t="shared" si="13"/>
        <v>2004</v>
      </c>
    </row>
    <row r="871" spans="7:13" x14ac:dyDescent="0.2">
      <c r="G871" s="7">
        <v>867</v>
      </c>
      <c r="H871" s="7" t="s">
        <v>4</v>
      </c>
      <c r="I871" s="14">
        <v>38793</v>
      </c>
      <c r="J871" s="7" t="s">
        <v>12</v>
      </c>
      <c r="K871" s="15">
        <v>58</v>
      </c>
      <c r="L871" s="13">
        <v>175.97423505292562</v>
      </c>
      <c r="M871" s="7">
        <f t="shared" si="13"/>
        <v>2006</v>
      </c>
    </row>
    <row r="872" spans="7:13" x14ac:dyDescent="0.2">
      <c r="G872" s="7">
        <v>868</v>
      </c>
      <c r="H872" s="7" t="s">
        <v>5</v>
      </c>
      <c r="I872" s="14">
        <v>38056</v>
      </c>
      <c r="J872" s="7" t="s">
        <v>9</v>
      </c>
      <c r="K872" s="15">
        <v>27</v>
      </c>
      <c r="L872" s="13">
        <v>83.01665013993393</v>
      </c>
      <c r="M872" s="7">
        <f t="shared" si="13"/>
        <v>2004</v>
      </c>
    </row>
    <row r="873" spans="7:13" x14ac:dyDescent="0.2">
      <c r="G873" s="7">
        <v>869</v>
      </c>
      <c r="H873" s="7" t="s">
        <v>7</v>
      </c>
      <c r="I873" s="14">
        <v>38903</v>
      </c>
      <c r="J873" s="7" t="s">
        <v>11</v>
      </c>
      <c r="K873" s="15">
        <v>47</v>
      </c>
      <c r="L873" s="13">
        <v>143.2742036645771</v>
      </c>
      <c r="M873" s="7">
        <f t="shared" si="13"/>
        <v>2006</v>
      </c>
    </row>
    <row r="874" spans="7:13" x14ac:dyDescent="0.2">
      <c r="G874" s="7">
        <v>870</v>
      </c>
      <c r="H874" s="7" t="s">
        <v>5</v>
      </c>
      <c r="I874" s="14">
        <v>38023</v>
      </c>
      <c r="J874" s="7" t="s">
        <v>9</v>
      </c>
      <c r="K874" s="15">
        <v>29</v>
      </c>
      <c r="L874" s="13">
        <v>88.696716331090727</v>
      </c>
      <c r="M874" s="7">
        <f t="shared" si="13"/>
        <v>2004</v>
      </c>
    </row>
    <row r="875" spans="7:13" x14ac:dyDescent="0.2">
      <c r="G875" s="7">
        <v>871</v>
      </c>
      <c r="H875" s="7" t="s">
        <v>7</v>
      </c>
      <c r="I875" s="14">
        <v>38848</v>
      </c>
      <c r="J875" s="7" t="s">
        <v>12</v>
      </c>
      <c r="K875" s="15">
        <v>28</v>
      </c>
      <c r="L875" s="13">
        <v>86.226420950611285</v>
      </c>
      <c r="M875" s="7">
        <f t="shared" si="13"/>
        <v>2006</v>
      </c>
    </row>
    <row r="876" spans="7:13" x14ac:dyDescent="0.2">
      <c r="G876" s="7">
        <v>872</v>
      </c>
      <c r="H876" s="7" t="s">
        <v>8</v>
      </c>
      <c r="I876" s="14">
        <v>38980</v>
      </c>
      <c r="J876" s="7" t="s">
        <v>11</v>
      </c>
      <c r="K876" s="15">
        <v>79</v>
      </c>
      <c r="L876" s="13">
        <v>239.05774059830441</v>
      </c>
      <c r="M876" s="7">
        <f t="shared" si="13"/>
        <v>2006</v>
      </c>
    </row>
    <row r="877" spans="7:13" x14ac:dyDescent="0.2">
      <c r="G877" s="7">
        <v>873</v>
      </c>
      <c r="H877" s="7" t="s">
        <v>6</v>
      </c>
      <c r="I877" s="14">
        <v>38298</v>
      </c>
      <c r="J877" s="7" t="s">
        <v>11</v>
      </c>
      <c r="K877" s="15">
        <v>41</v>
      </c>
      <c r="L877" s="13">
        <v>124.81786407447923</v>
      </c>
      <c r="M877" s="7">
        <f t="shared" si="13"/>
        <v>2004</v>
      </c>
    </row>
    <row r="878" spans="7:13" x14ac:dyDescent="0.2">
      <c r="G878" s="7">
        <v>874</v>
      </c>
      <c r="H878" s="7" t="s">
        <v>5</v>
      </c>
      <c r="I878" s="14">
        <v>38540</v>
      </c>
      <c r="J878" s="7" t="s">
        <v>13</v>
      </c>
      <c r="K878" s="15">
        <v>57</v>
      </c>
      <c r="L878" s="13">
        <v>172.96188521453885</v>
      </c>
      <c r="M878" s="7">
        <f t="shared" si="13"/>
        <v>2005</v>
      </c>
    </row>
    <row r="879" spans="7:13" x14ac:dyDescent="0.2">
      <c r="G879" s="7">
        <v>875</v>
      </c>
      <c r="H879" s="7" t="s">
        <v>7</v>
      </c>
      <c r="I879" s="14">
        <v>38914</v>
      </c>
      <c r="J879" s="7" t="s">
        <v>10</v>
      </c>
      <c r="K879" s="15">
        <v>45</v>
      </c>
      <c r="L879" s="13">
        <v>137.62002289021942</v>
      </c>
      <c r="M879" s="7">
        <f t="shared" si="13"/>
        <v>2006</v>
      </c>
    </row>
    <row r="880" spans="7:13" x14ac:dyDescent="0.2">
      <c r="G880" s="7">
        <v>876</v>
      </c>
      <c r="H880" s="7" t="s">
        <v>0</v>
      </c>
      <c r="I880" s="14">
        <v>38793</v>
      </c>
      <c r="J880" s="7" t="s">
        <v>12</v>
      </c>
      <c r="K880" s="15">
        <v>91</v>
      </c>
      <c r="L880" s="13">
        <v>274.91230216083113</v>
      </c>
      <c r="M880" s="7">
        <f t="shared" si="13"/>
        <v>2006</v>
      </c>
    </row>
    <row r="881" spans="7:13" x14ac:dyDescent="0.2">
      <c r="G881" s="7">
        <v>877</v>
      </c>
      <c r="H881" s="7" t="s">
        <v>5</v>
      </c>
      <c r="I881" s="14">
        <v>38375</v>
      </c>
      <c r="J881" s="7" t="s">
        <v>12</v>
      </c>
      <c r="K881" s="15">
        <v>49</v>
      </c>
      <c r="L881" s="13">
        <v>149.04131306617498</v>
      </c>
      <c r="M881" s="7">
        <f t="shared" si="13"/>
        <v>2005</v>
      </c>
    </row>
    <row r="882" spans="7:13" x14ac:dyDescent="0.2">
      <c r="G882" s="7">
        <v>878</v>
      </c>
      <c r="H882" s="7" t="s">
        <v>8</v>
      </c>
      <c r="I882" s="14">
        <v>38254</v>
      </c>
      <c r="J882" s="7" t="s">
        <v>10</v>
      </c>
      <c r="K882" s="15">
        <v>68</v>
      </c>
      <c r="L882" s="13">
        <v>206.16097800045316</v>
      </c>
      <c r="M882" s="7">
        <f t="shared" si="13"/>
        <v>2004</v>
      </c>
    </row>
    <row r="883" spans="7:13" x14ac:dyDescent="0.2">
      <c r="G883" s="7">
        <v>879</v>
      </c>
      <c r="H883" s="7" t="s">
        <v>2</v>
      </c>
      <c r="I883" s="14">
        <v>38397</v>
      </c>
      <c r="J883" s="7" t="s">
        <v>13</v>
      </c>
      <c r="K883" s="15">
        <v>38</v>
      </c>
      <c r="L883" s="13">
        <v>116.64480895861564</v>
      </c>
      <c r="M883" s="7">
        <f t="shared" si="13"/>
        <v>2005</v>
      </c>
    </row>
    <row r="884" spans="7:13" x14ac:dyDescent="0.2">
      <c r="G884" s="7">
        <v>880</v>
      </c>
      <c r="H884" s="7" t="s">
        <v>6</v>
      </c>
      <c r="I884" s="14">
        <v>38980</v>
      </c>
      <c r="J884" s="7" t="s">
        <v>9</v>
      </c>
      <c r="K884" s="15">
        <v>4</v>
      </c>
      <c r="L884" s="13">
        <v>15.205643253032669</v>
      </c>
      <c r="M884" s="7">
        <f t="shared" si="13"/>
        <v>2006</v>
      </c>
    </row>
    <row r="885" spans="7:13" x14ac:dyDescent="0.2">
      <c r="G885" s="7">
        <v>881</v>
      </c>
      <c r="H885" s="7" t="s">
        <v>5</v>
      </c>
      <c r="I885" s="14">
        <v>38452</v>
      </c>
      <c r="J885" s="7" t="s">
        <v>12</v>
      </c>
      <c r="K885" s="15">
        <v>45</v>
      </c>
      <c r="L885" s="13">
        <v>137.05484034063696</v>
      </c>
      <c r="M885" s="7">
        <f t="shared" si="13"/>
        <v>2005</v>
      </c>
    </row>
    <row r="886" spans="7:13" x14ac:dyDescent="0.2">
      <c r="G886" s="7">
        <v>882</v>
      </c>
      <c r="H886" s="7" t="s">
        <v>1</v>
      </c>
      <c r="I886" s="14">
        <v>38331</v>
      </c>
      <c r="J886" s="7" t="s">
        <v>12</v>
      </c>
      <c r="K886" s="15">
        <v>85</v>
      </c>
      <c r="L886" s="13">
        <v>256.6581063828105</v>
      </c>
      <c r="M886" s="7">
        <f t="shared" si="13"/>
        <v>2004</v>
      </c>
    </row>
    <row r="887" spans="7:13" x14ac:dyDescent="0.2">
      <c r="G887" s="7">
        <v>883</v>
      </c>
      <c r="H887" s="7" t="s">
        <v>5</v>
      </c>
      <c r="I887" s="14">
        <v>38540</v>
      </c>
      <c r="J887" s="7" t="s">
        <v>13</v>
      </c>
      <c r="K887" s="15">
        <v>57</v>
      </c>
      <c r="L887" s="13">
        <v>173.05666995199584</v>
      </c>
      <c r="M887" s="7">
        <f t="shared" si="13"/>
        <v>2005</v>
      </c>
    </row>
    <row r="888" spans="7:13" x14ac:dyDescent="0.2">
      <c r="G888" s="7">
        <v>884</v>
      </c>
      <c r="H888" s="7" t="s">
        <v>4</v>
      </c>
      <c r="I888" s="14">
        <v>38672</v>
      </c>
      <c r="J888" s="7" t="s">
        <v>12</v>
      </c>
      <c r="K888" s="15">
        <v>-3</v>
      </c>
      <c r="L888" s="13">
        <v>-6.3637861287644046</v>
      </c>
      <c r="M888" s="7">
        <f t="shared" si="13"/>
        <v>2005</v>
      </c>
    </row>
    <row r="889" spans="7:13" x14ac:dyDescent="0.2">
      <c r="G889" s="7">
        <v>885</v>
      </c>
      <c r="H889" s="7" t="s">
        <v>7</v>
      </c>
      <c r="I889" s="14">
        <v>38936</v>
      </c>
      <c r="J889" s="7" t="s">
        <v>9</v>
      </c>
      <c r="K889" s="15">
        <v>-9</v>
      </c>
      <c r="L889" s="13">
        <v>-24.858670230760346</v>
      </c>
      <c r="M889" s="7">
        <f t="shared" si="13"/>
        <v>2006</v>
      </c>
    </row>
    <row r="890" spans="7:13" x14ac:dyDescent="0.2">
      <c r="G890" s="7">
        <v>886</v>
      </c>
      <c r="H890" s="7" t="s">
        <v>4</v>
      </c>
      <c r="I890" s="14">
        <v>38100</v>
      </c>
      <c r="J890" s="7" t="s">
        <v>11</v>
      </c>
      <c r="K890" s="15">
        <v>86</v>
      </c>
      <c r="L890" s="13">
        <v>260.29381913398618</v>
      </c>
      <c r="M890" s="7">
        <f t="shared" si="13"/>
        <v>2004</v>
      </c>
    </row>
    <row r="891" spans="7:13" x14ac:dyDescent="0.2">
      <c r="G891" s="7">
        <v>887</v>
      </c>
      <c r="H891" s="7" t="s">
        <v>0</v>
      </c>
      <c r="I891" s="14">
        <v>38419</v>
      </c>
      <c r="J891" s="7" t="s">
        <v>9</v>
      </c>
      <c r="K891" s="15">
        <v>11</v>
      </c>
      <c r="L891" s="13">
        <v>35.041684359746164</v>
      </c>
      <c r="M891" s="7">
        <f t="shared" si="13"/>
        <v>2005</v>
      </c>
    </row>
    <row r="892" spans="7:13" x14ac:dyDescent="0.2">
      <c r="G892" s="7">
        <v>888</v>
      </c>
      <c r="H892" s="7" t="s">
        <v>2</v>
      </c>
      <c r="I892" s="14">
        <v>38001</v>
      </c>
      <c r="J892" s="7" t="s">
        <v>12</v>
      </c>
      <c r="K892" s="15">
        <v>87</v>
      </c>
      <c r="L892" s="13">
        <v>262.7592489136066</v>
      </c>
      <c r="M892" s="7">
        <f t="shared" si="13"/>
        <v>2004</v>
      </c>
    </row>
    <row r="893" spans="7:13" x14ac:dyDescent="0.2">
      <c r="G893" s="7">
        <v>889</v>
      </c>
      <c r="H893" s="7" t="s">
        <v>2</v>
      </c>
      <c r="I893" s="14">
        <v>38199</v>
      </c>
      <c r="J893" s="7" t="s">
        <v>11</v>
      </c>
      <c r="K893" s="15">
        <v>86</v>
      </c>
      <c r="L893" s="13">
        <v>260.00914889996403</v>
      </c>
      <c r="M893" s="7">
        <f t="shared" si="13"/>
        <v>2004</v>
      </c>
    </row>
    <row r="894" spans="7:13" x14ac:dyDescent="0.2">
      <c r="G894" s="7">
        <v>890</v>
      </c>
      <c r="H894" s="7" t="s">
        <v>8</v>
      </c>
      <c r="I894" s="14">
        <v>38749</v>
      </c>
      <c r="J894" s="7" t="s">
        <v>10</v>
      </c>
      <c r="K894" s="15">
        <v>62</v>
      </c>
      <c r="L894" s="13">
        <v>187.81034616092504</v>
      </c>
      <c r="M894" s="7">
        <f t="shared" si="13"/>
        <v>2006</v>
      </c>
    </row>
    <row r="895" spans="7:13" x14ac:dyDescent="0.2">
      <c r="G895" s="7">
        <v>891</v>
      </c>
      <c r="H895" s="7" t="s">
        <v>5</v>
      </c>
      <c r="I895" s="14">
        <v>38914</v>
      </c>
      <c r="J895" s="7" t="s">
        <v>12</v>
      </c>
      <c r="K895" s="15">
        <v>80</v>
      </c>
      <c r="L895" s="13">
        <v>241.85917425037732</v>
      </c>
      <c r="M895" s="7">
        <f t="shared" si="13"/>
        <v>2006</v>
      </c>
    </row>
    <row r="896" spans="7:13" x14ac:dyDescent="0.2">
      <c r="G896" s="7">
        <v>892</v>
      </c>
      <c r="H896" s="7" t="s">
        <v>2</v>
      </c>
      <c r="I896" s="14">
        <v>38188</v>
      </c>
      <c r="J896" s="7" t="s">
        <v>13</v>
      </c>
      <c r="K896" s="15">
        <v>11</v>
      </c>
      <c r="L896" s="13">
        <v>34.782314831792192</v>
      </c>
      <c r="M896" s="7">
        <f t="shared" si="13"/>
        <v>2004</v>
      </c>
    </row>
    <row r="897" spans="7:13" x14ac:dyDescent="0.2">
      <c r="G897" s="7">
        <v>893</v>
      </c>
      <c r="H897" s="7" t="s">
        <v>2</v>
      </c>
      <c r="I897" s="14">
        <v>38694</v>
      </c>
      <c r="J897" s="7" t="s">
        <v>13</v>
      </c>
      <c r="K897" s="15">
        <v>11</v>
      </c>
      <c r="L897" s="13">
        <v>34.680822827797087</v>
      </c>
      <c r="M897" s="7">
        <f t="shared" si="13"/>
        <v>2005</v>
      </c>
    </row>
    <row r="898" spans="7:13" x14ac:dyDescent="0.2">
      <c r="G898" s="7">
        <v>894</v>
      </c>
      <c r="H898" s="7" t="s">
        <v>7</v>
      </c>
      <c r="I898" s="14">
        <v>38661</v>
      </c>
      <c r="J898" s="7" t="s">
        <v>11</v>
      </c>
      <c r="K898" s="15">
        <v>-4</v>
      </c>
      <c r="L898" s="13">
        <v>-9.7904020756587578</v>
      </c>
      <c r="M898" s="7">
        <f t="shared" si="13"/>
        <v>2005</v>
      </c>
    </row>
    <row r="899" spans="7:13" x14ac:dyDescent="0.2">
      <c r="G899" s="7">
        <v>895</v>
      </c>
      <c r="H899" s="7" t="s">
        <v>1</v>
      </c>
      <c r="I899" s="14">
        <v>38331</v>
      </c>
      <c r="J899" s="7" t="s">
        <v>13</v>
      </c>
      <c r="K899" s="15">
        <v>42</v>
      </c>
      <c r="L899" s="13">
        <v>128.02610607664568</v>
      </c>
      <c r="M899" s="7">
        <f t="shared" si="13"/>
        <v>2004</v>
      </c>
    </row>
    <row r="900" spans="7:13" x14ac:dyDescent="0.2">
      <c r="G900" s="7">
        <v>896</v>
      </c>
      <c r="H900" s="7" t="s">
        <v>1</v>
      </c>
      <c r="I900" s="14">
        <v>38166</v>
      </c>
      <c r="J900" s="7" t="s">
        <v>10</v>
      </c>
      <c r="K900" s="15">
        <v>51</v>
      </c>
      <c r="L900" s="13">
        <v>154.71800722699501</v>
      </c>
      <c r="M900" s="7">
        <f t="shared" si="13"/>
        <v>2004</v>
      </c>
    </row>
    <row r="901" spans="7:13" x14ac:dyDescent="0.2">
      <c r="G901" s="7">
        <v>897</v>
      </c>
      <c r="H901" s="7" t="s">
        <v>2</v>
      </c>
      <c r="I901" s="14">
        <v>38188</v>
      </c>
      <c r="J901" s="7" t="s">
        <v>9</v>
      </c>
      <c r="K901" s="15">
        <v>91</v>
      </c>
      <c r="L901" s="13">
        <v>274.77216405152751</v>
      </c>
      <c r="M901" s="7">
        <f t="shared" si="13"/>
        <v>2004</v>
      </c>
    </row>
    <row r="902" spans="7:13" x14ac:dyDescent="0.2">
      <c r="G902" s="7">
        <v>898</v>
      </c>
      <c r="H902" s="7" t="s">
        <v>5</v>
      </c>
      <c r="I902" s="14">
        <v>38947</v>
      </c>
      <c r="J902" s="7" t="s">
        <v>10</v>
      </c>
      <c r="K902" s="15">
        <v>24</v>
      </c>
      <c r="L902" s="13">
        <v>73.406307306618515</v>
      </c>
      <c r="M902" s="7">
        <f t="shared" ref="M902:M965" si="14">YEAR(I902)</f>
        <v>2006</v>
      </c>
    </row>
    <row r="903" spans="7:13" x14ac:dyDescent="0.2">
      <c r="G903" s="7">
        <v>899</v>
      </c>
      <c r="H903" s="7" t="s">
        <v>5</v>
      </c>
      <c r="I903" s="14">
        <v>38012</v>
      </c>
      <c r="J903" s="7" t="s">
        <v>11</v>
      </c>
      <c r="K903" s="15">
        <v>19</v>
      </c>
      <c r="L903" s="13">
        <v>59.122730804832166</v>
      </c>
      <c r="M903" s="7">
        <f t="shared" si="14"/>
        <v>2004</v>
      </c>
    </row>
    <row r="904" spans="7:13" x14ac:dyDescent="0.2">
      <c r="G904" s="7">
        <v>900</v>
      </c>
      <c r="H904" s="7" t="s">
        <v>2</v>
      </c>
      <c r="I904" s="14">
        <v>38067</v>
      </c>
      <c r="J904" s="7" t="s">
        <v>10</v>
      </c>
      <c r="K904" s="15">
        <v>80</v>
      </c>
      <c r="L904" s="13">
        <v>241.74723336571216</v>
      </c>
      <c r="M904" s="7">
        <f t="shared" si="14"/>
        <v>2004</v>
      </c>
    </row>
    <row r="905" spans="7:13" x14ac:dyDescent="0.2">
      <c r="G905" s="7">
        <v>901</v>
      </c>
      <c r="H905" s="7" t="s">
        <v>8</v>
      </c>
      <c r="I905" s="14">
        <v>39057</v>
      </c>
      <c r="J905" s="7" t="s">
        <v>9</v>
      </c>
      <c r="K905" s="15">
        <v>0</v>
      </c>
      <c r="L905" s="13">
        <v>1.6796900586638657</v>
      </c>
      <c r="M905" s="7">
        <f t="shared" si="14"/>
        <v>2006</v>
      </c>
    </row>
    <row r="906" spans="7:13" x14ac:dyDescent="0.2">
      <c r="G906" s="7">
        <v>902</v>
      </c>
      <c r="H906" s="7" t="s">
        <v>0</v>
      </c>
      <c r="I906" s="14">
        <v>38991</v>
      </c>
      <c r="J906" s="7" t="s">
        <v>9</v>
      </c>
      <c r="K906" s="15">
        <v>69</v>
      </c>
      <c r="L906" s="13">
        <v>209.14203916980014</v>
      </c>
      <c r="M906" s="7">
        <f t="shared" si="14"/>
        <v>2006</v>
      </c>
    </row>
    <row r="907" spans="7:13" x14ac:dyDescent="0.2">
      <c r="G907" s="7">
        <v>903</v>
      </c>
      <c r="H907" s="7" t="s">
        <v>5</v>
      </c>
      <c r="I907" s="14">
        <v>38914</v>
      </c>
      <c r="J907" s="7" t="s">
        <v>12</v>
      </c>
      <c r="K907" s="15">
        <v>84</v>
      </c>
      <c r="L907" s="13">
        <v>253.78421313059829</v>
      </c>
      <c r="M907" s="7">
        <f t="shared" si="14"/>
        <v>2006</v>
      </c>
    </row>
    <row r="908" spans="7:13" x14ac:dyDescent="0.2">
      <c r="G908" s="7">
        <v>904</v>
      </c>
      <c r="H908" s="7" t="s">
        <v>3</v>
      </c>
      <c r="I908" s="14">
        <v>38584</v>
      </c>
      <c r="J908" s="7" t="s">
        <v>13</v>
      </c>
      <c r="K908" s="15">
        <v>31</v>
      </c>
      <c r="L908" s="13">
        <v>94.752143463742286</v>
      </c>
      <c r="M908" s="7">
        <f t="shared" si="14"/>
        <v>2005</v>
      </c>
    </row>
    <row r="909" spans="7:13" x14ac:dyDescent="0.2">
      <c r="G909" s="7">
        <v>905</v>
      </c>
      <c r="H909" s="7" t="s">
        <v>4</v>
      </c>
      <c r="I909" s="14">
        <v>38595</v>
      </c>
      <c r="J909" s="7" t="s">
        <v>11</v>
      </c>
      <c r="K909" s="15">
        <v>11</v>
      </c>
      <c r="L909" s="13">
        <v>35.274537093655269</v>
      </c>
      <c r="M909" s="7">
        <f t="shared" si="14"/>
        <v>2005</v>
      </c>
    </row>
    <row r="910" spans="7:13" x14ac:dyDescent="0.2">
      <c r="G910" s="7">
        <v>906</v>
      </c>
      <c r="H910" s="7" t="s">
        <v>6</v>
      </c>
      <c r="I910" s="14">
        <v>38441</v>
      </c>
      <c r="J910" s="7" t="s">
        <v>10</v>
      </c>
      <c r="K910" s="15">
        <v>79</v>
      </c>
      <c r="L910" s="13">
        <v>239.3445563093955</v>
      </c>
      <c r="M910" s="7">
        <f t="shared" si="14"/>
        <v>2005</v>
      </c>
    </row>
    <row r="911" spans="7:13" x14ac:dyDescent="0.2">
      <c r="G911" s="7">
        <v>907</v>
      </c>
      <c r="H911" s="7" t="s">
        <v>0</v>
      </c>
      <c r="I911" s="14">
        <v>38892</v>
      </c>
      <c r="J911" s="7" t="s">
        <v>11</v>
      </c>
      <c r="K911" s="15">
        <v>22</v>
      </c>
      <c r="L911" s="13">
        <v>68.549031242200385</v>
      </c>
      <c r="M911" s="7">
        <f t="shared" si="14"/>
        <v>2006</v>
      </c>
    </row>
    <row r="912" spans="7:13" x14ac:dyDescent="0.2">
      <c r="G912" s="7">
        <v>908</v>
      </c>
      <c r="H912" s="7" t="s">
        <v>8</v>
      </c>
      <c r="I912" s="14">
        <v>38386</v>
      </c>
      <c r="J912" s="7" t="s">
        <v>9</v>
      </c>
      <c r="K912" s="15">
        <v>76</v>
      </c>
      <c r="L912" s="13">
        <v>231.1298624050425</v>
      </c>
      <c r="M912" s="7">
        <f t="shared" si="14"/>
        <v>2005</v>
      </c>
    </row>
    <row r="913" spans="7:13" x14ac:dyDescent="0.2">
      <c r="G913" s="7">
        <v>909</v>
      </c>
      <c r="H913" s="7" t="s">
        <v>6</v>
      </c>
      <c r="I913" s="14">
        <v>38265</v>
      </c>
      <c r="J913" s="7" t="s">
        <v>11</v>
      </c>
      <c r="K913" s="15">
        <v>0</v>
      </c>
      <c r="L913" s="13">
        <v>2.7444174420335523</v>
      </c>
      <c r="M913" s="7">
        <f t="shared" si="14"/>
        <v>2004</v>
      </c>
    </row>
    <row r="914" spans="7:13" x14ac:dyDescent="0.2">
      <c r="G914" s="7">
        <v>910</v>
      </c>
      <c r="H914" s="7" t="s">
        <v>5</v>
      </c>
      <c r="I914" s="14">
        <v>38430</v>
      </c>
      <c r="J914" s="7" t="s">
        <v>10</v>
      </c>
      <c r="K914" s="15">
        <v>94</v>
      </c>
      <c r="L914" s="13">
        <v>283.56226306241973</v>
      </c>
      <c r="M914" s="7">
        <f t="shared" si="14"/>
        <v>2005</v>
      </c>
    </row>
    <row r="915" spans="7:13" x14ac:dyDescent="0.2">
      <c r="G915" s="7">
        <v>911</v>
      </c>
      <c r="H915" s="7" t="s">
        <v>4</v>
      </c>
      <c r="I915" s="14">
        <v>38298</v>
      </c>
      <c r="J915" s="7" t="s">
        <v>9</v>
      </c>
      <c r="K915" s="15">
        <v>14</v>
      </c>
      <c r="L915" s="13">
        <v>44.2457022640235</v>
      </c>
      <c r="M915" s="7">
        <f t="shared" si="14"/>
        <v>2004</v>
      </c>
    </row>
    <row r="916" spans="7:13" x14ac:dyDescent="0.2">
      <c r="G916" s="7">
        <v>912</v>
      </c>
      <c r="H916" s="7" t="s">
        <v>5</v>
      </c>
      <c r="I916" s="14">
        <v>38903</v>
      </c>
      <c r="J916" s="7" t="s">
        <v>12</v>
      </c>
      <c r="K916" s="15">
        <v>57</v>
      </c>
      <c r="L916" s="13">
        <v>172.69724242963656</v>
      </c>
      <c r="M916" s="7">
        <f t="shared" si="14"/>
        <v>2006</v>
      </c>
    </row>
    <row r="917" spans="7:13" x14ac:dyDescent="0.2">
      <c r="G917" s="7">
        <v>913</v>
      </c>
      <c r="H917" s="7" t="s">
        <v>0</v>
      </c>
      <c r="I917" s="14">
        <v>38463</v>
      </c>
      <c r="J917" s="7" t="s">
        <v>10</v>
      </c>
      <c r="K917" s="15">
        <v>3</v>
      </c>
      <c r="L917" s="13">
        <v>11.082849552887902</v>
      </c>
      <c r="M917" s="7">
        <f t="shared" si="14"/>
        <v>2005</v>
      </c>
    </row>
    <row r="918" spans="7:13" x14ac:dyDescent="0.2">
      <c r="G918" s="7">
        <v>914</v>
      </c>
      <c r="H918" s="7" t="s">
        <v>7</v>
      </c>
      <c r="I918" s="14">
        <v>38903</v>
      </c>
      <c r="J918" s="7" t="s">
        <v>10</v>
      </c>
      <c r="K918" s="15">
        <v>50</v>
      </c>
      <c r="L918" s="13">
        <v>151.95954978745411</v>
      </c>
      <c r="M918" s="7">
        <f t="shared" si="14"/>
        <v>2006</v>
      </c>
    </row>
    <row r="919" spans="7:13" x14ac:dyDescent="0.2">
      <c r="G919" s="7">
        <v>915</v>
      </c>
      <c r="H919" s="7" t="s">
        <v>6</v>
      </c>
      <c r="I919" s="14">
        <v>38881</v>
      </c>
      <c r="J919" s="7" t="s">
        <v>11</v>
      </c>
      <c r="K919" s="15">
        <v>25</v>
      </c>
      <c r="L919" s="13">
        <v>76.624560231864265</v>
      </c>
      <c r="M919" s="7">
        <f t="shared" si="14"/>
        <v>2006</v>
      </c>
    </row>
    <row r="920" spans="7:13" x14ac:dyDescent="0.2">
      <c r="G920" s="7">
        <v>916</v>
      </c>
      <c r="H920" s="7" t="s">
        <v>1</v>
      </c>
      <c r="I920" s="14">
        <v>38595</v>
      </c>
      <c r="J920" s="7" t="s">
        <v>9</v>
      </c>
      <c r="K920" s="15">
        <v>46</v>
      </c>
      <c r="L920" s="13">
        <v>140.2736912488281</v>
      </c>
      <c r="M920" s="7">
        <f t="shared" si="14"/>
        <v>2005</v>
      </c>
    </row>
    <row r="921" spans="7:13" x14ac:dyDescent="0.2">
      <c r="G921" s="7">
        <v>917</v>
      </c>
      <c r="H921" s="7" t="s">
        <v>4</v>
      </c>
      <c r="I921" s="14">
        <v>38914</v>
      </c>
      <c r="J921" s="7" t="s">
        <v>10</v>
      </c>
      <c r="K921" s="15">
        <v>19</v>
      </c>
      <c r="L921" s="13">
        <v>58.735580557472737</v>
      </c>
      <c r="M921" s="7">
        <f t="shared" si="14"/>
        <v>2006</v>
      </c>
    </row>
    <row r="922" spans="7:13" x14ac:dyDescent="0.2">
      <c r="G922" s="7">
        <v>918</v>
      </c>
      <c r="H922" s="7" t="s">
        <v>5</v>
      </c>
      <c r="I922" s="14">
        <v>38859</v>
      </c>
      <c r="J922" s="7" t="s">
        <v>11</v>
      </c>
      <c r="K922" s="15">
        <v>6</v>
      </c>
      <c r="L922" s="13">
        <v>20.099629096975125</v>
      </c>
      <c r="M922" s="7">
        <f t="shared" si="14"/>
        <v>2006</v>
      </c>
    </row>
    <row r="923" spans="7:13" x14ac:dyDescent="0.2">
      <c r="G923" s="7">
        <v>919</v>
      </c>
      <c r="H923" s="7" t="s">
        <v>0</v>
      </c>
      <c r="I923" s="14">
        <v>38903</v>
      </c>
      <c r="J923" s="7" t="s">
        <v>13</v>
      </c>
      <c r="K923" s="15">
        <v>8</v>
      </c>
      <c r="L923" s="13">
        <v>26.084862644671222</v>
      </c>
      <c r="M923" s="7">
        <f t="shared" si="14"/>
        <v>2006</v>
      </c>
    </row>
    <row r="924" spans="7:13" x14ac:dyDescent="0.2">
      <c r="G924" s="7">
        <v>920</v>
      </c>
      <c r="H924" s="7" t="s">
        <v>5</v>
      </c>
      <c r="I924" s="14">
        <v>38727</v>
      </c>
      <c r="J924" s="7" t="s">
        <v>12</v>
      </c>
      <c r="K924" s="15">
        <v>-2</v>
      </c>
      <c r="L924" s="13">
        <v>-3.7309676865630421</v>
      </c>
      <c r="M924" s="7">
        <f t="shared" si="14"/>
        <v>2006</v>
      </c>
    </row>
    <row r="925" spans="7:13" x14ac:dyDescent="0.2">
      <c r="G925" s="7">
        <v>921</v>
      </c>
      <c r="H925" s="7" t="s">
        <v>4</v>
      </c>
      <c r="I925" s="14">
        <v>38452</v>
      </c>
      <c r="J925" s="7" t="s">
        <v>10</v>
      </c>
      <c r="K925" s="15">
        <v>80</v>
      </c>
      <c r="L925" s="13">
        <v>240.69010526776344</v>
      </c>
      <c r="M925" s="7">
        <f t="shared" si="14"/>
        <v>2005</v>
      </c>
    </row>
    <row r="926" spans="7:13" x14ac:dyDescent="0.2">
      <c r="G926" s="7">
        <v>922</v>
      </c>
      <c r="H926" s="7" t="s">
        <v>0</v>
      </c>
      <c r="I926" s="14">
        <v>38474</v>
      </c>
      <c r="J926" s="7" t="s">
        <v>9</v>
      </c>
      <c r="K926" s="15">
        <v>19</v>
      </c>
      <c r="L926" s="13">
        <v>58.904121420487954</v>
      </c>
      <c r="M926" s="7">
        <f t="shared" si="14"/>
        <v>2005</v>
      </c>
    </row>
    <row r="927" spans="7:13" x14ac:dyDescent="0.2">
      <c r="G927" s="7">
        <v>923</v>
      </c>
      <c r="H927" s="7" t="s">
        <v>8</v>
      </c>
      <c r="I927" s="14">
        <v>38452</v>
      </c>
      <c r="J927" s="7" t="s">
        <v>13</v>
      </c>
      <c r="K927" s="15">
        <v>27</v>
      </c>
      <c r="L927" s="13">
        <v>82.994094545634482</v>
      </c>
      <c r="M927" s="7">
        <f t="shared" si="14"/>
        <v>2005</v>
      </c>
    </row>
    <row r="928" spans="7:13" x14ac:dyDescent="0.2">
      <c r="G928" s="7">
        <v>924</v>
      </c>
      <c r="H928" s="7" t="s">
        <v>6</v>
      </c>
      <c r="I928" s="14">
        <v>38023</v>
      </c>
      <c r="J928" s="7" t="s">
        <v>12</v>
      </c>
      <c r="K928" s="15">
        <v>79</v>
      </c>
      <c r="L928" s="13">
        <v>239.44869651132598</v>
      </c>
      <c r="M928" s="7">
        <f t="shared" si="14"/>
        <v>2004</v>
      </c>
    </row>
    <row r="929" spans="7:13" x14ac:dyDescent="0.2">
      <c r="G929" s="7">
        <v>925</v>
      </c>
      <c r="H929" s="7" t="s">
        <v>0</v>
      </c>
      <c r="I929" s="14">
        <v>38727</v>
      </c>
      <c r="J929" s="7" t="s">
        <v>9</v>
      </c>
      <c r="K929" s="15">
        <v>57</v>
      </c>
      <c r="L929" s="13">
        <v>173.32970466821706</v>
      </c>
      <c r="M929" s="7">
        <f t="shared" si="14"/>
        <v>2006</v>
      </c>
    </row>
    <row r="930" spans="7:13" x14ac:dyDescent="0.2">
      <c r="G930" s="7">
        <v>926</v>
      </c>
      <c r="H930" s="7" t="s">
        <v>7</v>
      </c>
      <c r="I930" s="14">
        <v>38705</v>
      </c>
      <c r="J930" s="7" t="s">
        <v>10</v>
      </c>
      <c r="K930" s="15">
        <v>47</v>
      </c>
      <c r="L930" s="13">
        <v>143.60165141540284</v>
      </c>
      <c r="M930" s="7">
        <f t="shared" si="14"/>
        <v>2005</v>
      </c>
    </row>
    <row r="931" spans="7:13" x14ac:dyDescent="0.2">
      <c r="G931" s="7">
        <v>927</v>
      </c>
      <c r="H931" s="7" t="s">
        <v>7</v>
      </c>
      <c r="I931" s="14">
        <v>38298</v>
      </c>
      <c r="J931" s="7" t="s">
        <v>10</v>
      </c>
      <c r="K931" s="15">
        <v>9</v>
      </c>
      <c r="L931" s="13">
        <v>28.827091013525987</v>
      </c>
      <c r="M931" s="7">
        <f t="shared" si="14"/>
        <v>2004</v>
      </c>
    </row>
    <row r="932" spans="7:13" x14ac:dyDescent="0.2">
      <c r="G932" s="7">
        <v>928</v>
      </c>
      <c r="H932" s="7" t="s">
        <v>0</v>
      </c>
      <c r="I932" s="14">
        <v>38683</v>
      </c>
      <c r="J932" s="7" t="s">
        <v>10</v>
      </c>
      <c r="K932" s="15">
        <v>65</v>
      </c>
      <c r="L932" s="13">
        <v>196.85925384860963</v>
      </c>
      <c r="M932" s="7">
        <f t="shared" si="14"/>
        <v>2005</v>
      </c>
    </row>
    <row r="933" spans="7:13" x14ac:dyDescent="0.2">
      <c r="G933" s="7">
        <v>929</v>
      </c>
      <c r="H933" s="7" t="s">
        <v>4</v>
      </c>
      <c r="I933" s="14">
        <v>38056</v>
      </c>
      <c r="J933" s="7" t="s">
        <v>9</v>
      </c>
      <c r="K933" s="15">
        <v>58</v>
      </c>
      <c r="L933" s="13">
        <v>175.22266670553387</v>
      </c>
      <c r="M933" s="7">
        <f t="shared" si="14"/>
        <v>2004</v>
      </c>
    </row>
    <row r="934" spans="7:13" x14ac:dyDescent="0.2">
      <c r="G934" s="7">
        <v>930</v>
      </c>
      <c r="H934" s="7" t="s">
        <v>7</v>
      </c>
      <c r="I934" s="14">
        <v>38243</v>
      </c>
      <c r="J934" s="7" t="s">
        <v>12</v>
      </c>
      <c r="K934" s="15">
        <v>48</v>
      </c>
      <c r="L934" s="13">
        <v>145.9379301268051</v>
      </c>
      <c r="M934" s="7">
        <f t="shared" si="14"/>
        <v>2004</v>
      </c>
    </row>
    <row r="935" spans="7:13" x14ac:dyDescent="0.2">
      <c r="G935" s="7">
        <v>931</v>
      </c>
      <c r="H935" s="7" t="s">
        <v>4</v>
      </c>
      <c r="I935" s="14">
        <v>38639</v>
      </c>
      <c r="J935" s="7" t="s">
        <v>9</v>
      </c>
      <c r="K935" s="15">
        <v>75</v>
      </c>
      <c r="L935" s="13">
        <v>226.61201635446793</v>
      </c>
      <c r="M935" s="7">
        <f t="shared" si="14"/>
        <v>2005</v>
      </c>
    </row>
    <row r="936" spans="7:13" x14ac:dyDescent="0.2">
      <c r="G936" s="7">
        <v>932</v>
      </c>
      <c r="H936" s="7" t="s">
        <v>7</v>
      </c>
      <c r="I936" s="14">
        <v>38738</v>
      </c>
      <c r="J936" s="7" t="s">
        <v>9</v>
      </c>
      <c r="K936" s="15">
        <v>59</v>
      </c>
      <c r="L936" s="13">
        <v>179.37483712712185</v>
      </c>
      <c r="M936" s="7">
        <f t="shared" si="14"/>
        <v>2006</v>
      </c>
    </row>
    <row r="937" spans="7:13" x14ac:dyDescent="0.2">
      <c r="G937" s="7">
        <v>933</v>
      </c>
      <c r="H937" s="7" t="s">
        <v>0</v>
      </c>
      <c r="I937" s="14">
        <v>38375</v>
      </c>
      <c r="J937" s="7" t="s">
        <v>12</v>
      </c>
      <c r="K937" s="15">
        <v>34</v>
      </c>
      <c r="L937" s="13">
        <v>104.445032643001</v>
      </c>
      <c r="M937" s="7">
        <f t="shared" si="14"/>
        <v>2005</v>
      </c>
    </row>
    <row r="938" spans="7:13" x14ac:dyDescent="0.2">
      <c r="G938" s="7">
        <v>934</v>
      </c>
      <c r="H938" s="7" t="s">
        <v>4</v>
      </c>
      <c r="I938" s="14">
        <v>38078</v>
      </c>
      <c r="J938" s="7" t="s">
        <v>13</v>
      </c>
      <c r="K938" s="15">
        <v>57</v>
      </c>
      <c r="L938" s="13">
        <v>173.06756590039018</v>
      </c>
      <c r="M938" s="7">
        <f t="shared" si="14"/>
        <v>2004</v>
      </c>
    </row>
    <row r="939" spans="7:13" x14ac:dyDescent="0.2">
      <c r="G939" s="7">
        <v>935</v>
      </c>
      <c r="H939" s="7" t="s">
        <v>5</v>
      </c>
      <c r="I939" s="14">
        <v>38804</v>
      </c>
      <c r="J939" s="7" t="s">
        <v>10</v>
      </c>
      <c r="K939" s="15">
        <v>62</v>
      </c>
      <c r="L939" s="13">
        <v>187.88584432496489</v>
      </c>
      <c r="M939" s="7">
        <f t="shared" si="14"/>
        <v>2006</v>
      </c>
    </row>
    <row r="940" spans="7:13" x14ac:dyDescent="0.2">
      <c r="G940" s="7">
        <v>936</v>
      </c>
      <c r="H940" s="7" t="s">
        <v>1</v>
      </c>
      <c r="I940" s="14">
        <v>38903</v>
      </c>
      <c r="J940" s="7" t="s">
        <v>13</v>
      </c>
      <c r="K940" s="15">
        <v>17</v>
      </c>
      <c r="L940" s="13">
        <v>53.048677008733435</v>
      </c>
      <c r="M940" s="7">
        <f t="shared" si="14"/>
        <v>2006</v>
      </c>
    </row>
    <row r="941" spans="7:13" x14ac:dyDescent="0.2">
      <c r="G941" s="7">
        <v>937</v>
      </c>
      <c r="H941" s="7" t="s">
        <v>6</v>
      </c>
      <c r="I941" s="14">
        <v>38562</v>
      </c>
      <c r="J941" s="7" t="s">
        <v>9</v>
      </c>
      <c r="K941" s="15">
        <v>83</v>
      </c>
      <c r="L941" s="13">
        <v>250.82439492521385</v>
      </c>
      <c r="M941" s="7">
        <f t="shared" si="14"/>
        <v>2005</v>
      </c>
    </row>
    <row r="942" spans="7:13" x14ac:dyDescent="0.2">
      <c r="G942" s="7">
        <v>938</v>
      </c>
      <c r="H942" s="7" t="s">
        <v>6</v>
      </c>
      <c r="I942" s="14">
        <v>38188</v>
      </c>
      <c r="J942" s="7" t="s">
        <v>10</v>
      </c>
      <c r="K942" s="15">
        <v>56</v>
      </c>
      <c r="L942" s="13">
        <v>169.84037281505195</v>
      </c>
      <c r="M942" s="7">
        <f t="shared" si="14"/>
        <v>2004</v>
      </c>
    </row>
    <row r="943" spans="7:13" x14ac:dyDescent="0.2">
      <c r="G943" s="7">
        <v>939</v>
      </c>
      <c r="H943" s="7" t="s">
        <v>3</v>
      </c>
      <c r="I943" s="14">
        <v>38045</v>
      </c>
      <c r="J943" s="7" t="s">
        <v>10</v>
      </c>
      <c r="K943" s="15">
        <v>14</v>
      </c>
      <c r="L943" s="13">
        <v>44.194328055358937</v>
      </c>
      <c r="M943" s="7">
        <f t="shared" si="14"/>
        <v>2004</v>
      </c>
    </row>
    <row r="944" spans="7:13" x14ac:dyDescent="0.2">
      <c r="G944" s="7">
        <v>940</v>
      </c>
      <c r="H944" s="7" t="s">
        <v>2</v>
      </c>
      <c r="I944" s="14">
        <v>38353</v>
      </c>
      <c r="J944" s="7" t="s">
        <v>13</v>
      </c>
      <c r="K944" s="15">
        <v>-9</v>
      </c>
      <c r="L944" s="13">
        <v>-24.562782237120555</v>
      </c>
      <c r="M944" s="7">
        <f t="shared" si="14"/>
        <v>2005</v>
      </c>
    </row>
    <row r="945" spans="7:13" x14ac:dyDescent="0.2">
      <c r="G945" s="7">
        <v>941</v>
      </c>
      <c r="H945" s="7" t="s">
        <v>8</v>
      </c>
      <c r="I945" s="14">
        <v>38551</v>
      </c>
      <c r="J945" s="7" t="s">
        <v>9</v>
      </c>
      <c r="K945" s="15">
        <v>44</v>
      </c>
      <c r="L945" s="13">
        <v>134.50349016705422</v>
      </c>
      <c r="M945" s="7">
        <f t="shared" si="14"/>
        <v>2005</v>
      </c>
    </row>
    <row r="946" spans="7:13" x14ac:dyDescent="0.2">
      <c r="G946" s="7">
        <v>942</v>
      </c>
      <c r="H946" s="7" t="s">
        <v>4</v>
      </c>
      <c r="I946" s="14">
        <v>38023</v>
      </c>
      <c r="J946" s="7" t="s">
        <v>11</v>
      </c>
      <c r="K946" s="15">
        <v>32</v>
      </c>
      <c r="L946" s="13">
        <v>97.6497815079464</v>
      </c>
      <c r="M946" s="7">
        <f t="shared" si="14"/>
        <v>2004</v>
      </c>
    </row>
    <row r="947" spans="7:13" x14ac:dyDescent="0.2">
      <c r="G947" s="7">
        <v>943</v>
      </c>
      <c r="H947" s="7" t="s">
        <v>0</v>
      </c>
      <c r="I947" s="14">
        <v>38364</v>
      </c>
      <c r="J947" s="7" t="s">
        <v>11</v>
      </c>
      <c r="K947" s="15">
        <v>85</v>
      </c>
      <c r="L947" s="13">
        <v>256.97037064610868</v>
      </c>
      <c r="M947" s="7">
        <f t="shared" si="14"/>
        <v>2005</v>
      </c>
    </row>
    <row r="948" spans="7:13" x14ac:dyDescent="0.2">
      <c r="G948" s="7">
        <v>944</v>
      </c>
      <c r="H948" s="7" t="s">
        <v>8</v>
      </c>
      <c r="I948" s="14">
        <v>38254</v>
      </c>
      <c r="J948" s="7" t="s">
        <v>10</v>
      </c>
      <c r="K948" s="15">
        <v>-2</v>
      </c>
      <c r="L948" s="13">
        <v>-3.7233562380367276</v>
      </c>
      <c r="M948" s="7">
        <f t="shared" si="14"/>
        <v>2004</v>
      </c>
    </row>
    <row r="949" spans="7:13" x14ac:dyDescent="0.2">
      <c r="G949" s="7">
        <v>945</v>
      </c>
      <c r="H949" s="7" t="s">
        <v>5</v>
      </c>
      <c r="I949" s="14">
        <v>38386</v>
      </c>
      <c r="J949" s="7" t="s">
        <v>13</v>
      </c>
      <c r="K949" s="15">
        <v>31</v>
      </c>
      <c r="L949" s="13">
        <v>94.439645321373334</v>
      </c>
      <c r="M949" s="7">
        <f t="shared" si="14"/>
        <v>2005</v>
      </c>
    </row>
    <row r="950" spans="7:13" x14ac:dyDescent="0.2">
      <c r="G950" s="7">
        <v>946</v>
      </c>
      <c r="H950" s="7" t="s">
        <v>7</v>
      </c>
      <c r="I950" s="14">
        <v>38221</v>
      </c>
      <c r="J950" s="7" t="s">
        <v>11</v>
      </c>
      <c r="K950" s="15">
        <v>-7</v>
      </c>
      <c r="L950" s="13">
        <v>-19.822062355825821</v>
      </c>
      <c r="M950" s="7">
        <f t="shared" si="14"/>
        <v>2004</v>
      </c>
    </row>
    <row r="951" spans="7:13" x14ac:dyDescent="0.2">
      <c r="G951" s="7">
        <v>947</v>
      </c>
      <c r="H951" s="7" t="s">
        <v>2</v>
      </c>
      <c r="I951" s="14">
        <v>38012</v>
      </c>
      <c r="J951" s="7" t="s">
        <v>13</v>
      </c>
      <c r="K951" s="15">
        <v>-1</v>
      </c>
      <c r="L951" s="13">
        <v>-0.28735784707427747</v>
      </c>
      <c r="M951" s="7">
        <f t="shared" si="14"/>
        <v>2004</v>
      </c>
    </row>
    <row r="952" spans="7:13" x14ac:dyDescent="0.2">
      <c r="G952" s="7">
        <v>948</v>
      </c>
      <c r="H952" s="7" t="s">
        <v>6</v>
      </c>
      <c r="I952" s="14">
        <v>39046</v>
      </c>
      <c r="J952" s="7" t="s">
        <v>10</v>
      </c>
      <c r="K952" s="15">
        <v>6</v>
      </c>
      <c r="L952" s="13">
        <v>20.397135812092845</v>
      </c>
      <c r="M952" s="7">
        <f t="shared" si="14"/>
        <v>2006</v>
      </c>
    </row>
    <row r="953" spans="7:13" x14ac:dyDescent="0.2">
      <c r="G953" s="7">
        <v>949</v>
      </c>
      <c r="H953" s="7" t="s">
        <v>1</v>
      </c>
      <c r="I953" s="14">
        <v>38144</v>
      </c>
      <c r="J953" s="7" t="s">
        <v>9</v>
      </c>
      <c r="K953" s="15">
        <v>13</v>
      </c>
      <c r="L953" s="13">
        <v>41.830169969209855</v>
      </c>
      <c r="M953" s="7">
        <f t="shared" si="14"/>
        <v>2004</v>
      </c>
    </row>
    <row r="954" spans="7:13" x14ac:dyDescent="0.2">
      <c r="G954" s="7">
        <v>950</v>
      </c>
      <c r="H954" s="7" t="s">
        <v>6</v>
      </c>
      <c r="I954" s="14">
        <v>38287</v>
      </c>
      <c r="J954" s="7" t="s">
        <v>10</v>
      </c>
      <c r="K954" s="15">
        <v>70</v>
      </c>
      <c r="L954" s="13">
        <v>212.45510789670757</v>
      </c>
      <c r="M954" s="7">
        <f t="shared" si="14"/>
        <v>2004</v>
      </c>
    </row>
    <row r="955" spans="7:13" x14ac:dyDescent="0.2">
      <c r="G955" s="7">
        <v>951</v>
      </c>
      <c r="H955" s="7" t="s">
        <v>2</v>
      </c>
      <c r="I955" s="14">
        <v>38155</v>
      </c>
      <c r="J955" s="7" t="s">
        <v>9</v>
      </c>
      <c r="K955" s="15">
        <v>15</v>
      </c>
      <c r="L955" s="13">
        <v>47.749438891041251</v>
      </c>
      <c r="M955" s="7">
        <f t="shared" si="14"/>
        <v>2004</v>
      </c>
    </row>
    <row r="956" spans="7:13" x14ac:dyDescent="0.2">
      <c r="G956" s="7">
        <v>952</v>
      </c>
      <c r="H956" s="7" t="s">
        <v>1</v>
      </c>
      <c r="I956" s="14">
        <v>38826</v>
      </c>
      <c r="J956" s="7" t="s">
        <v>12</v>
      </c>
      <c r="K956" s="15">
        <v>18</v>
      </c>
      <c r="L956" s="13">
        <v>56.257832632332345</v>
      </c>
      <c r="M956" s="7">
        <f t="shared" si="14"/>
        <v>2006</v>
      </c>
    </row>
    <row r="957" spans="7:13" x14ac:dyDescent="0.2">
      <c r="G957" s="7">
        <v>953</v>
      </c>
      <c r="H957" s="7" t="s">
        <v>1</v>
      </c>
      <c r="I957" s="14">
        <v>38771</v>
      </c>
      <c r="J957" s="7" t="s">
        <v>11</v>
      </c>
      <c r="K957" s="15">
        <v>30</v>
      </c>
      <c r="L957" s="13">
        <v>92.196479665554932</v>
      </c>
      <c r="M957" s="7">
        <f t="shared" si="14"/>
        <v>2006</v>
      </c>
    </row>
    <row r="958" spans="7:13" x14ac:dyDescent="0.2">
      <c r="G958" s="7">
        <v>954</v>
      </c>
      <c r="H958" s="7" t="s">
        <v>4</v>
      </c>
      <c r="I958" s="14">
        <v>39024</v>
      </c>
      <c r="J958" s="7" t="s">
        <v>12</v>
      </c>
      <c r="K958" s="15">
        <v>17</v>
      </c>
      <c r="L958" s="13">
        <v>53.067953295003726</v>
      </c>
      <c r="M958" s="7">
        <f t="shared" si="14"/>
        <v>2006</v>
      </c>
    </row>
    <row r="959" spans="7:13" x14ac:dyDescent="0.2">
      <c r="G959" s="7">
        <v>955</v>
      </c>
      <c r="H959" s="7" t="s">
        <v>4</v>
      </c>
      <c r="I959" s="14">
        <v>38364</v>
      </c>
      <c r="J959" s="7" t="s">
        <v>11</v>
      </c>
      <c r="K959" s="15">
        <v>-1</v>
      </c>
      <c r="L959" s="13">
        <v>-1.4540693559294799</v>
      </c>
      <c r="M959" s="7">
        <f t="shared" si="14"/>
        <v>2005</v>
      </c>
    </row>
    <row r="960" spans="7:13" x14ac:dyDescent="0.2">
      <c r="G960" s="7">
        <v>956</v>
      </c>
      <c r="H960" s="7" t="s">
        <v>0</v>
      </c>
      <c r="I960" s="14">
        <v>38430</v>
      </c>
      <c r="J960" s="7" t="s">
        <v>9</v>
      </c>
      <c r="K960" s="15">
        <v>50</v>
      </c>
      <c r="L960" s="13">
        <v>152.31719787311525</v>
      </c>
      <c r="M960" s="7">
        <f t="shared" si="14"/>
        <v>2005</v>
      </c>
    </row>
    <row r="961" spans="7:13" x14ac:dyDescent="0.2">
      <c r="G961" s="7">
        <v>957</v>
      </c>
      <c r="H961" s="7" t="s">
        <v>6</v>
      </c>
      <c r="I961" s="14">
        <v>38716</v>
      </c>
      <c r="J961" s="7" t="s">
        <v>10</v>
      </c>
      <c r="K961" s="15">
        <v>83</v>
      </c>
      <c r="L961" s="13">
        <v>251.0948967308864</v>
      </c>
      <c r="M961" s="7">
        <f t="shared" si="14"/>
        <v>2005</v>
      </c>
    </row>
    <row r="962" spans="7:13" x14ac:dyDescent="0.2">
      <c r="G962" s="7">
        <v>958</v>
      </c>
      <c r="H962" s="7" t="s">
        <v>5</v>
      </c>
      <c r="I962" s="14">
        <v>38111</v>
      </c>
      <c r="J962" s="7" t="s">
        <v>12</v>
      </c>
      <c r="K962" s="15">
        <v>54</v>
      </c>
      <c r="L962" s="13">
        <v>164.08170340636366</v>
      </c>
      <c r="M962" s="7">
        <f t="shared" si="14"/>
        <v>2004</v>
      </c>
    </row>
    <row r="963" spans="7:13" x14ac:dyDescent="0.2">
      <c r="G963" s="7">
        <v>959</v>
      </c>
      <c r="H963" s="7" t="s">
        <v>6</v>
      </c>
      <c r="I963" s="14">
        <v>38463</v>
      </c>
      <c r="J963" s="7" t="s">
        <v>10</v>
      </c>
      <c r="K963" s="15">
        <v>16</v>
      </c>
      <c r="L963" s="13">
        <v>49.968087631431565</v>
      </c>
      <c r="M963" s="7">
        <f t="shared" si="14"/>
        <v>2005</v>
      </c>
    </row>
    <row r="964" spans="7:13" x14ac:dyDescent="0.2">
      <c r="G964" s="7">
        <v>960</v>
      </c>
      <c r="H964" s="7" t="s">
        <v>5</v>
      </c>
      <c r="I964" s="14">
        <v>38980</v>
      </c>
      <c r="J964" s="7" t="s">
        <v>10</v>
      </c>
      <c r="K964" s="15">
        <v>53</v>
      </c>
      <c r="L964" s="13">
        <v>160.95914621811275</v>
      </c>
      <c r="M964" s="7">
        <f t="shared" si="14"/>
        <v>2006</v>
      </c>
    </row>
    <row r="965" spans="7:13" x14ac:dyDescent="0.2">
      <c r="G965" s="7">
        <v>961</v>
      </c>
      <c r="H965" s="7" t="s">
        <v>1</v>
      </c>
      <c r="I965" s="14">
        <v>38727</v>
      </c>
      <c r="J965" s="7" t="s">
        <v>11</v>
      </c>
      <c r="K965" s="15">
        <v>95</v>
      </c>
      <c r="L965" s="13">
        <v>286.71922939024518</v>
      </c>
      <c r="M965" s="7">
        <f t="shared" si="14"/>
        <v>2006</v>
      </c>
    </row>
    <row r="966" spans="7:13" x14ac:dyDescent="0.2">
      <c r="G966" s="7">
        <v>962</v>
      </c>
      <c r="H966" s="7" t="s">
        <v>6</v>
      </c>
      <c r="I966" s="14">
        <v>37990</v>
      </c>
      <c r="J966" s="7" t="s">
        <v>12</v>
      </c>
      <c r="K966" s="15">
        <v>74</v>
      </c>
      <c r="L966" s="13">
        <v>224.1344883418044</v>
      </c>
      <c r="M966" s="7">
        <f t="shared" ref="M966:M1029" si="15">YEAR(I966)</f>
        <v>2004</v>
      </c>
    </row>
    <row r="967" spans="7:13" x14ac:dyDescent="0.2">
      <c r="G967" s="7">
        <v>963</v>
      </c>
      <c r="H967" s="7" t="s">
        <v>2</v>
      </c>
      <c r="I967" s="14">
        <v>38584</v>
      </c>
      <c r="J967" s="7" t="s">
        <v>12</v>
      </c>
      <c r="K967" s="15">
        <v>11</v>
      </c>
      <c r="L967" s="13">
        <v>35.126507167926178</v>
      </c>
      <c r="M967" s="7">
        <f t="shared" si="15"/>
        <v>2005</v>
      </c>
    </row>
    <row r="968" spans="7:13" x14ac:dyDescent="0.2">
      <c r="G968" s="7">
        <v>964</v>
      </c>
      <c r="H968" s="7" t="s">
        <v>3</v>
      </c>
      <c r="I968" s="14">
        <v>38980</v>
      </c>
      <c r="J968" s="7" t="s">
        <v>9</v>
      </c>
      <c r="K968" s="15">
        <v>63</v>
      </c>
      <c r="L968" s="13">
        <v>191.00092010309442</v>
      </c>
      <c r="M968" s="7">
        <f t="shared" si="15"/>
        <v>2006</v>
      </c>
    </row>
    <row r="969" spans="7:13" x14ac:dyDescent="0.2">
      <c r="G969" s="7">
        <v>965</v>
      </c>
      <c r="H969" s="7" t="s">
        <v>8</v>
      </c>
      <c r="I969" s="14">
        <v>38595</v>
      </c>
      <c r="J969" s="7" t="s">
        <v>11</v>
      </c>
      <c r="K969" s="15">
        <v>53</v>
      </c>
      <c r="L969" s="13">
        <v>161.23768017364921</v>
      </c>
      <c r="M969" s="7">
        <f t="shared" si="15"/>
        <v>2005</v>
      </c>
    </row>
    <row r="970" spans="7:13" x14ac:dyDescent="0.2">
      <c r="G970" s="7">
        <v>966</v>
      </c>
      <c r="H970" s="7" t="s">
        <v>4</v>
      </c>
      <c r="I970" s="14">
        <v>38925</v>
      </c>
      <c r="J970" s="7" t="s">
        <v>10</v>
      </c>
      <c r="K970" s="15">
        <v>1</v>
      </c>
      <c r="L970" s="13">
        <v>5.2816840348822387</v>
      </c>
      <c r="M970" s="7">
        <f t="shared" si="15"/>
        <v>2006</v>
      </c>
    </row>
    <row r="971" spans="7:13" x14ac:dyDescent="0.2">
      <c r="G971" s="7">
        <v>967</v>
      </c>
      <c r="H971" s="7" t="s">
        <v>1</v>
      </c>
      <c r="I971" s="14">
        <v>38309</v>
      </c>
      <c r="J971" s="7" t="s">
        <v>9</v>
      </c>
      <c r="K971" s="15">
        <v>24</v>
      </c>
      <c r="L971" s="13">
        <v>74.30729541001925</v>
      </c>
      <c r="M971" s="7">
        <f t="shared" si="15"/>
        <v>2004</v>
      </c>
    </row>
    <row r="972" spans="7:13" x14ac:dyDescent="0.2">
      <c r="G972" s="7">
        <v>968</v>
      </c>
      <c r="H972" s="7" t="s">
        <v>4</v>
      </c>
      <c r="I972" s="14">
        <v>38815</v>
      </c>
      <c r="J972" s="7" t="s">
        <v>13</v>
      </c>
      <c r="K972" s="15">
        <v>5</v>
      </c>
      <c r="L972" s="13">
        <v>16.422750032809695</v>
      </c>
      <c r="M972" s="7">
        <f t="shared" si="15"/>
        <v>2006</v>
      </c>
    </row>
    <row r="973" spans="7:13" x14ac:dyDescent="0.2">
      <c r="G973" s="7">
        <v>969</v>
      </c>
      <c r="H973" s="7" t="s">
        <v>8</v>
      </c>
      <c r="I973" s="14">
        <v>38408</v>
      </c>
      <c r="J973" s="7" t="s">
        <v>10</v>
      </c>
      <c r="K973" s="15">
        <v>35</v>
      </c>
      <c r="L973" s="13">
        <v>107.34237990295979</v>
      </c>
      <c r="M973" s="7">
        <f t="shared" si="15"/>
        <v>2005</v>
      </c>
    </row>
    <row r="974" spans="7:13" x14ac:dyDescent="0.2">
      <c r="G974" s="7">
        <v>970</v>
      </c>
      <c r="H974" s="7" t="s">
        <v>8</v>
      </c>
      <c r="I974" s="14">
        <v>38859</v>
      </c>
      <c r="J974" s="7" t="s">
        <v>11</v>
      </c>
      <c r="K974" s="15">
        <v>33</v>
      </c>
      <c r="L974" s="13">
        <v>100.6187200673516</v>
      </c>
      <c r="M974" s="7">
        <f t="shared" si="15"/>
        <v>2006</v>
      </c>
    </row>
    <row r="975" spans="7:13" x14ac:dyDescent="0.2">
      <c r="G975" s="7">
        <v>971</v>
      </c>
      <c r="H975" s="7" t="s">
        <v>5</v>
      </c>
      <c r="I975" s="14">
        <v>38749</v>
      </c>
      <c r="J975" s="7" t="s">
        <v>12</v>
      </c>
      <c r="K975" s="15">
        <v>65</v>
      </c>
      <c r="L975" s="13">
        <v>196.63630077143569</v>
      </c>
      <c r="M975" s="7">
        <f t="shared" si="15"/>
        <v>2006</v>
      </c>
    </row>
    <row r="976" spans="7:13" x14ac:dyDescent="0.2">
      <c r="G976" s="7">
        <v>972</v>
      </c>
      <c r="H976" s="7" t="s">
        <v>7</v>
      </c>
      <c r="I976" s="14">
        <v>38760</v>
      </c>
      <c r="J976" s="7" t="s">
        <v>12</v>
      </c>
      <c r="K976" s="15">
        <v>52</v>
      </c>
      <c r="L976" s="13">
        <v>158.33506008490392</v>
      </c>
      <c r="M976" s="7">
        <f t="shared" si="15"/>
        <v>2006</v>
      </c>
    </row>
    <row r="977" spans="7:13" x14ac:dyDescent="0.2">
      <c r="G977" s="7">
        <v>973</v>
      </c>
      <c r="H977" s="7" t="s">
        <v>7</v>
      </c>
      <c r="I977" s="14">
        <v>38947</v>
      </c>
      <c r="J977" s="7" t="s">
        <v>12</v>
      </c>
      <c r="K977" s="15">
        <v>44</v>
      </c>
      <c r="L977" s="13">
        <v>133.42498328468113</v>
      </c>
      <c r="M977" s="7">
        <f t="shared" si="15"/>
        <v>2006</v>
      </c>
    </row>
    <row r="978" spans="7:13" x14ac:dyDescent="0.2">
      <c r="G978" s="7">
        <v>974</v>
      </c>
      <c r="H978" s="7" t="s">
        <v>6</v>
      </c>
      <c r="I978" s="14">
        <v>39002</v>
      </c>
      <c r="J978" s="7" t="s">
        <v>13</v>
      </c>
      <c r="K978" s="15">
        <v>72</v>
      </c>
      <c r="L978" s="13">
        <v>218.057153790916</v>
      </c>
      <c r="M978" s="7">
        <f t="shared" si="15"/>
        <v>2006</v>
      </c>
    </row>
    <row r="979" spans="7:13" x14ac:dyDescent="0.2">
      <c r="G979" s="7">
        <v>975</v>
      </c>
      <c r="H979" s="7" t="s">
        <v>5</v>
      </c>
      <c r="I979" s="14">
        <v>38243</v>
      </c>
      <c r="J979" s="7" t="s">
        <v>12</v>
      </c>
      <c r="K979" s="15">
        <v>13</v>
      </c>
      <c r="L979" s="13">
        <v>41.138712352864658</v>
      </c>
      <c r="M979" s="7">
        <f t="shared" si="15"/>
        <v>2004</v>
      </c>
    </row>
    <row r="980" spans="7:13" x14ac:dyDescent="0.2">
      <c r="G980" s="7">
        <v>976</v>
      </c>
      <c r="H980" s="7" t="s">
        <v>4</v>
      </c>
      <c r="I980" s="14">
        <v>38969</v>
      </c>
      <c r="J980" s="7" t="s">
        <v>9</v>
      </c>
      <c r="K980" s="15">
        <v>16</v>
      </c>
      <c r="L980" s="13">
        <v>50.15918619514666</v>
      </c>
      <c r="M980" s="7">
        <f t="shared" si="15"/>
        <v>2006</v>
      </c>
    </row>
    <row r="981" spans="7:13" x14ac:dyDescent="0.2">
      <c r="G981" s="7">
        <v>977</v>
      </c>
      <c r="H981" s="7" t="s">
        <v>7</v>
      </c>
      <c r="I981" s="14">
        <v>38760</v>
      </c>
      <c r="J981" s="7" t="s">
        <v>9</v>
      </c>
      <c r="K981" s="15">
        <v>19</v>
      </c>
      <c r="L981" s="13">
        <v>59.265314003350476</v>
      </c>
      <c r="M981" s="7">
        <f t="shared" si="15"/>
        <v>2006</v>
      </c>
    </row>
    <row r="982" spans="7:13" x14ac:dyDescent="0.2">
      <c r="G982" s="7">
        <v>978</v>
      </c>
      <c r="H982" s="7" t="s">
        <v>4</v>
      </c>
      <c r="I982" s="14">
        <v>38485</v>
      </c>
      <c r="J982" s="7" t="s">
        <v>12</v>
      </c>
      <c r="K982" s="15">
        <v>67</v>
      </c>
      <c r="L982" s="13">
        <v>203.43497713652508</v>
      </c>
      <c r="M982" s="7">
        <f t="shared" si="15"/>
        <v>2005</v>
      </c>
    </row>
    <row r="983" spans="7:13" x14ac:dyDescent="0.2">
      <c r="G983" s="7">
        <v>979</v>
      </c>
      <c r="H983" s="7" t="s">
        <v>5</v>
      </c>
      <c r="I983" s="14">
        <v>38760</v>
      </c>
      <c r="J983" s="7" t="s">
        <v>10</v>
      </c>
      <c r="K983" s="15">
        <v>2</v>
      </c>
      <c r="L983" s="13">
        <v>8.3122868755040553</v>
      </c>
      <c r="M983" s="7">
        <f t="shared" si="15"/>
        <v>2006</v>
      </c>
    </row>
    <row r="984" spans="7:13" x14ac:dyDescent="0.2">
      <c r="G984" s="7">
        <v>980</v>
      </c>
      <c r="H984" s="7" t="s">
        <v>4</v>
      </c>
      <c r="I984" s="14">
        <v>38870</v>
      </c>
      <c r="J984" s="7" t="s">
        <v>12</v>
      </c>
      <c r="K984" s="15">
        <v>28</v>
      </c>
      <c r="L984" s="13">
        <v>85.787320991735939</v>
      </c>
      <c r="M984" s="7">
        <f t="shared" si="15"/>
        <v>2006</v>
      </c>
    </row>
    <row r="985" spans="7:13" x14ac:dyDescent="0.2">
      <c r="G985" s="7">
        <v>981</v>
      </c>
      <c r="H985" s="7" t="s">
        <v>2</v>
      </c>
      <c r="I985" s="14">
        <v>38584</v>
      </c>
      <c r="J985" s="7" t="s">
        <v>9</v>
      </c>
      <c r="K985" s="15">
        <v>-6</v>
      </c>
      <c r="L985" s="13">
        <v>-15.854559071603056</v>
      </c>
      <c r="M985" s="7">
        <f t="shared" si="15"/>
        <v>2005</v>
      </c>
    </row>
    <row r="986" spans="7:13" x14ac:dyDescent="0.2">
      <c r="G986" s="7">
        <v>982</v>
      </c>
      <c r="H986" s="7" t="s">
        <v>6</v>
      </c>
      <c r="I986" s="14">
        <v>38441</v>
      </c>
      <c r="J986" s="7" t="s">
        <v>12</v>
      </c>
      <c r="K986" s="15">
        <v>70</v>
      </c>
      <c r="L986" s="13">
        <v>212.03178089307775</v>
      </c>
      <c r="M986" s="7">
        <f t="shared" si="15"/>
        <v>2005</v>
      </c>
    </row>
    <row r="987" spans="7:13" x14ac:dyDescent="0.2">
      <c r="G987" s="7">
        <v>983</v>
      </c>
      <c r="H987" s="7" t="s">
        <v>3</v>
      </c>
      <c r="I987" s="14">
        <v>38771</v>
      </c>
      <c r="J987" s="7" t="s">
        <v>10</v>
      </c>
      <c r="K987" s="15">
        <v>65</v>
      </c>
      <c r="L987" s="13">
        <v>197.18663086835969</v>
      </c>
      <c r="M987" s="7">
        <f t="shared" si="15"/>
        <v>2006</v>
      </c>
    </row>
    <row r="988" spans="7:13" x14ac:dyDescent="0.2">
      <c r="G988" s="7">
        <v>984</v>
      </c>
      <c r="H988" s="7" t="s">
        <v>5</v>
      </c>
      <c r="I988" s="14">
        <v>39079</v>
      </c>
      <c r="J988" s="7" t="s">
        <v>9</v>
      </c>
      <c r="K988" s="15">
        <v>39</v>
      </c>
      <c r="L988" s="13">
        <v>119.05118285965317</v>
      </c>
      <c r="M988" s="7">
        <f t="shared" si="15"/>
        <v>2006</v>
      </c>
    </row>
    <row r="989" spans="7:13" x14ac:dyDescent="0.2">
      <c r="G989" s="7">
        <v>985</v>
      </c>
      <c r="H989" s="7" t="s">
        <v>3</v>
      </c>
      <c r="I989" s="14">
        <v>38958</v>
      </c>
      <c r="J989" s="7" t="s">
        <v>9</v>
      </c>
      <c r="K989" s="15">
        <v>72</v>
      </c>
      <c r="L989" s="13">
        <v>218.19229267045282</v>
      </c>
      <c r="M989" s="7">
        <f t="shared" si="15"/>
        <v>2006</v>
      </c>
    </row>
    <row r="990" spans="7:13" x14ac:dyDescent="0.2">
      <c r="G990" s="7">
        <v>986</v>
      </c>
      <c r="H990" s="7" t="s">
        <v>8</v>
      </c>
      <c r="I990" s="14">
        <v>38474</v>
      </c>
      <c r="J990" s="7" t="s">
        <v>13</v>
      </c>
      <c r="K990" s="15">
        <v>47</v>
      </c>
      <c r="L990" s="13">
        <v>142.53694145811323</v>
      </c>
      <c r="M990" s="7">
        <f t="shared" si="15"/>
        <v>2005</v>
      </c>
    </row>
    <row r="991" spans="7:13" x14ac:dyDescent="0.2">
      <c r="G991" s="7">
        <v>987</v>
      </c>
      <c r="H991" s="7" t="s">
        <v>5</v>
      </c>
      <c r="I991" s="14">
        <v>38848</v>
      </c>
      <c r="J991" s="7" t="s">
        <v>10</v>
      </c>
      <c r="K991" s="15">
        <v>94</v>
      </c>
      <c r="L991" s="13">
        <v>283.57943523104291</v>
      </c>
      <c r="M991" s="7">
        <f t="shared" si="15"/>
        <v>2006</v>
      </c>
    </row>
    <row r="992" spans="7:13" x14ac:dyDescent="0.2">
      <c r="G992" s="7">
        <v>988</v>
      </c>
      <c r="H992" s="7" t="s">
        <v>8</v>
      </c>
      <c r="I992" s="14">
        <v>38485</v>
      </c>
      <c r="J992" s="7" t="s">
        <v>10</v>
      </c>
      <c r="K992" s="15">
        <v>58</v>
      </c>
      <c r="L992" s="13">
        <v>175.8230061159172</v>
      </c>
      <c r="M992" s="7">
        <f t="shared" si="15"/>
        <v>2005</v>
      </c>
    </row>
    <row r="993" spans="7:13" x14ac:dyDescent="0.2">
      <c r="G993" s="7">
        <v>989</v>
      </c>
      <c r="H993" s="7" t="s">
        <v>0</v>
      </c>
      <c r="I993" s="14">
        <v>38122</v>
      </c>
      <c r="J993" s="7" t="s">
        <v>11</v>
      </c>
      <c r="K993" s="15">
        <v>-6</v>
      </c>
      <c r="L993" s="13">
        <v>-17.288821571122082</v>
      </c>
      <c r="M993" s="7">
        <f t="shared" si="15"/>
        <v>2004</v>
      </c>
    </row>
    <row r="994" spans="7:13" x14ac:dyDescent="0.2">
      <c r="G994" s="7">
        <v>990</v>
      </c>
      <c r="H994" s="7" t="s">
        <v>2</v>
      </c>
      <c r="I994" s="14">
        <v>38034</v>
      </c>
      <c r="J994" s="7" t="s">
        <v>11</v>
      </c>
      <c r="K994" s="15">
        <v>38</v>
      </c>
      <c r="L994" s="13">
        <v>115.96163338782357</v>
      </c>
      <c r="M994" s="7">
        <f t="shared" si="15"/>
        <v>2004</v>
      </c>
    </row>
    <row r="995" spans="7:13" x14ac:dyDescent="0.2">
      <c r="G995" s="7">
        <v>991</v>
      </c>
      <c r="H995" s="7" t="s">
        <v>1</v>
      </c>
      <c r="I995" s="14">
        <v>38001</v>
      </c>
      <c r="J995" s="7" t="s">
        <v>11</v>
      </c>
      <c r="K995" s="15">
        <v>-1</v>
      </c>
      <c r="L995" s="13">
        <v>-1.0160108133922805</v>
      </c>
      <c r="M995" s="7">
        <f t="shared" si="15"/>
        <v>2004</v>
      </c>
    </row>
    <row r="996" spans="7:13" x14ac:dyDescent="0.2">
      <c r="G996" s="7">
        <v>992</v>
      </c>
      <c r="H996" s="7" t="s">
        <v>0</v>
      </c>
      <c r="I996" s="14">
        <v>38672</v>
      </c>
      <c r="J996" s="7" t="s">
        <v>11</v>
      </c>
      <c r="K996" s="15">
        <v>34</v>
      </c>
      <c r="L996" s="13">
        <v>104.57917159926555</v>
      </c>
      <c r="M996" s="7">
        <f t="shared" si="15"/>
        <v>2005</v>
      </c>
    </row>
    <row r="997" spans="7:13" x14ac:dyDescent="0.2">
      <c r="G997" s="7">
        <v>993</v>
      </c>
      <c r="H997" s="7" t="s">
        <v>4</v>
      </c>
      <c r="I997" s="14">
        <v>38078</v>
      </c>
      <c r="J997" s="7" t="s">
        <v>10</v>
      </c>
      <c r="K997" s="15">
        <v>30</v>
      </c>
      <c r="L997" s="13">
        <v>91.71732531853138</v>
      </c>
      <c r="M997" s="7">
        <f t="shared" si="15"/>
        <v>2004</v>
      </c>
    </row>
    <row r="998" spans="7:13" x14ac:dyDescent="0.2">
      <c r="G998" s="7">
        <v>994</v>
      </c>
      <c r="H998" s="7" t="s">
        <v>2</v>
      </c>
      <c r="I998" s="14">
        <v>38133</v>
      </c>
      <c r="J998" s="7" t="s">
        <v>9</v>
      </c>
      <c r="K998" s="15">
        <v>62</v>
      </c>
      <c r="L998" s="13">
        <v>187.43238539805822</v>
      </c>
      <c r="M998" s="7">
        <f t="shared" si="15"/>
        <v>2004</v>
      </c>
    </row>
    <row r="999" spans="7:13" x14ac:dyDescent="0.2">
      <c r="G999" s="7">
        <v>995</v>
      </c>
      <c r="H999" s="7" t="s">
        <v>8</v>
      </c>
      <c r="I999" s="14">
        <v>38760</v>
      </c>
      <c r="J999" s="7" t="s">
        <v>10</v>
      </c>
      <c r="K999" s="15">
        <v>24</v>
      </c>
      <c r="L999" s="13">
        <v>74.211669903196139</v>
      </c>
      <c r="M999" s="7">
        <f t="shared" si="15"/>
        <v>2006</v>
      </c>
    </row>
    <row r="1000" spans="7:13" x14ac:dyDescent="0.2">
      <c r="G1000" s="7">
        <v>996</v>
      </c>
      <c r="H1000" s="7" t="s">
        <v>2</v>
      </c>
      <c r="I1000" s="14">
        <v>38243</v>
      </c>
      <c r="J1000" s="7" t="s">
        <v>11</v>
      </c>
      <c r="K1000" s="15">
        <v>4</v>
      </c>
      <c r="L1000" s="13">
        <v>13.654188955553082</v>
      </c>
      <c r="M1000" s="7">
        <f t="shared" si="15"/>
        <v>2004</v>
      </c>
    </row>
    <row r="1001" spans="7:13" x14ac:dyDescent="0.2">
      <c r="G1001" s="7">
        <v>997</v>
      </c>
      <c r="H1001" s="7" t="s">
        <v>5</v>
      </c>
      <c r="I1001" s="14">
        <v>38144</v>
      </c>
      <c r="J1001" s="7" t="s">
        <v>10</v>
      </c>
      <c r="K1001" s="15">
        <v>88</v>
      </c>
      <c r="L1001" s="13">
        <v>265.2916292071763</v>
      </c>
      <c r="M1001" s="7">
        <f t="shared" si="15"/>
        <v>2004</v>
      </c>
    </row>
    <row r="1002" spans="7:13" x14ac:dyDescent="0.2">
      <c r="G1002" s="7">
        <v>998</v>
      </c>
      <c r="H1002" s="7" t="s">
        <v>5</v>
      </c>
      <c r="I1002" s="14">
        <v>38628</v>
      </c>
      <c r="J1002" s="7" t="s">
        <v>11</v>
      </c>
      <c r="K1002" s="15">
        <v>78</v>
      </c>
      <c r="L1002" s="13">
        <v>235.69356375172592</v>
      </c>
      <c r="M1002" s="7">
        <f t="shared" si="15"/>
        <v>2005</v>
      </c>
    </row>
    <row r="1003" spans="7:13" x14ac:dyDescent="0.2">
      <c r="G1003" s="7">
        <v>999</v>
      </c>
      <c r="H1003" s="7" t="s">
        <v>6</v>
      </c>
      <c r="I1003" s="14">
        <v>38639</v>
      </c>
      <c r="J1003" s="7" t="s">
        <v>11</v>
      </c>
      <c r="K1003" s="15">
        <v>82</v>
      </c>
      <c r="L1003" s="13">
        <v>248.12045570070282</v>
      </c>
      <c r="M1003" s="7">
        <f t="shared" si="15"/>
        <v>2005</v>
      </c>
    </row>
    <row r="1004" spans="7:13" x14ac:dyDescent="0.2">
      <c r="G1004" s="7">
        <v>1000</v>
      </c>
      <c r="H1004" s="7" t="s">
        <v>1</v>
      </c>
      <c r="I1004" s="14">
        <v>38485</v>
      </c>
      <c r="J1004" s="7" t="s">
        <v>10</v>
      </c>
      <c r="K1004" s="15">
        <v>68</v>
      </c>
      <c r="L1004" s="13">
        <v>206.8704837754205</v>
      </c>
      <c r="M1004" s="7">
        <f t="shared" si="15"/>
        <v>2005</v>
      </c>
    </row>
    <row r="1005" spans="7:13" x14ac:dyDescent="0.2">
      <c r="G1005" s="7">
        <v>1001</v>
      </c>
      <c r="H1005" s="7" t="s">
        <v>1</v>
      </c>
      <c r="I1005" s="14">
        <v>38034</v>
      </c>
      <c r="J1005" s="7" t="s">
        <v>9</v>
      </c>
      <c r="K1005" s="15">
        <v>20</v>
      </c>
      <c r="L1005" s="13">
        <v>61.598286646601295</v>
      </c>
      <c r="M1005" s="7">
        <f t="shared" si="15"/>
        <v>2004</v>
      </c>
    </row>
    <row r="1006" spans="7:13" x14ac:dyDescent="0.2">
      <c r="G1006" s="7">
        <v>1002</v>
      </c>
      <c r="H1006" s="7" t="s">
        <v>2</v>
      </c>
      <c r="I1006" s="14">
        <v>38265</v>
      </c>
      <c r="J1006" s="7" t="s">
        <v>10</v>
      </c>
      <c r="K1006" s="15">
        <v>-10</v>
      </c>
      <c r="L1006" s="13">
        <v>-28.326133240637468</v>
      </c>
      <c r="M1006" s="7">
        <f t="shared" si="15"/>
        <v>2004</v>
      </c>
    </row>
    <row r="1007" spans="7:13" x14ac:dyDescent="0.2">
      <c r="G1007" s="7">
        <v>1003</v>
      </c>
      <c r="H1007" s="7" t="s">
        <v>4</v>
      </c>
      <c r="I1007" s="14">
        <v>38254</v>
      </c>
      <c r="J1007" s="7" t="s">
        <v>11</v>
      </c>
      <c r="K1007" s="15">
        <v>94</v>
      </c>
      <c r="L1007" s="13">
        <v>283.987112843305</v>
      </c>
      <c r="M1007" s="7">
        <f t="shared" si="15"/>
        <v>2004</v>
      </c>
    </row>
    <row r="1008" spans="7:13" x14ac:dyDescent="0.2">
      <c r="G1008" s="7">
        <v>1004</v>
      </c>
      <c r="H1008" s="7" t="s">
        <v>4</v>
      </c>
      <c r="I1008" s="14">
        <v>38815</v>
      </c>
      <c r="J1008" s="7" t="s">
        <v>9</v>
      </c>
      <c r="K1008" s="15">
        <v>62</v>
      </c>
      <c r="L1008" s="13">
        <v>188.00253303300292</v>
      </c>
      <c r="M1008" s="7">
        <f t="shared" si="15"/>
        <v>2006</v>
      </c>
    </row>
    <row r="1009" spans="7:13" x14ac:dyDescent="0.2">
      <c r="G1009" s="7">
        <v>1005</v>
      </c>
      <c r="H1009" s="7" t="s">
        <v>5</v>
      </c>
      <c r="I1009" s="14">
        <v>38177</v>
      </c>
      <c r="J1009" s="7" t="s">
        <v>12</v>
      </c>
      <c r="K1009" s="15">
        <v>71</v>
      </c>
      <c r="L1009" s="13">
        <v>215.02251352159234</v>
      </c>
      <c r="M1009" s="7">
        <f t="shared" si="15"/>
        <v>2004</v>
      </c>
    </row>
    <row r="1010" spans="7:13" x14ac:dyDescent="0.2">
      <c r="G1010" s="7">
        <v>1006</v>
      </c>
      <c r="H1010" s="7" t="s">
        <v>6</v>
      </c>
      <c r="I1010" s="14">
        <v>38067</v>
      </c>
      <c r="J1010" s="7" t="s">
        <v>13</v>
      </c>
      <c r="K1010" s="15">
        <v>70</v>
      </c>
      <c r="L1010" s="13">
        <v>211.5224440500217</v>
      </c>
      <c r="M1010" s="7">
        <f t="shared" si="15"/>
        <v>2004</v>
      </c>
    </row>
    <row r="1011" spans="7:13" x14ac:dyDescent="0.2">
      <c r="G1011" s="7">
        <v>1007</v>
      </c>
      <c r="H1011" s="7" t="s">
        <v>7</v>
      </c>
      <c r="I1011" s="14">
        <v>38089</v>
      </c>
      <c r="J1011" s="7" t="s">
        <v>9</v>
      </c>
      <c r="K1011" s="15">
        <v>17</v>
      </c>
      <c r="L1011" s="13">
        <v>52.007206372460615</v>
      </c>
      <c r="M1011" s="7">
        <f t="shared" si="15"/>
        <v>2004</v>
      </c>
    </row>
    <row r="1012" spans="7:13" x14ac:dyDescent="0.2">
      <c r="G1012" s="7">
        <v>1008</v>
      </c>
      <c r="H1012" s="7" t="s">
        <v>6</v>
      </c>
      <c r="I1012" s="14">
        <v>38694</v>
      </c>
      <c r="J1012" s="7" t="s">
        <v>11</v>
      </c>
      <c r="K1012" s="15">
        <v>51</v>
      </c>
      <c r="L1012" s="13">
        <v>154.86582287521293</v>
      </c>
      <c r="M1012" s="7">
        <f t="shared" si="15"/>
        <v>2005</v>
      </c>
    </row>
    <row r="1013" spans="7:13" x14ac:dyDescent="0.2">
      <c r="G1013" s="7">
        <v>1009</v>
      </c>
      <c r="H1013" s="7" t="s">
        <v>8</v>
      </c>
      <c r="I1013" s="14">
        <v>38837</v>
      </c>
      <c r="J1013" s="7" t="s">
        <v>12</v>
      </c>
      <c r="K1013" s="15">
        <v>70</v>
      </c>
      <c r="L1013" s="13">
        <v>212.18684363818184</v>
      </c>
      <c r="M1013" s="7">
        <f t="shared" si="15"/>
        <v>2006</v>
      </c>
    </row>
    <row r="1014" spans="7:13" x14ac:dyDescent="0.2">
      <c r="G1014" s="7">
        <v>1010</v>
      </c>
      <c r="H1014" s="7" t="s">
        <v>4</v>
      </c>
      <c r="I1014" s="14">
        <v>38892</v>
      </c>
      <c r="J1014" s="7" t="s">
        <v>11</v>
      </c>
      <c r="K1014" s="15">
        <v>94</v>
      </c>
      <c r="L1014" s="13">
        <v>283.91906780587465</v>
      </c>
      <c r="M1014" s="7">
        <f t="shared" si="15"/>
        <v>2006</v>
      </c>
    </row>
    <row r="1015" spans="7:13" x14ac:dyDescent="0.2">
      <c r="G1015" s="7">
        <v>1011</v>
      </c>
      <c r="H1015" s="7" t="s">
        <v>2</v>
      </c>
      <c r="I1015" s="14">
        <v>38331</v>
      </c>
      <c r="J1015" s="7" t="s">
        <v>12</v>
      </c>
      <c r="K1015" s="15">
        <v>70</v>
      </c>
      <c r="L1015" s="13">
        <v>211.85016457637715</v>
      </c>
      <c r="M1015" s="7">
        <f t="shared" si="15"/>
        <v>2004</v>
      </c>
    </row>
    <row r="1016" spans="7:13" x14ac:dyDescent="0.2">
      <c r="G1016" s="7">
        <v>1012</v>
      </c>
      <c r="H1016" s="7" t="s">
        <v>6</v>
      </c>
      <c r="I1016" s="14">
        <v>38485</v>
      </c>
      <c r="J1016" s="7" t="s">
        <v>10</v>
      </c>
      <c r="K1016" s="15">
        <v>89</v>
      </c>
      <c r="L1016" s="13">
        <v>269.18851021987467</v>
      </c>
      <c r="M1016" s="7">
        <f t="shared" si="15"/>
        <v>2005</v>
      </c>
    </row>
    <row r="1017" spans="7:13" x14ac:dyDescent="0.2">
      <c r="G1017" s="7">
        <v>1013</v>
      </c>
      <c r="H1017" s="7" t="s">
        <v>2</v>
      </c>
      <c r="I1017" s="14">
        <v>38639</v>
      </c>
      <c r="J1017" s="7" t="s">
        <v>10</v>
      </c>
      <c r="K1017" s="15">
        <v>26</v>
      </c>
      <c r="L1017" s="13">
        <v>79.311492307621293</v>
      </c>
      <c r="M1017" s="7">
        <f t="shared" si="15"/>
        <v>2005</v>
      </c>
    </row>
    <row r="1018" spans="7:13" x14ac:dyDescent="0.2">
      <c r="G1018" s="7">
        <v>1014</v>
      </c>
      <c r="H1018" s="7" t="s">
        <v>7</v>
      </c>
      <c r="I1018" s="14">
        <v>38694</v>
      </c>
      <c r="J1018" s="7" t="s">
        <v>11</v>
      </c>
      <c r="K1018" s="15">
        <v>8</v>
      </c>
      <c r="L1018" s="13">
        <v>26.096472599703908</v>
      </c>
      <c r="M1018" s="7">
        <f t="shared" si="15"/>
        <v>2005</v>
      </c>
    </row>
    <row r="1019" spans="7:13" x14ac:dyDescent="0.2">
      <c r="G1019" s="7">
        <v>1015</v>
      </c>
      <c r="H1019" s="7" t="s">
        <v>6</v>
      </c>
      <c r="I1019" s="14">
        <v>38749</v>
      </c>
      <c r="J1019" s="7" t="s">
        <v>9</v>
      </c>
      <c r="K1019" s="15">
        <v>8</v>
      </c>
      <c r="L1019" s="13">
        <v>26.08199028619465</v>
      </c>
      <c r="M1019" s="7">
        <f t="shared" si="15"/>
        <v>2006</v>
      </c>
    </row>
    <row r="1020" spans="7:13" x14ac:dyDescent="0.2">
      <c r="G1020" s="7">
        <v>1016</v>
      </c>
      <c r="H1020" s="7" t="s">
        <v>7</v>
      </c>
      <c r="I1020" s="14">
        <v>39002</v>
      </c>
      <c r="J1020" s="7" t="s">
        <v>11</v>
      </c>
      <c r="K1020" s="15">
        <v>62</v>
      </c>
      <c r="L1020" s="13">
        <v>187.69110116385426</v>
      </c>
      <c r="M1020" s="7">
        <f t="shared" si="15"/>
        <v>2006</v>
      </c>
    </row>
    <row r="1021" spans="7:13" x14ac:dyDescent="0.2">
      <c r="G1021" s="7">
        <v>1017</v>
      </c>
      <c r="H1021" s="7" t="s">
        <v>0</v>
      </c>
      <c r="I1021" s="14">
        <v>38947</v>
      </c>
      <c r="J1021" s="7" t="s">
        <v>11</v>
      </c>
      <c r="K1021" s="15">
        <v>-9</v>
      </c>
      <c r="L1021" s="13">
        <v>-24.819632815121537</v>
      </c>
      <c r="M1021" s="7">
        <f t="shared" si="15"/>
        <v>2006</v>
      </c>
    </row>
    <row r="1022" spans="7:13" x14ac:dyDescent="0.2">
      <c r="G1022" s="7">
        <v>1018</v>
      </c>
      <c r="H1022" s="7" t="s">
        <v>4</v>
      </c>
      <c r="I1022" s="14">
        <v>38221</v>
      </c>
      <c r="J1022" s="7" t="s">
        <v>9</v>
      </c>
      <c r="K1022" s="15">
        <v>55</v>
      </c>
      <c r="L1022" s="13">
        <v>166.81971361139639</v>
      </c>
      <c r="M1022" s="7">
        <f t="shared" si="15"/>
        <v>2004</v>
      </c>
    </row>
    <row r="1023" spans="7:13" x14ac:dyDescent="0.2">
      <c r="G1023" s="7">
        <v>1019</v>
      </c>
      <c r="H1023" s="7" t="s">
        <v>3</v>
      </c>
      <c r="I1023" s="14">
        <v>38232</v>
      </c>
      <c r="J1023" s="7" t="s">
        <v>13</v>
      </c>
      <c r="K1023" s="15">
        <v>71</v>
      </c>
      <c r="L1023" s="13">
        <v>215.35336056441088</v>
      </c>
      <c r="M1023" s="7">
        <f t="shared" si="15"/>
        <v>2004</v>
      </c>
    </row>
    <row r="1024" spans="7:13" x14ac:dyDescent="0.2">
      <c r="G1024" s="7">
        <v>1020</v>
      </c>
      <c r="H1024" s="7" t="s">
        <v>5</v>
      </c>
      <c r="I1024" s="14">
        <v>38793</v>
      </c>
      <c r="J1024" s="7" t="s">
        <v>12</v>
      </c>
      <c r="K1024" s="15">
        <v>5</v>
      </c>
      <c r="L1024" s="13">
        <v>17.428217544434208</v>
      </c>
      <c r="M1024" s="7">
        <f t="shared" si="15"/>
        <v>2006</v>
      </c>
    </row>
    <row r="1025" spans="7:13" x14ac:dyDescent="0.2">
      <c r="G1025" s="7">
        <v>1021</v>
      </c>
      <c r="H1025" s="7" t="s">
        <v>2</v>
      </c>
      <c r="I1025" s="14">
        <v>38595</v>
      </c>
      <c r="J1025" s="7" t="s">
        <v>9</v>
      </c>
      <c r="K1025" s="15">
        <v>28</v>
      </c>
      <c r="L1025" s="13">
        <v>86.322091823923344</v>
      </c>
      <c r="M1025" s="7">
        <f t="shared" si="15"/>
        <v>2005</v>
      </c>
    </row>
    <row r="1026" spans="7:13" x14ac:dyDescent="0.2">
      <c r="G1026" s="7">
        <v>1022</v>
      </c>
      <c r="H1026" s="7" t="s">
        <v>5</v>
      </c>
      <c r="I1026" s="14">
        <v>38848</v>
      </c>
      <c r="J1026" s="7" t="s">
        <v>13</v>
      </c>
      <c r="K1026" s="15">
        <v>95</v>
      </c>
      <c r="L1026" s="13">
        <v>286.92674877229024</v>
      </c>
      <c r="M1026" s="7">
        <f t="shared" si="15"/>
        <v>2006</v>
      </c>
    </row>
    <row r="1027" spans="7:13" x14ac:dyDescent="0.2">
      <c r="G1027" s="7">
        <v>1023</v>
      </c>
      <c r="H1027" s="7" t="s">
        <v>8</v>
      </c>
      <c r="I1027" s="14">
        <v>38617</v>
      </c>
      <c r="J1027" s="7" t="s">
        <v>11</v>
      </c>
      <c r="K1027" s="15">
        <v>56</v>
      </c>
      <c r="L1027" s="13">
        <v>169.66853559743345</v>
      </c>
      <c r="M1027" s="7">
        <f t="shared" si="15"/>
        <v>2005</v>
      </c>
    </row>
    <row r="1028" spans="7:13" x14ac:dyDescent="0.2">
      <c r="G1028" s="7">
        <v>1024</v>
      </c>
      <c r="H1028" s="7" t="s">
        <v>7</v>
      </c>
      <c r="I1028" s="14">
        <v>38650</v>
      </c>
      <c r="J1028" s="7" t="s">
        <v>9</v>
      </c>
      <c r="K1028" s="15">
        <v>79</v>
      </c>
      <c r="L1028" s="13">
        <v>238.71622982310416</v>
      </c>
      <c r="M1028" s="7">
        <f t="shared" si="15"/>
        <v>2005</v>
      </c>
    </row>
    <row r="1029" spans="7:13" x14ac:dyDescent="0.2">
      <c r="G1029" s="7">
        <v>1025</v>
      </c>
      <c r="H1029" s="7" t="s">
        <v>7</v>
      </c>
      <c r="I1029" s="14">
        <v>38562</v>
      </c>
      <c r="J1029" s="7" t="s">
        <v>11</v>
      </c>
      <c r="K1029" s="15">
        <v>10</v>
      </c>
      <c r="L1029" s="13">
        <v>32.241149527753471</v>
      </c>
      <c r="M1029" s="7">
        <f t="shared" si="15"/>
        <v>2005</v>
      </c>
    </row>
    <row r="1030" spans="7:13" x14ac:dyDescent="0.2">
      <c r="G1030" s="7">
        <v>1026</v>
      </c>
      <c r="H1030" s="7" t="s">
        <v>3</v>
      </c>
      <c r="I1030" s="14">
        <v>38254</v>
      </c>
      <c r="J1030" s="7" t="s">
        <v>13</v>
      </c>
      <c r="K1030" s="15">
        <v>69</v>
      </c>
      <c r="L1030" s="13">
        <v>208.61631773052886</v>
      </c>
      <c r="M1030" s="7">
        <f t="shared" ref="M1030:M1093" si="16">YEAR(I1030)</f>
        <v>2004</v>
      </c>
    </row>
    <row r="1031" spans="7:13" x14ac:dyDescent="0.2">
      <c r="G1031" s="7">
        <v>1027</v>
      </c>
      <c r="H1031" s="7" t="s">
        <v>2</v>
      </c>
      <c r="I1031" s="14">
        <v>38793</v>
      </c>
      <c r="J1031" s="7" t="s">
        <v>10</v>
      </c>
      <c r="K1031" s="15">
        <v>15</v>
      </c>
      <c r="L1031" s="13">
        <v>46.772430431730463</v>
      </c>
      <c r="M1031" s="7">
        <f t="shared" si="16"/>
        <v>2006</v>
      </c>
    </row>
    <row r="1032" spans="7:13" x14ac:dyDescent="0.2">
      <c r="G1032" s="7">
        <v>1028</v>
      </c>
      <c r="H1032" s="7" t="s">
        <v>7</v>
      </c>
      <c r="I1032" s="14">
        <v>38749</v>
      </c>
      <c r="J1032" s="7" t="s">
        <v>11</v>
      </c>
      <c r="K1032" s="15">
        <v>0</v>
      </c>
      <c r="L1032" s="13">
        <v>1.7760594332285693</v>
      </c>
      <c r="M1032" s="7">
        <f t="shared" si="16"/>
        <v>2006</v>
      </c>
    </row>
    <row r="1033" spans="7:13" x14ac:dyDescent="0.2">
      <c r="G1033" s="7">
        <v>1029</v>
      </c>
      <c r="H1033" s="7" t="s">
        <v>7</v>
      </c>
      <c r="I1033" s="14">
        <v>38540</v>
      </c>
      <c r="J1033" s="7" t="s">
        <v>13</v>
      </c>
      <c r="K1033" s="15">
        <v>78</v>
      </c>
      <c r="L1033" s="13">
        <v>236.10178950758817</v>
      </c>
      <c r="M1033" s="7">
        <f t="shared" si="16"/>
        <v>2005</v>
      </c>
    </row>
    <row r="1034" spans="7:13" x14ac:dyDescent="0.2">
      <c r="G1034" s="7">
        <v>1030</v>
      </c>
      <c r="H1034" s="7" t="s">
        <v>3</v>
      </c>
      <c r="I1034" s="14">
        <v>38496</v>
      </c>
      <c r="J1034" s="7" t="s">
        <v>12</v>
      </c>
      <c r="K1034" s="15">
        <v>89</v>
      </c>
      <c r="L1034" s="13">
        <v>268.45127891867156</v>
      </c>
      <c r="M1034" s="7">
        <f t="shared" si="16"/>
        <v>2005</v>
      </c>
    </row>
    <row r="1035" spans="7:13" x14ac:dyDescent="0.2">
      <c r="G1035" s="7">
        <v>1031</v>
      </c>
      <c r="H1035" s="7" t="s">
        <v>7</v>
      </c>
      <c r="I1035" s="14">
        <v>38397</v>
      </c>
      <c r="J1035" s="7" t="s">
        <v>12</v>
      </c>
      <c r="K1035" s="15">
        <v>94</v>
      </c>
      <c r="L1035" s="13">
        <v>284.11176896611153</v>
      </c>
      <c r="M1035" s="7">
        <f t="shared" si="16"/>
        <v>2005</v>
      </c>
    </row>
    <row r="1036" spans="7:13" x14ac:dyDescent="0.2">
      <c r="G1036" s="7">
        <v>1032</v>
      </c>
      <c r="H1036" s="7" t="s">
        <v>8</v>
      </c>
      <c r="I1036" s="14">
        <v>38034</v>
      </c>
      <c r="J1036" s="7" t="s">
        <v>12</v>
      </c>
      <c r="K1036" s="15">
        <v>-5</v>
      </c>
      <c r="L1036" s="13">
        <v>-13.090742445919402</v>
      </c>
      <c r="M1036" s="7">
        <f t="shared" si="16"/>
        <v>2004</v>
      </c>
    </row>
    <row r="1037" spans="7:13" x14ac:dyDescent="0.2">
      <c r="G1037" s="7">
        <v>1033</v>
      </c>
      <c r="H1037" s="7" t="s">
        <v>3</v>
      </c>
      <c r="I1037" s="14">
        <v>39057</v>
      </c>
      <c r="J1037" s="7" t="s">
        <v>10</v>
      </c>
      <c r="K1037" s="15">
        <v>42</v>
      </c>
      <c r="L1037" s="13">
        <v>127.95167625422781</v>
      </c>
      <c r="M1037" s="7">
        <f t="shared" si="16"/>
        <v>2006</v>
      </c>
    </row>
    <row r="1038" spans="7:13" x14ac:dyDescent="0.2">
      <c r="G1038" s="7">
        <v>1034</v>
      </c>
      <c r="H1038" s="7" t="s">
        <v>5</v>
      </c>
      <c r="I1038" s="14">
        <v>38980</v>
      </c>
      <c r="J1038" s="7" t="s">
        <v>11</v>
      </c>
      <c r="K1038" s="15">
        <v>9</v>
      </c>
      <c r="L1038" s="13">
        <v>29.027293052396654</v>
      </c>
      <c r="M1038" s="7">
        <f t="shared" si="16"/>
        <v>2006</v>
      </c>
    </row>
    <row r="1039" spans="7:13" x14ac:dyDescent="0.2">
      <c r="G1039" s="7">
        <v>1035</v>
      </c>
      <c r="H1039" s="7" t="s">
        <v>5</v>
      </c>
      <c r="I1039" s="14">
        <v>38452</v>
      </c>
      <c r="J1039" s="7" t="s">
        <v>9</v>
      </c>
      <c r="K1039" s="15">
        <v>8</v>
      </c>
      <c r="L1039" s="13">
        <v>26.399425452966565</v>
      </c>
      <c r="M1039" s="7">
        <f t="shared" si="16"/>
        <v>2005</v>
      </c>
    </row>
    <row r="1040" spans="7:13" x14ac:dyDescent="0.2">
      <c r="G1040" s="7">
        <v>1036</v>
      </c>
      <c r="H1040" s="7" t="s">
        <v>8</v>
      </c>
      <c r="I1040" s="14">
        <v>38210</v>
      </c>
      <c r="J1040" s="7" t="s">
        <v>9</v>
      </c>
      <c r="K1040" s="15">
        <v>69</v>
      </c>
      <c r="L1040" s="13">
        <v>209.14573718458519</v>
      </c>
      <c r="M1040" s="7">
        <f t="shared" si="16"/>
        <v>2004</v>
      </c>
    </row>
    <row r="1041" spans="7:13" x14ac:dyDescent="0.2">
      <c r="G1041" s="7">
        <v>1037</v>
      </c>
      <c r="H1041" s="7" t="s">
        <v>1</v>
      </c>
      <c r="I1041" s="14">
        <v>39002</v>
      </c>
      <c r="J1041" s="7" t="s">
        <v>12</v>
      </c>
      <c r="K1041" s="15">
        <v>2</v>
      </c>
      <c r="L1041" s="13">
        <v>7.7270735524440131</v>
      </c>
      <c r="M1041" s="7">
        <f t="shared" si="16"/>
        <v>2006</v>
      </c>
    </row>
    <row r="1042" spans="7:13" x14ac:dyDescent="0.2">
      <c r="G1042" s="7">
        <v>1038</v>
      </c>
      <c r="H1042" s="7" t="s">
        <v>7</v>
      </c>
      <c r="I1042" s="14">
        <v>38254</v>
      </c>
      <c r="J1042" s="7" t="s">
        <v>11</v>
      </c>
      <c r="K1042" s="15">
        <v>3</v>
      </c>
      <c r="L1042" s="13">
        <v>10.487455049777733</v>
      </c>
      <c r="M1042" s="7">
        <f t="shared" si="16"/>
        <v>2004</v>
      </c>
    </row>
    <row r="1043" spans="7:13" x14ac:dyDescent="0.2">
      <c r="G1043" s="7">
        <v>1039</v>
      </c>
      <c r="H1043" s="7" t="s">
        <v>5</v>
      </c>
      <c r="I1043" s="14">
        <v>38518</v>
      </c>
      <c r="J1043" s="7" t="s">
        <v>13</v>
      </c>
      <c r="K1043" s="15">
        <v>76</v>
      </c>
      <c r="L1043" s="13">
        <v>230.14134634452847</v>
      </c>
      <c r="M1043" s="7">
        <f t="shared" si="16"/>
        <v>2005</v>
      </c>
    </row>
    <row r="1044" spans="7:13" x14ac:dyDescent="0.2">
      <c r="G1044" s="7">
        <v>1040</v>
      </c>
      <c r="H1044" s="7" t="s">
        <v>1</v>
      </c>
      <c r="I1044" s="14">
        <v>38166</v>
      </c>
      <c r="J1044" s="7" t="s">
        <v>11</v>
      </c>
      <c r="K1044" s="15">
        <v>-7</v>
      </c>
      <c r="L1044" s="13">
        <v>-18.434662066971001</v>
      </c>
      <c r="M1044" s="7">
        <f t="shared" si="16"/>
        <v>2004</v>
      </c>
    </row>
    <row r="1045" spans="7:13" x14ac:dyDescent="0.2">
      <c r="G1045" s="7">
        <v>1041</v>
      </c>
      <c r="H1045" s="7" t="s">
        <v>2</v>
      </c>
      <c r="I1045" s="14">
        <v>38903</v>
      </c>
      <c r="J1045" s="7" t="s">
        <v>12</v>
      </c>
      <c r="K1045" s="15">
        <v>24</v>
      </c>
      <c r="L1045" s="13">
        <v>74.040343042743388</v>
      </c>
      <c r="M1045" s="7">
        <f t="shared" si="16"/>
        <v>2006</v>
      </c>
    </row>
    <row r="1046" spans="7:13" x14ac:dyDescent="0.2">
      <c r="G1046" s="7">
        <v>1042</v>
      </c>
      <c r="H1046" s="7" t="s">
        <v>0</v>
      </c>
      <c r="I1046" s="14">
        <v>38969</v>
      </c>
      <c r="J1046" s="7" t="s">
        <v>9</v>
      </c>
      <c r="K1046" s="15">
        <v>35</v>
      </c>
      <c r="L1046" s="13">
        <v>106.66944991477989</v>
      </c>
      <c r="M1046" s="7">
        <f t="shared" si="16"/>
        <v>2006</v>
      </c>
    </row>
    <row r="1047" spans="7:13" x14ac:dyDescent="0.2">
      <c r="G1047" s="7">
        <v>1043</v>
      </c>
      <c r="H1047" s="7" t="s">
        <v>7</v>
      </c>
      <c r="I1047" s="14">
        <v>38067</v>
      </c>
      <c r="J1047" s="7" t="s">
        <v>9</v>
      </c>
      <c r="K1047" s="15">
        <v>23</v>
      </c>
      <c r="L1047" s="13">
        <v>71.099513118305453</v>
      </c>
      <c r="M1047" s="7">
        <f t="shared" si="16"/>
        <v>2004</v>
      </c>
    </row>
    <row r="1048" spans="7:13" x14ac:dyDescent="0.2">
      <c r="G1048" s="7">
        <v>1044</v>
      </c>
      <c r="H1048" s="7" t="s">
        <v>4</v>
      </c>
      <c r="I1048" s="14">
        <v>38837</v>
      </c>
      <c r="J1048" s="7" t="s">
        <v>11</v>
      </c>
      <c r="K1048" s="15">
        <v>32</v>
      </c>
      <c r="L1048" s="13">
        <v>97.982599723305</v>
      </c>
      <c r="M1048" s="7">
        <f t="shared" si="16"/>
        <v>2006</v>
      </c>
    </row>
    <row r="1049" spans="7:13" x14ac:dyDescent="0.2">
      <c r="G1049" s="7">
        <v>1045</v>
      </c>
      <c r="H1049" s="7" t="s">
        <v>1</v>
      </c>
      <c r="I1049" s="14">
        <v>38232</v>
      </c>
      <c r="J1049" s="7" t="s">
        <v>12</v>
      </c>
      <c r="K1049" s="15">
        <v>46</v>
      </c>
      <c r="L1049" s="13">
        <v>139.82203886104327</v>
      </c>
      <c r="M1049" s="7">
        <f t="shared" si="16"/>
        <v>2004</v>
      </c>
    </row>
    <row r="1050" spans="7:13" x14ac:dyDescent="0.2">
      <c r="G1050" s="7">
        <v>1046</v>
      </c>
      <c r="H1050" s="7" t="s">
        <v>7</v>
      </c>
      <c r="I1050" s="14">
        <v>38023</v>
      </c>
      <c r="J1050" s="7" t="s">
        <v>10</v>
      </c>
      <c r="K1050" s="15">
        <v>28</v>
      </c>
      <c r="L1050" s="13">
        <v>85.913586896960894</v>
      </c>
      <c r="M1050" s="7">
        <f t="shared" si="16"/>
        <v>2004</v>
      </c>
    </row>
    <row r="1051" spans="7:13" x14ac:dyDescent="0.2">
      <c r="G1051" s="7">
        <v>1047</v>
      </c>
      <c r="H1051" s="7" t="s">
        <v>7</v>
      </c>
      <c r="I1051" s="14">
        <v>38386</v>
      </c>
      <c r="J1051" s="7" t="s">
        <v>13</v>
      </c>
      <c r="K1051" s="15">
        <v>58</v>
      </c>
      <c r="L1051" s="13">
        <v>176.38262351251041</v>
      </c>
      <c r="M1051" s="7">
        <f t="shared" si="16"/>
        <v>2005</v>
      </c>
    </row>
    <row r="1052" spans="7:13" x14ac:dyDescent="0.2">
      <c r="G1052" s="7">
        <v>1048</v>
      </c>
      <c r="H1052" s="7" t="s">
        <v>5</v>
      </c>
      <c r="I1052" s="14">
        <v>38672</v>
      </c>
      <c r="J1052" s="7" t="s">
        <v>10</v>
      </c>
      <c r="K1052" s="15">
        <v>19</v>
      </c>
      <c r="L1052" s="13">
        <v>59.083968230358913</v>
      </c>
      <c r="M1052" s="7">
        <f t="shared" si="16"/>
        <v>2005</v>
      </c>
    </row>
    <row r="1053" spans="7:13" x14ac:dyDescent="0.2">
      <c r="G1053" s="7">
        <v>1049</v>
      </c>
      <c r="H1053" s="7" t="s">
        <v>2</v>
      </c>
      <c r="I1053" s="14">
        <v>38210</v>
      </c>
      <c r="J1053" s="7" t="s">
        <v>10</v>
      </c>
      <c r="K1053" s="15">
        <v>79</v>
      </c>
      <c r="L1053" s="13">
        <v>238.63617965265877</v>
      </c>
      <c r="M1053" s="7">
        <f t="shared" si="16"/>
        <v>2004</v>
      </c>
    </row>
    <row r="1054" spans="7:13" x14ac:dyDescent="0.2">
      <c r="G1054" s="7">
        <v>1050</v>
      </c>
      <c r="H1054" s="7" t="s">
        <v>8</v>
      </c>
      <c r="I1054" s="14">
        <v>38331</v>
      </c>
      <c r="J1054" s="7" t="s">
        <v>12</v>
      </c>
      <c r="K1054" s="15">
        <v>31</v>
      </c>
      <c r="L1054" s="13">
        <v>94.124548214467538</v>
      </c>
      <c r="M1054" s="7">
        <f t="shared" si="16"/>
        <v>2004</v>
      </c>
    </row>
    <row r="1055" spans="7:13" x14ac:dyDescent="0.2">
      <c r="G1055" s="7">
        <v>1051</v>
      </c>
      <c r="H1055" s="7" t="s">
        <v>7</v>
      </c>
      <c r="I1055" s="14">
        <v>38672</v>
      </c>
      <c r="J1055" s="7" t="s">
        <v>11</v>
      </c>
      <c r="K1055" s="15">
        <v>4</v>
      </c>
      <c r="L1055" s="13">
        <v>14.292798170188892</v>
      </c>
      <c r="M1055" s="7">
        <f t="shared" si="16"/>
        <v>2005</v>
      </c>
    </row>
    <row r="1056" spans="7:13" x14ac:dyDescent="0.2">
      <c r="G1056" s="7">
        <v>1052</v>
      </c>
      <c r="H1056" s="7" t="s">
        <v>2</v>
      </c>
      <c r="I1056" s="14">
        <v>38804</v>
      </c>
      <c r="J1056" s="7" t="s">
        <v>9</v>
      </c>
      <c r="K1056" s="15">
        <v>91</v>
      </c>
      <c r="L1056" s="13">
        <v>275.5094232943423</v>
      </c>
      <c r="M1056" s="7">
        <f t="shared" si="16"/>
        <v>2006</v>
      </c>
    </row>
    <row r="1057" spans="7:13" x14ac:dyDescent="0.2">
      <c r="G1057" s="7">
        <v>1053</v>
      </c>
      <c r="H1057" s="7" t="s">
        <v>3</v>
      </c>
      <c r="I1057" s="14">
        <v>38518</v>
      </c>
      <c r="J1057" s="7" t="s">
        <v>10</v>
      </c>
      <c r="K1057" s="15">
        <v>51</v>
      </c>
      <c r="L1057" s="13">
        <v>154.74630946716462</v>
      </c>
      <c r="M1057" s="7">
        <f t="shared" si="16"/>
        <v>2005</v>
      </c>
    </row>
    <row r="1058" spans="7:13" x14ac:dyDescent="0.2">
      <c r="G1058" s="7">
        <v>1054</v>
      </c>
      <c r="H1058" s="7" t="s">
        <v>5</v>
      </c>
      <c r="I1058" s="14">
        <v>38001</v>
      </c>
      <c r="J1058" s="7" t="s">
        <v>11</v>
      </c>
      <c r="K1058" s="15">
        <v>2</v>
      </c>
      <c r="L1058" s="13">
        <v>8.3443048208269879</v>
      </c>
      <c r="M1058" s="7">
        <f t="shared" si="16"/>
        <v>2004</v>
      </c>
    </row>
    <row r="1059" spans="7:13" x14ac:dyDescent="0.2">
      <c r="G1059" s="7">
        <v>1055</v>
      </c>
      <c r="H1059" s="7" t="s">
        <v>0</v>
      </c>
      <c r="I1059" s="14">
        <v>38540</v>
      </c>
      <c r="J1059" s="7" t="s">
        <v>13</v>
      </c>
      <c r="K1059" s="15">
        <v>42</v>
      </c>
      <c r="L1059" s="13">
        <v>127.68402675435583</v>
      </c>
      <c r="M1059" s="7">
        <f t="shared" si="16"/>
        <v>2005</v>
      </c>
    </row>
    <row r="1060" spans="7:13" x14ac:dyDescent="0.2">
      <c r="G1060" s="7">
        <v>1056</v>
      </c>
      <c r="H1060" s="7" t="s">
        <v>8</v>
      </c>
      <c r="I1060" s="14">
        <v>38309</v>
      </c>
      <c r="J1060" s="7" t="s">
        <v>10</v>
      </c>
      <c r="K1060" s="15">
        <v>57</v>
      </c>
      <c r="L1060" s="13">
        <v>173.09988607692904</v>
      </c>
      <c r="M1060" s="7">
        <f t="shared" si="16"/>
        <v>2004</v>
      </c>
    </row>
    <row r="1061" spans="7:13" x14ac:dyDescent="0.2">
      <c r="G1061" s="7">
        <v>1057</v>
      </c>
      <c r="H1061" s="7" t="s">
        <v>2</v>
      </c>
      <c r="I1061" s="14">
        <v>38254</v>
      </c>
      <c r="J1061" s="7" t="s">
        <v>9</v>
      </c>
      <c r="K1061" s="15">
        <v>63</v>
      </c>
      <c r="L1061" s="13">
        <v>190.20945346469671</v>
      </c>
      <c r="M1061" s="7">
        <f t="shared" si="16"/>
        <v>2004</v>
      </c>
    </row>
    <row r="1062" spans="7:13" x14ac:dyDescent="0.2">
      <c r="G1062" s="7">
        <v>1058</v>
      </c>
      <c r="H1062" s="7" t="s">
        <v>8</v>
      </c>
      <c r="I1062" s="14">
        <v>38111</v>
      </c>
      <c r="J1062" s="7" t="s">
        <v>12</v>
      </c>
      <c r="K1062" s="15">
        <v>37</v>
      </c>
      <c r="L1062" s="13">
        <v>112.97090107811077</v>
      </c>
      <c r="M1062" s="7">
        <f t="shared" si="16"/>
        <v>2004</v>
      </c>
    </row>
    <row r="1063" spans="7:13" x14ac:dyDescent="0.2">
      <c r="G1063" s="7">
        <v>1059</v>
      </c>
      <c r="H1063" s="7" t="s">
        <v>8</v>
      </c>
      <c r="I1063" s="14">
        <v>38056</v>
      </c>
      <c r="J1063" s="7" t="s">
        <v>10</v>
      </c>
      <c r="K1063" s="15">
        <v>30</v>
      </c>
      <c r="L1063" s="13">
        <v>92.612099918838155</v>
      </c>
      <c r="M1063" s="7">
        <f t="shared" si="16"/>
        <v>2004</v>
      </c>
    </row>
    <row r="1064" spans="7:13" x14ac:dyDescent="0.2">
      <c r="G1064" s="7">
        <v>1060</v>
      </c>
      <c r="H1064" s="7" t="s">
        <v>3</v>
      </c>
      <c r="I1064" s="14">
        <v>38804</v>
      </c>
      <c r="J1064" s="7" t="s">
        <v>9</v>
      </c>
      <c r="K1064" s="15">
        <v>31</v>
      </c>
      <c r="L1064" s="13">
        <v>95.22083891239123</v>
      </c>
      <c r="M1064" s="7">
        <f t="shared" si="16"/>
        <v>2006</v>
      </c>
    </row>
    <row r="1065" spans="7:13" x14ac:dyDescent="0.2">
      <c r="G1065" s="7">
        <v>1061</v>
      </c>
      <c r="H1065" s="7" t="s">
        <v>1</v>
      </c>
      <c r="I1065" s="14">
        <v>38056</v>
      </c>
      <c r="J1065" s="7" t="s">
        <v>11</v>
      </c>
      <c r="K1065" s="15">
        <v>55</v>
      </c>
      <c r="L1065" s="13">
        <v>167.32540465961139</v>
      </c>
      <c r="M1065" s="7">
        <f t="shared" si="16"/>
        <v>2004</v>
      </c>
    </row>
    <row r="1066" spans="7:13" x14ac:dyDescent="0.2">
      <c r="G1066" s="7">
        <v>1062</v>
      </c>
      <c r="H1066" s="7" t="s">
        <v>0</v>
      </c>
      <c r="I1066" s="14">
        <v>38705</v>
      </c>
      <c r="J1066" s="7" t="s">
        <v>11</v>
      </c>
      <c r="K1066" s="15">
        <v>-5</v>
      </c>
      <c r="L1066" s="13">
        <v>-12.643881441117404</v>
      </c>
      <c r="M1066" s="7">
        <f t="shared" si="16"/>
        <v>2005</v>
      </c>
    </row>
    <row r="1067" spans="7:13" x14ac:dyDescent="0.2">
      <c r="G1067" s="7">
        <v>1063</v>
      </c>
      <c r="H1067" s="7" t="s">
        <v>4</v>
      </c>
      <c r="I1067" s="14">
        <v>38100</v>
      </c>
      <c r="J1067" s="7" t="s">
        <v>10</v>
      </c>
      <c r="K1067" s="15">
        <v>28</v>
      </c>
      <c r="L1067" s="13">
        <v>85.460904685258157</v>
      </c>
      <c r="M1067" s="7">
        <f t="shared" si="16"/>
        <v>2004</v>
      </c>
    </row>
    <row r="1068" spans="7:13" x14ac:dyDescent="0.2">
      <c r="G1068" s="7">
        <v>1064</v>
      </c>
      <c r="H1068" s="7" t="s">
        <v>5</v>
      </c>
      <c r="I1068" s="14">
        <v>38584</v>
      </c>
      <c r="J1068" s="7" t="s">
        <v>11</v>
      </c>
      <c r="K1068" s="15">
        <v>93</v>
      </c>
      <c r="L1068" s="13">
        <v>280.15032356040319</v>
      </c>
      <c r="M1068" s="7">
        <f t="shared" si="16"/>
        <v>2005</v>
      </c>
    </row>
    <row r="1069" spans="7:13" x14ac:dyDescent="0.2">
      <c r="G1069" s="7">
        <v>1065</v>
      </c>
      <c r="H1069" s="7" t="s">
        <v>0</v>
      </c>
      <c r="I1069" s="14">
        <v>38639</v>
      </c>
      <c r="J1069" s="7" t="s">
        <v>13</v>
      </c>
      <c r="K1069" s="15">
        <v>13</v>
      </c>
      <c r="L1069" s="13">
        <v>40.969412971677201</v>
      </c>
      <c r="M1069" s="7">
        <f t="shared" si="16"/>
        <v>2005</v>
      </c>
    </row>
    <row r="1070" spans="7:13" x14ac:dyDescent="0.2">
      <c r="G1070" s="7">
        <v>1066</v>
      </c>
      <c r="H1070" s="7" t="s">
        <v>8</v>
      </c>
      <c r="I1070" s="14">
        <v>38782</v>
      </c>
      <c r="J1070" s="7" t="s">
        <v>9</v>
      </c>
      <c r="K1070" s="15">
        <v>94</v>
      </c>
      <c r="L1070" s="13">
        <v>283.90021520553751</v>
      </c>
      <c r="M1070" s="7">
        <f t="shared" si="16"/>
        <v>2006</v>
      </c>
    </row>
    <row r="1071" spans="7:13" x14ac:dyDescent="0.2">
      <c r="G1071" s="7">
        <v>1067</v>
      </c>
      <c r="H1071" s="7" t="s">
        <v>0</v>
      </c>
      <c r="I1071" s="14">
        <v>38430</v>
      </c>
      <c r="J1071" s="7" t="s">
        <v>9</v>
      </c>
      <c r="K1071" s="15">
        <v>1</v>
      </c>
      <c r="L1071" s="13">
        <v>4.8568701800652914</v>
      </c>
      <c r="M1071" s="7">
        <f t="shared" si="16"/>
        <v>2005</v>
      </c>
    </row>
    <row r="1072" spans="7:13" x14ac:dyDescent="0.2">
      <c r="G1072" s="7">
        <v>1068</v>
      </c>
      <c r="H1072" s="7" t="s">
        <v>7</v>
      </c>
      <c r="I1072" s="14">
        <v>38628</v>
      </c>
      <c r="J1072" s="7" t="s">
        <v>9</v>
      </c>
      <c r="K1072" s="15">
        <v>5</v>
      </c>
      <c r="L1072" s="13">
        <v>16.493067805841463</v>
      </c>
      <c r="M1072" s="7">
        <f t="shared" si="16"/>
        <v>2005</v>
      </c>
    </row>
    <row r="1073" spans="7:13" x14ac:dyDescent="0.2">
      <c r="G1073" s="7">
        <v>1069</v>
      </c>
      <c r="H1073" s="7" t="s">
        <v>2</v>
      </c>
      <c r="I1073" s="14">
        <v>38870</v>
      </c>
      <c r="J1073" s="7" t="s">
        <v>12</v>
      </c>
      <c r="K1073" s="15">
        <v>60</v>
      </c>
      <c r="L1073" s="13">
        <v>181.32960345577825</v>
      </c>
      <c r="M1073" s="7">
        <f t="shared" si="16"/>
        <v>2006</v>
      </c>
    </row>
    <row r="1074" spans="7:13" x14ac:dyDescent="0.2">
      <c r="G1074" s="7">
        <v>1070</v>
      </c>
      <c r="H1074" s="7" t="s">
        <v>3</v>
      </c>
      <c r="I1074" s="14">
        <v>38188</v>
      </c>
      <c r="J1074" s="7" t="s">
        <v>10</v>
      </c>
      <c r="K1074" s="15">
        <v>67</v>
      </c>
      <c r="L1074" s="13">
        <v>203.02085582320817</v>
      </c>
      <c r="M1074" s="7">
        <f t="shared" si="16"/>
        <v>2004</v>
      </c>
    </row>
    <row r="1075" spans="7:13" x14ac:dyDescent="0.2">
      <c r="G1075" s="7">
        <v>1071</v>
      </c>
      <c r="H1075" s="7" t="s">
        <v>3</v>
      </c>
      <c r="I1075" s="14">
        <v>38331</v>
      </c>
      <c r="J1075" s="7" t="s">
        <v>9</v>
      </c>
      <c r="K1075" s="15">
        <v>87</v>
      </c>
      <c r="L1075" s="13">
        <v>263.51929625786306</v>
      </c>
      <c r="M1075" s="7">
        <f t="shared" si="16"/>
        <v>2004</v>
      </c>
    </row>
    <row r="1076" spans="7:13" x14ac:dyDescent="0.2">
      <c r="G1076" s="7">
        <v>1072</v>
      </c>
      <c r="H1076" s="7" t="s">
        <v>3</v>
      </c>
      <c r="I1076" s="14">
        <v>38309</v>
      </c>
      <c r="J1076" s="7" t="s">
        <v>12</v>
      </c>
      <c r="K1076" s="15">
        <v>53</v>
      </c>
      <c r="L1076" s="13">
        <v>161.06925467832338</v>
      </c>
      <c r="M1076" s="7">
        <f t="shared" si="16"/>
        <v>2004</v>
      </c>
    </row>
    <row r="1077" spans="7:13" x14ac:dyDescent="0.2">
      <c r="G1077" s="7">
        <v>1073</v>
      </c>
      <c r="H1077" s="7" t="s">
        <v>0</v>
      </c>
      <c r="I1077" s="14">
        <v>38573</v>
      </c>
      <c r="J1077" s="7" t="s">
        <v>10</v>
      </c>
      <c r="K1077" s="15">
        <v>74</v>
      </c>
      <c r="L1077" s="13">
        <v>224.19731799549618</v>
      </c>
      <c r="M1077" s="7">
        <f t="shared" si="16"/>
        <v>2005</v>
      </c>
    </row>
    <row r="1078" spans="7:13" x14ac:dyDescent="0.2">
      <c r="G1078" s="7">
        <v>1074</v>
      </c>
      <c r="H1078" s="7" t="s">
        <v>8</v>
      </c>
      <c r="I1078" s="14">
        <v>39035</v>
      </c>
      <c r="J1078" s="7" t="s">
        <v>10</v>
      </c>
      <c r="K1078" s="15">
        <v>83</v>
      </c>
      <c r="L1078" s="13">
        <v>251.40105252927455</v>
      </c>
      <c r="M1078" s="7">
        <f t="shared" si="16"/>
        <v>2006</v>
      </c>
    </row>
    <row r="1079" spans="7:13" x14ac:dyDescent="0.2">
      <c r="G1079" s="7">
        <v>1075</v>
      </c>
      <c r="H1079" s="7" t="s">
        <v>7</v>
      </c>
      <c r="I1079" s="14">
        <v>38639</v>
      </c>
      <c r="J1079" s="7" t="s">
        <v>12</v>
      </c>
      <c r="K1079" s="15">
        <v>45</v>
      </c>
      <c r="L1079" s="13">
        <v>136.79350682205418</v>
      </c>
      <c r="M1079" s="7">
        <f t="shared" si="16"/>
        <v>2005</v>
      </c>
    </row>
    <row r="1080" spans="7:13" x14ac:dyDescent="0.2">
      <c r="G1080" s="7">
        <v>1076</v>
      </c>
      <c r="H1080" s="7" t="s">
        <v>0</v>
      </c>
      <c r="I1080" s="14">
        <v>38166</v>
      </c>
      <c r="J1080" s="7" t="s">
        <v>10</v>
      </c>
      <c r="K1080" s="15">
        <v>36</v>
      </c>
      <c r="L1080" s="13">
        <v>109.96021821591992</v>
      </c>
      <c r="M1080" s="7">
        <f t="shared" si="16"/>
        <v>2004</v>
      </c>
    </row>
    <row r="1081" spans="7:13" x14ac:dyDescent="0.2">
      <c r="G1081" s="7">
        <v>1077</v>
      </c>
      <c r="H1081" s="7" t="s">
        <v>3</v>
      </c>
      <c r="I1081" s="14">
        <v>38705</v>
      </c>
      <c r="J1081" s="7" t="s">
        <v>9</v>
      </c>
      <c r="K1081" s="15">
        <v>82</v>
      </c>
      <c r="L1081" s="13">
        <v>248.19651758376037</v>
      </c>
      <c r="M1081" s="7">
        <f t="shared" si="16"/>
        <v>2005</v>
      </c>
    </row>
    <row r="1082" spans="7:13" x14ac:dyDescent="0.2">
      <c r="G1082" s="7">
        <v>1078</v>
      </c>
      <c r="H1082" s="7" t="s">
        <v>6</v>
      </c>
      <c r="I1082" s="14">
        <v>38958</v>
      </c>
      <c r="J1082" s="7" t="s">
        <v>9</v>
      </c>
      <c r="K1082" s="15">
        <v>18</v>
      </c>
      <c r="L1082" s="13">
        <v>56.505060708421091</v>
      </c>
      <c r="M1082" s="7">
        <f t="shared" si="16"/>
        <v>2006</v>
      </c>
    </row>
    <row r="1083" spans="7:13" x14ac:dyDescent="0.2">
      <c r="G1083" s="7">
        <v>1079</v>
      </c>
      <c r="H1083" s="7" t="s">
        <v>5</v>
      </c>
      <c r="I1083" s="14">
        <v>38089</v>
      </c>
      <c r="J1083" s="7" t="s">
        <v>9</v>
      </c>
      <c r="K1083" s="15">
        <v>21</v>
      </c>
      <c r="L1083" s="13">
        <v>64.56759924886002</v>
      </c>
      <c r="M1083" s="7">
        <f t="shared" si="16"/>
        <v>2004</v>
      </c>
    </row>
    <row r="1084" spans="7:13" x14ac:dyDescent="0.2">
      <c r="G1084" s="7">
        <v>1080</v>
      </c>
      <c r="H1084" s="7" t="s">
        <v>2</v>
      </c>
      <c r="I1084" s="14">
        <v>38529</v>
      </c>
      <c r="J1084" s="7" t="s">
        <v>9</v>
      </c>
      <c r="K1084" s="15">
        <v>56</v>
      </c>
      <c r="L1084" s="13">
        <v>170.16525129894848</v>
      </c>
      <c r="M1084" s="7">
        <f t="shared" si="16"/>
        <v>2005</v>
      </c>
    </row>
    <row r="1085" spans="7:13" x14ac:dyDescent="0.2">
      <c r="G1085" s="7">
        <v>1081</v>
      </c>
      <c r="H1085" s="7" t="s">
        <v>7</v>
      </c>
      <c r="I1085" s="14">
        <v>38837</v>
      </c>
      <c r="J1085" s="7" t="s">
        <v>11</v>
      </c>
      <c r="K1085" s="15">
        <v>51</v>
      </c>
      <c r="L1085" s="13">
        <v>154.96390627719521</v>
      </c>
      <c r="M1085" s="7">
        <f t="shared" si="16"/>
        <v>2006</v>
      </c>
    </row>
    <row r="1086" spans="7:13" x14ac:dyDescent="0.2">
      <c r="G1086" s="7">
        <v>1082</v>
      </c>
      <c r="H1086" s="7" t="s">
        <v>1</v>
      </c>
      <c r="I1086" s="14">
        <v>38782</v>
      </c>
      <c r="J1086" s="7" t="s">
        <v>9</v>
      </c>
      <c r="K1086" s="15">
        <v>88</v>
      </c>
      <c r="L1086" s="13">
        <v>266.15496391241169</v>
      </c>
      <c r="M1086" s="7">
        <f t="shared" si="16"/>
        <v>2006</v>
      </c>
    </row>
    <row r="1087" spans="7:13" x14ac:dyDescent="0.2">
      <c r="G1087" s="7">
        <v>1083</v>
      </c>
      <c r="H1087" s="7" t="s">
        <v>5</v>
      </c>
      <c r="I1087" s="14">
        <v>38463</v>
      </c>
      <c r="J1087" s="7" t="s">
        <v>11</v>
      </c>
      <c r="K1087" s="15">
        <v>93</v>
      </c>
      <c r="L1087" s="13">
        <v>280.95785849203958</v>
      </c>
      <c r="M1087" s="7">
        <f t="shared" si="16"/>
        <v>2005</v>
      </c>
    </row>
    <row r="1088" spans="7:13" x14ac:dyDescent="0.2">
      <c r="G1088" s="7">
        <v>1084</v>
      </c>
      <c r="H1088" s="7" t="s">
        <v>6</v>
      </c>
      <c r="I1088" s="14">
        <v>38254</v>
      </c>
      <c r="J1088" s="7" t="s">
        <v>10</v>
      </c>
      <c r="K1088" s="15">
        <v>-4</v>
      </c>
      <c r="L1088" s="13">
        <v>-9.79509378079055</v>
      </c>
      <c r="M1088" s="7">
        <f t="shared" si="16"/>
        <v>2004</v>
      </c>
    </row>
    <row r="1089" spans="7:13" x14ac:dyDescent="0.2">
      <c r="G1089" s="7">
        <v>1085</v>
      </c>
      <c r="H1089" s="7" t="s">
        <v>2</v>
      </c>
      <c r="I1089" s="14">
        <v>38463</v>
      </c>
      <c r="J1089" s="7" t="s">
        <v>11</v>
      </c>
      <c r="K1089" s="15">
        <v>30</v>
      </c>
      <c r="L1089" s="13">
        <v>91.838519584417725</v>
      </c>
      <c r="M1089" s="7">
        <f t="shared" si="16"/>
        <v>2005</v>
      </c>
    </row>
    <row r="1090" spans="7:13" x14ac:dyDescent="0.2">
      <c r="G1090" s="7">
        <v>1086</v>
      </c>
      <c r="H1090" s="7" t="s">
        <v>0</v>
      </c>
      <c r="I1090" s="14">
        <v>38705</v>
      </c>
      <c r="J1090" s="7" t="s">
        <v>9</v>
      </c>
      <c r="K1090" s="15">
        <v>81</v>
      </c>
      <c r="L1090" s="13">
        <v>245.61829415980108</v>
      </c>
      <c r="M1090" s="7">
        <f t="shared" si="16"/>
        <v>2005</v>
      </c>
    </row>
    <row r="1091" spans="7:13" x14ac:dyDescent="0.2">
      <c r="G1091" s="7">
        <v>1087</v>
      </c>
      <c r="H1091" s="7" t="s">
        <v>2</v>
      </c>
      <c r="I1091" s="14">
        <v>38463</v>
      </c>
      <c r="J1091" s="7" t="s">
        <v>9</v>
      </c>
      <c r="K1091" s="15">
        <v>58</v>
      </c>
      <c r="L1091" s="13">
        <v>175.7935070061545</v>
      </c>
      <c r="M1091" s="7">
        <f t="shared" si="16"/>
        <v>2005</v>
      </c>
    </row>
    <row r="1092" spans="7:13" x14ac:dyDescent="0.2">
      <c r="G1092" s="7">
        <v>1088</v>
      </c>
      <c r="H1092" s="7" t="s">
        <v>6</v>
      </c>
      <c r="I1092" s="14">
        <v>37990</v>
      </c>
      <c r="J1092" s="7" t="s">
        <v>12</v>
      </c>
      <c r="K1092" s="15">
        <v>50</v>
      </c>
      <c r="L1092" s="13">
        <v>151.96180824733827</v>
      </c>
      <c r="M1092" s="7">
        <f t="shared" si="16"/>
        <v>2004</v>
      </c>
    </row>
    <row r="1093" spans="7:13" x14ac:dyDescent="0.2">
      <c r="G1093" s="7">
        <v>1089</v>
      </c>
      <c r="H1093" s="7" t="s">
        <v>4</v>
      </c>
      <c r="I1093" s="14">
        <v>38166</v>
      </c>
      <c r="J1093" s="7" t="s">
        <v>10</v>
      </c>
      <c r="K1093" s="15">
        <v>92</v>
      </c>
      <c r="L1093" s="13">
        <v>277.64731000872155</v>
      </c>
      <c r="M1093" s="7">
        <f t="shared" si="16"/>
        <v>2004</v>
      </c>
    </row>
    <row r="1094" spans="7:13" x14ac:dyDescent="0.2">
      <c r="G1094" s="7">
        <v>1090</v>
      </c>
      <c r="H1094" s="7" t="s">
        <v>6</v>
      </c>
      <c r="I1094" s="14">
        <v>39035</v>
      </c>
      <c r="J1094" s="7" t="s">
        <v>9</v>
      </c>
      <c r="K1094" s="15">
        <v>27</v>
      </c>
      <c r="L1094" s="13">
        <v>82.124904169698794</v>
      </c>
      <c r="M1094" s="7">
        <f t="shared" ref="M1094:M1157" si="17">YEAR(I1094)</f>
        <v>2006</v>
      </c>
    </row>
    <row r="1095" spans="7:13" x14ac:dyDescent="0.2">
      <c r="G1095" s="7">
        <v>1091</v>
      </c>
      <c r="H1095" s="7" t="s">
        <v>4</v>
      </c>
      <c r="I1095" s="14">
        <v>38221</v>
      </c>
      <c r="J1095" s="7" t="s">
        <v>9</v>
      </c>
      <c r="K1095" s="15">
        <v>61</v>
      </c>
      <c r="L1095" s="13">
        <v>184.45390394551416</v>
      </c>
      <c r="M1095" s="7">
        <f t="shared" si="17"/>
        <v>2004</v>
      </c>
    </row>
    <row r="1096" spans="7:13" x14ac:dyDescent="0.2">
      <c r="G1096" s="7">
        <v>1092</v>
      </c>
      <c r="H1096" s="7" t="s">
        <v>2</v>
      </c>
      <c r="I1096" s="14">
        <v>38925</v>
      </c>
      <c r="J1096" s="7" t="s">
        <v>12</v>
      </c>
      <c r="K1096" s="15">
        <v>7</v>
      </c>
      <c r="L1096" s="13">
        <v>23.198272342782062</v>
      </c>
      <c r="M1096" s="7">
        <f t="shared" si="17"/>
        <v>2006</v>
      </c>
    </row>
    <row r="1097" spans="7:13" x14ac:dyDescent="0.2">
      <c r="G1097" s="7">
        <v>1093</v>
      </c>
      <c r="H1097" s="7" t="s">
        <v>8</v>
      </c>
      <c r="I1097" s="14">
        <v>38331</v>
      </c>
      <c r="J1097" s="7" t="s">
        <v>10</v>
      </c>
      <c r="K1097" s="15">
        <v>25</v>
      </c>
      <c r="L1097" s="13">
        <v>76.517978614258837</v>
      </c>
      <c r="M1097" s="7">
        <f t="shared" si="17"/>
        <v>2004</v>
      </c>
    </row>
    <row r="1098" spans="7:13" x14ac:dyDescent="0.2">
      <c r="G1098" s="7">
        <v>1094</v>
      </c>
      <c r="H1098" s="7" t="s">
        <v>6</v>
      </c>
      <c r="I1098" s="14">
        <v>38221</v>
      </c>
      <c r="J1098" s="7" t="s">
        <v>10</v>
      </c>
      <c r="K1098" s="15">
        <v>84</v>
      </c>
      <c r="L1098" s="13">
        <v>254.21310769001889</v>
      </c>
      <c r="M1098" s="7">
        <f t="shared" si="17"/>
        <v>2004</v>
      </c>
    </row>
    <row r="1099" spans="7:13" x14ac:dyDescent="0.2">
      <c r="G1099" s="7">
        <v>1095</v>
      </c>
      <c r="H1099" s="7" t="s">
        <v>8</v>
      </c>
      <c r="I1099" s="14">
        <v>38078</v>
      </c>
      <c r="J1099" s="7" t="s">
        <v>11</v>
      </c>
      <c r="K1099" s="15">
        <v>66</v>
      </c>
      <c r="L1099" s="13">
        <v>199.92451734594025</v>
      </c>
      <c r="M1099" s="7">
        <f t="shared" si="17"/>
        <v>2004</v>
      </c>
    </row>
    <row r="1100" spans="7:13" x14ac:dyDescent="0.2">
      <c r="G1100" s="7">
        <v>1096</v>
      </c>
      <c r="H1100" s="7" t="s">
        <v>5</v>
      </c>
      <c r="I1100" s="14">
        <v>38111</v>
      </c>
      <c r="J1100" s="7" t="s">
        <v>11</v>
      </c>
      <c r="K1100" s="15">
        <v>89</v>
      </c>
      <c r="L1100" s="13">
        <v>269.23471780277339</v>
      </c>
      <c r="M1100" s="7">
        <f t="shared" si="17"/>
        <v>2004</v>
      </c>
    </row>
    <row r="1101" spans="7:13" x14ac:dyDescent="0.2">
      <c r="G1101" s="7">
        <v>1097</v>
      </c>
      <c r="H1101" s="7" t="s">
        <v>1</v>
      </c>
      <c r="I1101" s="14">
        <v>38485</v>
      </c>
      <c r="J1101" s="7" t="s">
        <v>9</v>
      </c>
      <c r="K1101" s="15">
        <v>32</v>
      </c>
      <c r="L1101" s="13">
        <v>97.883310582745409</v>
      </c>
      <c r="M1101" s="7">
        <f t="shared" si="17"/>
        <v>2005</v>
      </c>
    </row>
    <row r="1102" spans="7:13" x14ac:dyDescent="0.2">
      <c r="G1102" s="7">
        <v>1098</v>
      </c>
      <c r="H1102" s="7" t="s">
        <v>1</v>
      </c>
      <c r="I1102" s="14">
        <v>38903</v>
      </c>
      <c r="J1102" s="7" t="s">
        <v>10</v>
      </c>
      <c r="K1102" s="15">
        <v>78</v>
      </c>
      <c r="L1102" s="13">
        <v>236.26032561473036</v>
      </c>
      <c r="M1102" s="7">
        <f t="shared" si="17"/>
        <v>2006</v>
      </c>
    </row>
    <row r="1103" spans="7:13" x14ac:dyDescent="0.2">
      <c r="G1103" s="7">
        <v>1099</v>
      </c>
      <c r="H1103" s="7" t="s">
        <v>5</v>
      </c>
      <c r="I1103" s="14">
        <v>38793</v>
      </c>
      <c r="J1103" s="7" t="s">
        <v>13</v>
      </c>
      <c r="K1103" s="15">
        <v>56</v>
      </c>
      <c r="L1103" s="13">
        <v>169.98666558680949</v>
      </c>
      <c r="M1103" s="7">
        <f t="shared" si="17"/>
        <v>2006</v>
      </c>
    </row>
    <row r="1104" spans="7:13" x14ac:dyDescent="0.2">
      <c r="G1104" s="7">
        <v>1100</v>
      </c>
      <c r="H1104" s="7" t="s">
        <v>2</v>
      </c>
      <c r="I1104" s="14">
        <v>39079</v>
      </c>
      <c r="J1104" s="7" t="s">
        <v>9</v>
      </c>
      <c r="K1104" s="15">
        <v>80</v>
      </c>
      <c r="L1104" s="13">
        <v>241.53786763068013</v>
      </c>
      <c r="M1104" s="7">
        <f t="shared" si="17"/>
        <v>2006</v>
      </c>
    </row>
    <row r="1105" spans="7:13" x14ac:dyDescent="0.2">
      <c r="G1105" s="7">
        <v>1101</v>
      </c>
      <c r="H1105" s="7" t="s">
        <v>7</v>
      </c>
      <c r="I1105" s="14">
        <v>38386</v>
      </c>
      <c r="J1105" s="7" t="s">
        <v>12</v>
      </c>
      <c r="K1105" s="15">
        <v>72</v>
      </c>
      <c r="L1105" s="13">
        <v>218.32896513434619</v>
      </c>
      <c r="M1105" s="7">
        <f t="shared" si="17"/>
        <v>2005</v>
      </c>
    </row>
    <row r="1106" spans="7:13" x14ac:dyDescent="0.2">
      <c r="G1106" s="7">
        <v>1102</v>
      </c>
      <c r="H1106" s="7" t="s">
        <v>4</v>
      </c>
      <c r="I1106" s="14">
        <v>38672</v>
      </c>
      <c r="J1106" s="7" t="s">
        <v>10</v>
      </c>
      <c r="K1106" s="15">
        <v>23</v>
      </c>
      <c r="L1106" s="13">
        <v>71.298686579104526</v>
      </c>
      <c r="M1106" s="7">
        <f t="shared" si="17"/>
        <v>2005</v>
      </c>
    </row>
    <row r="1107" spans="7:13" x14ac:dyDescent="0.2">
      <c r="G1107" s="7">
        <v>1103</v>
      </c>
      <c r="H1107" s="7" t="s">
        <v>7</v>
      </c>
      <c r="I1107" s="14">
        <v>38782</v>
      </c>
      <c r="J1107" s="7" t="s">
        <v>12</v>
      </c>
      <c r="K1107" s="15">
        <v>-2</v>
      </c>
      <c r="L1107" s="13">
        <v>-3.6886090441469834</v>
      </c>
      <c r="M1107" s="7">
        <f t="shared" si="17"/>
        <v>2006</v>
      </c>
    </row>
    <row r="1108" spans="7:13" x14ac:dyDescent="0.2">
      <c r="G1108" s="7">
        <v>1104</v>
      </c>
      <c r="H1108" s="7" t="s">
        <v>2</v>
      </c>
      <c r="I1108" s="14">
        <v>38265</v>
      </c>
      <c r="J1108" s="7" t="s">
        <v>10</v>
      </c>
      <c r="K1108" s="15">
        <v>81</v>
      </c>
      <c r="L1108" s="13">
        <v>245.36857839567088</v>
      </c>
      <c r="M1108" s="7">
        <f t="shared" si="17"/>
        <v>2004</v>
      </c>
    </row>
    <row r="1109" spans="7:13" x14ac:dyDescent="0.2">
      <c r="G1109" s="7">
        <v>1105</v>
      </c>
      <c r="H1109" s="7" t="s">
        <v>5</v>
      </c>
      <c r="I1109" s="14">
        <v>38661</v>
      </c>
      <c r="J1109" s="7" t="s">
        <v>13</v>
      </c>
      <c r="K1109" s="15">
        <v>-4</v>
      </c>
      <c r="L1109" s="13">
        <v>-10.626598892969428</v>
      </c>
      <c r="M1109" s="7">
        <f t="shared" si="17"/>
        <v>2005</v>
      </c>
    </row>
    <row r="1110" spans="7:13" x14ac:dyDescent="0.2">
      <c r="G1110" s="7">
        <v>1106</v>
      </c>
      <c r="H1110" s="7" t="s">
        <v>8</v>
      </c>
      <c r="I1110" s="14">
        <v>38353</v>
      </c>
      <c r="J1110" s="7" t="s">
        <v>12</v>
      </c>
      <c r="K1110" s="15">
        <v>81</v>
      </c>
      <c r="L1110" s="13">
        <v>245.47079100584946</v>
      </c>
      <c r="M1110" s="7">
        <f t="shared" si="17"/>
        <v>2005</v>
      </c>
    </row>
    <row r="1111" spans="7:13" x14ac:dyDescent="0.2">
      <c r="G1111" s="7">
        <v>1107</v>
      </c>
      <c r="H1111" s="7" t="s">
        <v>2</v>
      </c>
      <c r="I1111" s="14">
        <v>38056</v>
      </c>
      <c r="J1111" s="7" t="s">
        <v>13</v>
      </c>
      <c r="K1111" s="15">
        <v>-9</v>
      </c>
      <c r="L1111" s="13">
        <v>-24.901607770449246</v>
      </c>
      <c r="M1111" s="7">
        <f t="shared" si="17"/>
        <v>2004</v>
      </c>
    </row>
    <row r="1112" spans="7:13" x14ac:dyDescent="0.2">
      <c r="G1112" s="7">
        <v>1108</v>
      </c>
      <c r="H1112" s="7" t="s">
        <v>3</v>
      </c>
      <c r="I1112" s="14">
        <v>38419</v>
      </c>
      <c r="J1112" s="7" t="s">
        <v>11</v>
      </c>
      <c r="K1112" s="15">
        <v>67</v>
      </c>
      <c r="L1112" s="13">
        <v>203.3886615347389</v>
      </c>
      <c r="M1112" s="7">
        <f t="shared" si="17"/>
        <v>2005</v>
      </c>
    </row>
    <row r="1113" spans="7:13" x14ac:dyDescent="0.2">
      <c r="G1113" s="7">
        <v>1109</v>
      </c>
      <c r="H1113" s="7" t="s">
        <v>8</v>
      </c>
      <c r="I1113" s="14">
        <v>38386</v>
      </c>
      <c r="J1113" s="7" t="s">
        <v>12</v>
      </c>
      <c r="K1113" s="15">
        <v>27</v>
      </c>
      <c r="L1113" s="13">
        <v>83.259650238493791</v>
      </c>
      <c r="M1113" s="7">
        <f t="shared" si="17"/>
        <v>2005</v>
      </c>
    </row>
    <row r="1114" spans="7:13" x14ac:dyDescent="0.2">
      <c r="G1114" s="7">
        <v>1110</v>
      </c>
      <c r="H1114" s="7" t="s">
        <v>2</v>
      </c>
      <c r="I1114" s="14">
        <v>38782</v>
      </c>
      <c r="J1114" s="7" t="s">
        <v>12</v>
      </c>
      <c r="K1114" s="15">
        <v>-1</v>
      </c>
      <c r="L1114" s="13">
        <v>-1.4486502930593175</v>
      </c>
      <c r="M1114" s="7">
        <f t="shared" si="17"/>
        <v>2006</v>
      </c>
    </row>
    <row r="1115" spans="7:13" x14ac:dyDescent="0.2">
      <c r="G1115" s="7">
        <v>1111</v>
      </c>
      <c r="H1115" s="7" t="s">
        <v>6</v>
      </c>
      <c r="I1115" s="14">
        <v>38595</v>
      </c>
      <c r="J1115" s="7" t="s">
        <v>12</v>
      </c>
      <c r="K1115" s="15">
        <v>24</v>
      </c>
      <c r="L1115" s="13">
        <v>74.448442468444156</v>
      </c>
      <c r="M1115" s="7">
        <f t="shared" si="17"/>
        <v>2005</v>
      </c>
    </row>
    <row r="1116" spans="7:13" x14ac:dyDescent="0.2">
      <c r="G1116" s="7">
        <v>1112</v>
      </c>
      <c r="H1116" s="7" t="s">
        <v>3</v>
      </c>
      <c r="I1116" s="14">
        <v>38749</v>
      </c>
      <c r="J1116" s="7" t="s">
        <v>11</v>
      </c>
      <c r="K1116" s="15">
        <v>80</v>
      </c>
      <c r="L1116" s="13">
        <v>241.96811222876255</v>
      </c>
      <c r="M1116" s="7">
        <f t="shared" si="17"/>
        <v>2006</v>
      </c>
    </row>
    <row r="1117" spans="7:13" x14ac:dyDescent="0.2">
      <c r="G1117" s="7">
        <v>1113</v>
      </c>
      <c r="H1117" s="7" t="s">
        <v>4</v>
      </c>
      <c r="I1117" s="14">
        <v>38265</v>
      </c>
      <c r="J1117" s="7" t="s">
        <v>10</v>
      </c>
      <c r="K1117" s="15">
        <v>82</v>
      </c>
      <c r="L1117" s="13">
        <v>248.20917526875209</v>
      </c>
      <c r="M1117" s="7">
        <f t="shared" si="17"/>
        <v>2004</v>
      </c>
    </row>
    <row r="1118" spans="7:13" x14ac:dyDescent="0.2">
      <c r="G1118" s="7">
        <v>1114</v>
      </c>
      <c r="H1118" s="7" t="s">
        <v>0</v>
      </c>
      <c r="I1118" s="14">
        <v>38716</v>
      </c>
      <c r="J1118" s="7" t="s">
        <v>9</v>
      </c>
      <c r="K1118" s="15">
        <v>1</v>
      </c>
      <c r="L1118" s="13">
        <v>5.5518623429739176</v>
      </c>
      <c r="M1118" s="7">
        <f t="shared" si="17"/>
        <v>2005</v>
      </c>
    </row>
    <row r="1119" spans="7:13" x14ac:dyDescent="0.2">
      <c r="G1119" s="7">
        <v>1115</v>
      </c>
      <c r="H1119" s="7" t="s">
        <v>1</v>
      </c>
      <c r="I1119" s="14">
        <v>38089</v>
      </c>
      <c r="J1119" s="7" t="s">
        <v>9</v>
      </c>
      <c r="K1119" s="15">
        <v>11</v>
      </c>
      <c r="L1119" s="13">
        <v>35.277547883231819</v>
      </c>
      <c r="M1119" s="7">
        <f t="shared" si="17"/>
        <v>2004</v>
      </c>
    </row>
    <row r="1120" spans="7:13" x14ac:dyDescent="0.2">
      <c r="G1120" s="7">
        <v>1116</v>
      </c>
      <c r="H1120" s="7" t="s">
        <v>8</v>
      </c>
      <c r="I1120" s="14">
        <v>38914</v>
      </c>
      <c r="J1120" s="7" t="s">
        <v>12</v>
      </c>
      <c r="K1120" s="15">
        <v>12</v>
      </c>
      <c r="L1120" s="13">
        <v>37.331388811713445</v>
      </c>
      <c r="M1120" s="7">
        <f t="shared" si="17"/>
        <v>2006</v>
      </c>
    </row>
    <row r="1121" spans="7:13" x14ac:dyDescent="0.2">
      <c r="G1121" s="7">
        <v>1117</v>
      </c>
      <c r="H1121" s="7" t="s">
        <v>7</v>
      </c>
      <c r="I1121" s="14">
        <v>38331</v>
      </c>
      <c r="J1121" s="7" t="s">
        <v>11</v>
      </c>
      <c r="K1121" s="15">
        <v>54</v>
      </c>
      <c r="L1121" s="13">
        <v>164.38171569287022</v>
      </c>
      <c r="M1121" s="7">
        <f t="shared" si="17"/>
        <v>2004</v>
      </c>
    </row>
    <row r="1122" spans="7:13" x14ac:dyDescent="0.2">
      <c r="G1122" s="7">
        <v>1118</v>
      </c>
      <c r="H1122" s="7" t="s">
        <v>0</v>
      </c>
      <c r="I1122" s="14">
        <v>39024</v>
      </c>
      <c r="J1122" s="7" t="s">
        <v>12</v>
      </c>
      <c r="K1122" s="15">
        <v>78</v>
      </c>
      <c r="L1122" s="13">
        <v>236.65619273355256</v>
      </c>
      <c r="M1122" s="7">
        <f t="shared" si="17"/>
        <v>2006</v>
      </c>
    </row>
    <row r="1123" spans="7:13" x14ac:dyDescent="0.2">
      <c r="G1123" s="7">
        <v>1119</v>
      </c>
      <c r="H1123" s="7" t="s">
        <v>7</v>
      </c>
      <c r="I1123" s="14">
        <v>38023</v>
      </c>
      <c r="J1123" s="7" t="s">
        <v>12</v>
      </c>
      <c r="K1123" s="15">
        <v>-8</v>
      </c>
      <c r="L1123" s="13">
        <v>-21.770000035096253</v>
      </c>
      <c r="M1123" s="7">
        <f t="shared" si="17"/>
        <v>2004</v>
      </c>
    </row>
    <row r="1124" spans="7:13" x14ac:dyDescent="0.2">
      <c r="G1124" s="7">
        <v>1120</v>
      </c>
      <c r="H1124" s="7" t="s">
        <v>8</v>
      </c>
      <c r="I1124" s="14">
        <v>38034</v>
      </c>
      <c r="J1124" s="7" t="s">
        <v>11</v>
      </c>
      <c r="K1124" s="15">
        <v>6</v>
      </c>
      <c r="L1124" s="13">
        <v>19.844298491399009</v>
      </c>
      <c r="M1124" s="7">
        <f t="shared" si="17"/>
        <v>2004</v>
      </c>
    </row>
    <row r="1125" spans="7:13" x14ac:dyDescent="0.2">
      <c r="G1125" s="7">
        <v>1121</v>
      </c>
      <c r="H1125" s="7" t="s">
        <v>4</v>
      </c>
      <c r="I1125" s="14">
        <v>38265</v>
      </c>
      <c r="J1125" s="7" t="s">
        <v>9</v>
      </c>
      <c r="K1125" s="15">
        <v>30</v>
      </c>
      <c r="L1125" s="13">
        <v>91.748243472806891</v>
      </c>
      <c r="M1125" s="7">
        <f t="shared" si="17"/>
        <v>2004</v>
      </c>
    </row>
    <row r="1126" spans="7:13" x14ac:dyDescent="0.2">
      <c r="G1126" s="7">
        <v>1122</v>
      </c>
      <c r="H1126" s="7" t="s">
        <v>2</v>
      </c>
      <c r="I1126" s="14">
        <v>38749</v>
      </c>
      <c r="J1126" s="7" t="s">
        <v>10</v>
      </c>
      <c r="K1126" s="15">
        <v>55</v>
      </c>
      <c r="L1126" s="13">
        <v>166.81449022634519</v>
      </c>
      <c r="M1126" s="7">
        <f t="shared" si="17"/>
        <v>2006</v>
      </c>
    </row>
    <row r="1127" spans="7:13" x14ac:dyDescent="0.2">
      <c r="G1127" s="7">
        <v>1123</v>
      </c>
      <c r="H1127" s="7" t="s">
        <v>7</v>
      </c>
      <c r="I1127" s="14">
        <v>38804</v>
      </c>
      <c r="J1127" s="7" t="s">
        <v>11</v>
      </c>
      <c r="K1127" s="15">
        <v>53</v>
      </c>
      <c r="L1127" s="13">
        <v>161.24130416457103</v>
      </c>
      <c r="M1127" s="7">
        <f t="shared" si="17"/>
        <v>2006</v>
      </c>
    </row>
    <row r="1128" spans="7:13" x14ac:dyDescent="0.2">
      <c r="G1128" s="7">
        <v>1124</v>
      </c>
      <c r="H1128" s="7" t="s">
        <v>6</v>
      </c>
      <c r="I1128" s="14">
        <v>38397</v>
      </c>
      <c r="J1128" s="7" t="s">
        <v>12</v>
      </c>
      <c r="K1128" s="15">
        <v>29</v>
      </c>
      <c r="L1128" s="13">
        <v>88.931035912155679</v>
      </c>
      <c r="M1128" s="7">
        <f t="shared" si="17"/>
        <v>2005</v>
      </c>
    </row>
    <row r="1129" spans="7:13" x14ac:dyDescent="0.2">
      <c r="G1129" s="7">
        <v>1125</v>
      </c>
      <c r="H1129" s="7" t="s">
        <v>8</v>
      </c>
      <c r="I1129" s="14">
        <v>38089</v>
      </c>
      <c r="J1129" s="7" t="s">
        <v>10</v>
      </c>
      <c r="K1129" s="15">
        <v>75</v>
      </c>
      <c r="L1129" s="13">
        <v>227.03788190973427</v>
      </c>
      <c r="M1129" s="7">
        <f t="shared" si="17"/>
        <v>2004</v>
      </c>
    </row>
    <row r="1130" spans="7:13" x14ac:dyDescent="0.2">
      <c r="G1130" s="7">
        <v>1126</v>
      </c>
      <c r="H1130" s="7" t="s">
        <v>6</v>
      </c>
      <c r="I1130" s="14">
        <v>38320</v>
      </c>
      <c r="J1130" s="7" t="s">
        <v>9</v>
      </c>
      <c r="K1130" s="15">
        <v>78</v>
      </c>
      <c r="L1130" s="13">
        <v>235.68084148847547</v>
      </c>
      <c r="M1130" s="7">
        <f t="shared" si="17"/>
        <v>2004</v>
      </c>
    </row>
    <row r="1131" spans="7:13" x14ac:dyDescent="0.2">
      <c r="G1131" s="7">
        <v>1127</v>
      </c>
      <c r="H1131" s="7" t="s">
        <v>4</v>
      </c>
      <c r="I1131" s="14">
        <v>38980</v>
      </c>
      <c r="J1131" s="7" t="s">
        <v>9</v>
      </c>
      <c r="K1131" s="15">
        <v>6</v>
      </c>
      <c r="L1131" s="13">
        <v>20.386126115237083</v>
      </c>
      <c r="M1131" s="7">
        <f t="shared" si="17"/>
        <v>2006</v>
      </c>
    </row>
    <row r="1132" spans="7:13" x14ac:dyDescent="0.2">
      <c r="G1132" s="7">
        <v>1128</v>
      </c>
      <c r="H1132" s="7" t="s">
        <v>2</v>
      </c>
      <c r="I1132" s="14">
        <v>38562</v>
      </c>
      <c r="J1132" s="7" t="s">
        <v>10</v>
      </c>
      <c r="K1132" s="15">
        <v>57</v>
      </c>
      <c r="L1132" s="13">
        <v>172.66966829976792</v>
      </c>
      <c r="M1132" s="7">
        <f t="shared" si="17"/>
        <v>2005</v>
      </c>
    </row>
    <row r="1133" spans="7:13" x14ac:dyDescent="0.2">
      <c r="G1133" s="7">
        <v>1129</v>
      </c>
      <c r="H1133" s="7" t="s">
        <v>3</v>
      </c>
      <c r="I1133" s="14">
        <v>38452</v>
      </c>
      <c r="J1133" s="7" t="s">
        <v>11</v>
      </c>
      <c r="K1133" s="15">
        <v>35</v>
      </c>
      <c r="L1133" s="13">
        <v>106.52782470569326</v>
      </c>
      <c r="M1133" s="7">
        <f t="shared" si="17"/>
        <v>2005</v>
      </c>
    </row>
    <row r="1134" spans="7:13" x14ac:dyDescent="0.2">
      <c r="G1134" s="7">
        <v>1130</v>
      </c>
      <c r="H1134" s="7" t="s">
        <v>7</v>
      </c>
      <c r="I1134" s="14">
        <v>39035</v>
      </c>
      <c r="J1134" s="7" t="s">
        <v>11</v>
      </c>
      <c r="K1134" s="15">
        <v>72</v>
      </c>
      <c r="L1134" s="13">
        <v>217.3653218325137</v>
      </c>
      <c r="M1134" s="7">
        <f t="shared" si="17"/>
        <v>2006</v>
      </c>
    </row>
    <row r="1135" spans="7:13" x14ac:dyDescent="0.2">
      <c r="G1135" s="7">
        <v>1131</v>
      </c>
      <c r="H1135" s="7" t="s">
        <v>0</v>
      </c>
      <c r="I1135" s="14">
        <v>38155</v>
      </c>
      <c r="J1135" s="7" t="s">
        <v>12</v>
      </c>
      <c r="K1135" s="15">
        <v>79</v>
      </c>
      <c r="L1135" s="13">
        <v>238.31546571286182</v>
      </c>
      <c r="M1135" s="7">
        <f t="shared" si="17"/>
        <v>2004</v>
      </c>
    </row>
    <row r="1136" spans="7:13" x14ac:dyDescent="0.2">
      <c r="G1136" s="7">
        <v>1132</v>
      </c>
      <c r="H1136" s="7" t="s">
        <v>7</v>
      </c>
      <c r="I1136" s="14">
        <v>38463</v>
      </c>
      <c r="J1136" s="7" t="s">
        <v>10</v>
      </c>
      <c r="K1136" s="15">
        <v>89</v>
      </c>
      <c r="L1136" s="13">
        <v>269.0186169961018</v>
      </c>
      <c r="M1136" s="7">
        <f t="shared" si="17"/>
        <v>2005</v>
      </c>
    </row>
    <row r="1137" spans="7:13" x14ac:dyDescent="0.2">
      <c r="G1137" s="7">
        <v>1133</v>
      </c>
      <c r="H1137" s="7" t="s">
        <v>0</v>
      </c>
      <c r="I1137" s="14">
        <v>38474</v>
      </c>
      <c r="J1137" s="7" t="s">
        <v>11</v>
      </c>
      <c r="K1137" s="15">
        <v>84</v>
      </c>
      <c r="L1137" s="13">
        <v>252.58494974261927</v>
      </c>
      <c r="M1137" s="7">
        <f t="shared" si="17"/>
        <v>2005</v>
      </c>
    </row>
    <row r="1138" spans="7:13" x14ac:dyDescent="0.2">
      <c r="G1138" s="7">
        <v>1134</v>
      </c>
      <c r="H1138" s="7" t="s">
        <v>1</v>
      </c>
      <c r="I1138" s="14">
        <v>38969</v>
      </c>
      <c r="J1138" s="7" t="s">
        <v>12</v>
      </c>
      <c r="K1138" s="15">
        <v>43</v>
      </c>
      <c r="L1138" s="13">
        <v>130.65515170314279</v>
      </c>
      <c r="M1138" s="7">
        <f t="shared" si="17"/>
        <v>2006</v>
      </c>
    </row>
    <row r="1139" spans="7:13" x14ac:dyDescent="0.2">
      <c r="G1139" s="7">
        <v>1135</v>
      </c>
      <c r="H1139" s="7" t="s">
        <v>5</v>
      </c>
      <c r="I1139" s="14">
        <v>38738</v>
      </c>
      <c r="J1139" s="7" t="s">
        <v>10</v>
      </c>
      <c r="K1139" s="15">
        <v>-4</v>
      </c>
      <c r="L1139" s="13">
        <v>-9.965195042789297</v>
      </c>
      <c r="M1139" s="7">
        <f t="shared" si="17"/>
        <v>2006</v>
      </c>
    </row>
    <row r="1140" spans="7:13" x14ac:dyDescent="0.2">
      <c r="G1140" s="7">
        <v>1136</v>
      </c>
      <c r="H1140" s="7" t="s">
        <v>5</v>
      </c>
      <c r="I1140" s="14">
        <v>38364</v>
      </c>
      <c r="J1140" s="7" t="s">
        <v>9</v>
      </c>
      <c r="K1140" s="15">
        <v>51</v>
      </c>
      <c r="L1140" s="13">
        <v>154.66031011925435</v>
      </c>
      <c r="M1140" s="7">
        <f t="shared" si="17"/>
        <v>2005</v>
      </c>
    </row>
    <row r="1141" spans="7:13" x14ac:dyDescent="0.2">
      <c r="G1141" s="7">
        <v>1137</v>
      </c>
      <c r="H1141" s="7" t="s">
        <v>8</v>
      </c>
      <c r="I1141" s="14">
        <v>38859</v>
      </c>
      <c r="J1141" s="7" t="s">
        <v>10</v>
      </c>
      <c r="K1141" s="15">
        <v>17</v>
      </c>
      <c r="L1141" s="13">
        <v>53.072576846761372</v>
      </c>
      <c r="M1141" s="7">
        <f t="shared" si="17"/>
        <v>2006</v>
      </c>
    </row>
    <row r="1142" spans="7:13" x14ac:dyDescent="0.2">
      <c r="G1142" s="7">
        <v>1138</v>
      </c>
      <c r="H1142" s="7" t="s">
        <v>3</v>
      </c>
      <c r="I1142" s="14">
        <v>39035</v>
      </c>
      <c r="J1142" s="7" t="s">
        <v>12</v>
      </c>
      <c r="K1142" s="15">
        <v>51</v>
      </c>
      <c r="L1142" s="13">
        <v>155.23584686430669</v>
      </c>
      <c r="M1142" s="7">
        <f t="shared" si="17"/>
        <v>2006</v>
      </c>
    </row>
    <row r="1143" spans="7:13" x14ac:dyDescent="0.2">
      <c r="G1143" s="7">
        <v>1139</v>
      </c>
      <c r="H1143" s="7" t="s">
        <v>0</v>
      </c>
      <c r="I1143" s="14">
        <v>38782</v>
      </c>
      <c r="J1143" s="7" t="s">
        <v>11</v>
      </c>
      <c r="K1143" s="15">
        <v>14</v>
      </c>
      <c r="L1143" s="13">
        <v>44.195651647644979</v>
      </c>
      <c r="M1143" s="7">
        <f t="shared" si="17"/>
        <v>2006</v>
      </c>
    </row>
    <row r="1144" spans="7:13" x14ac:dyDescent="0.2">
      <c r="G1144" s="7">
        <v>1140</v>
      </c>
      <c r="H1144" s="7" t="s">
        <v>6</v>
      </c>
      <c r="I1144" s="14">
        <v>39068</v>
      </c>
      <c r="J1144" s="7" t="s">
        <v>10</v>
      </c>
      <c r="K1144" s="15">
        <v>60</v>
      </c>
      <c r="L1144" s="13">
        <v>181.87259058007896</v>
      </c>
      <c r="M1144" s="7">
        <f t="shared" si="17"/>
        <v>2006</v>
      </c>
    </row>
    <row r="1145" spans="7:13" x14ac:dyDescent="0.2">
      <c r="G1145" s="7">
        <v>1141</v>
      </c>
      <c r="H1145" s="7" t="s">
        <v>7</v>
      </c>
      <c r="I1145" s="14">
        <v>38309</v>
      </c>
      <c r="J1145" s="7" t="s">
        <v>12</v>
      </c>
      <c r="K1145" s="15">
        <v>-8</v>
      </c>
      <c r="L1145" s="13">
        <v>-21.981669305596434</v>
      </c>
      <c r="M1145" s="7">
        <f t="shared" si="17"/>
        <v>2004</v>
      </c>
    </row>
    <row r="1146" spans="7:13" x14ac:dyDescent="0.2">
      <c r="G1146" s="7">
        <v>1142</v>
      </c>
      <c r="H1146" s="7" t="s">
        <v>2</v>
      </c>
      <c r="I1146" s="14">
        <v>38529</v>
      </c>
      <c r="J1146" s="7" t="s">
        <v>9</v>
      </c>
      <c r="K1146" s="15">
        <v>95</v>
      </c>
      <c r="L1146" s="13">
        <v>286.66171116702549</v>
      </c>
      <c r="M1146" s="7">
        <f t="shared" si="17"/>
        <v>2005</v>
      </c>
    </row>
    <row r="1147" spans="7:13" x14ac:dyDescent="0.2">
      <c r="G1147" s="7">
        <v>1143</v>
      </c>
      <c r="H1147" s="7" t="s">
        <v>4</v>
      </c>
      <c r="I1147" s="14">
        <v>38749</v>
      </c>
      <c r="J1147" s="7" t="s">
        <v>9</v>
      </c>
      <c r="K1147" s="15">
        <v>66</v>
      </c>
      <c r="L1147" s="13">
        <v>199.59386136754239</v>
      </c>
      <c r="M1147" s="7">
        <f t="shared" si="17"/>
        <v>2006</v>
      </c>
    </row>
    <row r="1148" spans="7:13" x14ac:dyDescent="0.2">
      <c r="G1148" s="7">
        <v>1144</v>
      </c>
      <c r="H1148" s="7" t="s">
        <v>4</v>
      </c>
      <c r="I1148" s="14">
        <v>38342</v>
      </c>
      <c r="J1148" s="7" t="s">
        <v>10</v>
      </c>
      <c r="K1148" s="15">
        <v>77</v>
      </c>
      <c r="L1148" s="13">
        <v>232.62615004199816</v>
      </c>
      <c r="M1148" s="7">
        <f t="shared" si="17"/>
        <v>2004</v>
      </c>
    </row>
    <row r="1149" spans="7:13" x14ac:dyDescent="0.2">
      <c r="G1149" s="7">
        <v>1145</v>
      </c>
      <c r="H1149" s="7" t="s">
        <v>3</v>
      </c>
      <c r="I1149" s="14">
        <v>38331</v>
      </c>
      <c r="J1149" s="7" t="s">
        <v>11</v>
      </c>
      <c r="K1149" s="15">
        <v>65</v>
      </c>
      <c r="L1149" s="13">
        <v>197.3309600781289</v>
      </c>
      <c r="M1149" s="7">
        <f t="shared" si="17"/>
        <v>2004</v>
      </c>
    </row>
    <row r="1150" spans="7:13" x14ac:dyDescent="0.2">
      <c r="G1150" s="7">
        <v>1146</v>
      </c>
      <c r="H1150" s="7" t="s">
        <v>3</v>
      </c>
      <c r="I1150" s="14">
        <v>38463</v>
      </c>
      <c r="J1150" s="7" t="s">
        <v>12</v>
      </c>
      <c r="K1150" s="15">
        <v>29</v>
      </c>
      <c r="L1150" s="13">
        <v>89.184247826635968</v>
      </c>
      <c r="M1150" s="7">
        <f t="shared" si="17"/>
        <v>2005</v>
      </c>
    </row>
    <row r="1151" spans="7:13" x14ac:dyDescent="0.2">
      <c r="G1151" s="7">
        <v>1147</v>
      </c>
      <c r="H1151" s="7" t="s">
        <v>4</v>
      </c>
      <c r="I1151" s="14">
        <v>38177</v>
      </c>
      <c r="J1151" s="7" t="s">
        <v>13</v>
      </c>
      <c r="K1151" s="15">
        <v>8</v>
      </c>
      <c r="L1151" s="13">
        <v>26.088167418036129</v>
      </c>
      <c r="M1151" s="7">
        <f t="shared" si="17"/>
        <v>2004</v>
      </c>
    </row>
    <row r="1152" spans="7:13" x14ac:dyDescent="0.2">
      <c r="G1152" s="7">
        <v>1148</v>
      </c>
      <c r="H1152" s="7" t="s">
        <v>6</v>
      </c>
      <c r="I1152" s="14">
        <v>38727</v>
      </c>
      <c r="J1152" s="7" t="s">
        <v>13</v>
      </c>
      <c r="K1152" s="15">
        <v>42</v>
      </c>
      <c r="L1152" s="13">
        <v>127.86858054734927</v>
      </c>
      <c r="M1152" s="7">
        <f t="shared" si="17"/>
        <v>2006</v>
      </c>
    </row>
    <row r="1153" spans="7:13" x14ac:dyDescent="0.2">
      <c r="G1153" s="7">
        <v>1149</v>
      </c>
      <c r="H1153" s="7" t="s">
        <v>8</v>
      </c>
      <c r="I1153" s="14">
        <v>38045</v>
      </c>
      <c r="J1153" s="7" t="s">
        <v>9</v>
      </c>
      <c r="K1153" s="15">
        <v>93</v>
      </c>
      <c r="L1153" s="13">
        <v>280.72118754503384</v>
      </c>
      <c r="M1153" s="7">
        <f t="shared" si="17"/>
        <v>2004</v>
      </c>
    </row>
    <row r="1154" spans="7:13" x14ac:dyDescent="0.2">
      <c r="G1154" s="7">
        <v>1150</v>
      </c>
      <c r="H1154" s="7" t="s">
        <v>4</v>
      </c>
      <c r="I1154" s="14">
        <v>38144</v>
      </c>
      <c r="J1154" s="7" t="s">
        <v>9</v>
      </c>
      <c r="K1154" s="15">
        <v>69</v>
      </c>
      <c r="L1154" s="13">
        <v>209.153628171767</v>
      </c>
      <c r="M1154" s="7">
        <f t="shared" si="17"/>
        <v>2004</v>
      </c>
    </row>
    <row r="1155" spans="7:13" x14ac:dyDescent="0.2">
      <c r="G1155" s="7">
        <v>1151</v>
      </c>
      <c r="H1155" s="7" t="s">
        <v>2</v>
      </c>
      <c r="I1155" s="14">
        <v>38903</v>
      </c>
      <c r="J1155" s="7" t="s">
        <v>12</v>
      </c>
      <c r="K1155" s="15">
        <v>91</v>
      </c>
      <c r="L1155" s="13">
        <v>274.80447122686729</v>
      </c>
      <c r="M1155" s="7">
        <f t="shared" si="17"/>
        <v>2006</v>
      </c>
    </row>
    <row r="1156" spans="7:13" x14ac:dyDescent="0.2">
      <c r="G1156" s="7">
        <v>1152</v>
      </c>
      <c r="H1156" s="7" t="s">
        <v>3</v>
      </c>
      <c r="I1156" s="14">
        <v>38386</v>
      </c>
      <c r="J1156" s="7" t="s">
        <v>11</v>
      </c>
      <c r="K1156" s="15">
        <v>11</v>
      </c>
      <c r="L1156" s="13">
        <v>34.520998663564384</v>
      </c>
      <c r="M1156" s="7">
        <f t="shared" si="17"/>
        <v>2005</v>
      </c>
    </row>
    <row r="1157" spans="7:13" x14ac:dyDescent="0.2">
      <c r="G1157" s="7">
        <v>1153</v>
      </c>
      <c r="H1157" s="7" t="s">
        <v>3</v>
      </c>
      <c r="I1157" s="14">
        <v>38353</v>
      </c>
      <c r="J1157" s="7" t="s">
        <v>10</v>
      </c>
      <c r="K1157" s="15">
        <v>-1</v>
      </c>
      <c r="L1157" s="13">
        <v>-1.5629041843202898</v>
      </c>
      <c r="M1157" s="7">
        <f t="shared" si="17"/>
        <v>2005</v>
      </c>
    </row>
    <row r="1158" spans="7:13" x14ac:dyDescent="0.2">
      <c r="G1158" s="7">
        <v>1154</v>
      </c>
      <c r="H1158" s="7" t="s">
        <v>0</v>
      </c>
      <c r="I1158" s="14">
        <v>38342</v>
      </c>
      <c r="J1158" s="7" t="s">
        <v>12</v>
      </c>
      <c r="K1158" s="15">
        <v>52</v>
      </c>
      <c r="L1158" s="13">
        <v>158.21071487768182</v>
      </c>
      <c r="M1158" s="7">
        <f t="shared" ref="M1158:M1221" si="18">YEAR(I1158)</f>
        <v>2004</v>
      </c>
    </row>
    <row r="1159" spans="7:13" x14ac:dyDescent="0.2">
      <c r="G1159" s="7">
        <v>1155</v>
      </c>
      <c r="H1159" s="7" t="s">
        <v>8</v>
      </c>
      <c r="I1159" s="14">
        <v>38782</v>
      </c>
      <c r="J1159" s="7" t="s">
        <v>13</v>
      </c>
      <c r="K1159" s="15">
        <v>-10</v>
      </c>
      <c r="L1159" s="13">
        <v>-28.635014383965792</v>
      </c>
      <c r="M1159" s="7">
        <f t="shared" si="18"/>
        <v>2006</v>
      </c>
    </row>
    <row r="1160" spans="7:13" x14ac:dyDescent="0.2">
      <c r="G1160" s="7">
        <v>1156</v>
      </c>
      <c r="H1160" s="7" t="s">
        <v>4</v>
      </c>
      <c r="I1160" s="14">
        <v>39046</v>
      </c>
      <c r="J1160" s="7" t="s">
        <v>12</v>
      </c>
      <c r="K1160" s="15">
        <v>33</v>
      </c>
      <c r="L1160" s="13">
        <v>100.50696775814504</v>
      </c>
      <c r="M1160" s="7">
        <f t="shared" si="18"/>
        <v>2006</v>
      </c>
    </row>
    <row r="1161" spans="7:13" x14ac:dyDescent="0.2">
      <c r="G1161" s="7">
        <v>1157</v>
      </c>
      <c r="H1161" s="7" t="s">
        <v>8</v>
      </c>
      <c r="I1161" s="14">
        <v>38265</v>
      </c>
      <c r="J1161" s="7" t="s">
        <v>13</v>
      </c>
      <c r="K1161" s="15">
        <v>-1</v>
      </c>
      <c r="L1161" s="13">
        <v>-1.1155837084126869</v>
      </c>
      <c r="M1161" s="7">
        <f t="shared" si="18"/>
        <v>2004</v>
      </c>
    </row>
    <row r="1162" spans="7:13" x14ac:dyDescent="0.2">
      <c r="G1162" s="7">
        <v>1158</v>
      </c>
      <c r="H1162" s="7" t="s">
        <v>2</v>
      </c>
      <c r="I1162" s="14">
        <v>38958</v>
      </c>
      <c r="J1162" s="7" t="s">
        <v>12</v>
      </c>
      <c r="K1162" s="15">
        <v>24</v>
      </c>
      <c r="L1162" s="13">
        <v>73.541516730294589</v>
      </c>
      <c r="M1162" s="7">
        <f t="shared" si="18"/>
        <v>2006</v>
      </c>
    </row>
    <row r="1163" spans="7:13" x14ac:dyDescent="0.2">
      <c r="G1163" s="7">
        <v>1159</v>
      </c>
      <c r="H1163" s="7" t="s">
        <v>0</v>
      </c>
      <c r="I1163" s="14">
        <v>38122</v>
      </c>
      <c r="J1163" s="7" t="s">
        <v>9</v>
      </c>
      <c r="K1163" s="15">
        <v>71</v>
      </c>
      <c r="L1163" s="13">
        <v>214.70316225183416</v>
      </c>
      <c r="M1163" s="7">
        <f t="shared" si="18"/>
        <v>2004</v>
      </c>
    </row>
    <row r="1164" spans="7:13" x14ac:dyDescent="0.2">
      <c r="G1164" s="7">
        <v>1160</v>
      </c>
      <c r="H1164" s="7" t="s">
        <v>3</v>
      </c>
      <c r="I1164" s="14">
        <v>38309</v>
      </c>
      <c r="J1164" s="7" t="s">
        <v>10</v>
      </c>
      <c r="K1164" s="15">
        <v>88</v>
      </c>
      <c r="L1164" s="13">
        <v>265.86483001134803</v>
      </c>
      <c r="M1164" s="7">
        <f t="shared" si="18"/>
        <v>2004</v>
      </c>
    </row>
    <row r="1165" spans="7:13" x14ac:dyDescent="0.2">
      <c r="G1165" s="7">
        <v>1161</v>
      </c>
      <c r="H1165" s="7" t="s">
        <v>8</v>
      </c>
      <c r="I1165" s="14">
        <v>38562</v>
      </c>
      <c r="J1165" s="7" t="s">
        <v>10</v>
      </c>
      <c r="K1165" s="15">
        <v>16</v>
      </c>
      <c r="L1165" s="13">
        <v>49.990501805612737</v>
      </c>
      <c r="M1165" s="7">
        <f t="shared" si="18"/>
        <v>2005</v>
      </c>
    </row>
    <row r="1166" spans="7:13" x14ac:dyDescent="0.2">
      <c r="G1166" s="7">
        <v>1162</v>
      </c>
      <c r="H1166" s="7" t="s">
        <v>7</v>
      </c>
      <c r="I1166" s="14">
        <v>38518</v>
      </c>
      <c r="J1166" s="7" t="s">
        <v>9</v>
      </c>
      <c r="K1166" s="15">
        <v>7</v>
      </c>
      <c r="L1166" s="13">
        <v>23.192150694784473</v>
      </c>
      <c r="M1166" s="7">
        <f t="shared" si="18"/>
        <v>2005</v>
      </c>
    </row>
    <row r="1167" spans="7:13" x14ac:dyDescent="0.2">
      <c r="G1167" s="7">
        <v>1163</v>
      </c>
      <c r="H1167" s="7" t="s">
        <v>5</v>
      </c>
      <c r="I1167" s="14">
        <v>38254</v>
      </c>
      <c r="J1167" s="7" t="s">
        <v>12</v>
      </c>
      <c r="K1167" s="15">
        <v>46</v>
      </c>
      <c r="L1167" s="13">
        <v>140.4791075192903</v>
      </c>
      <c r="M1167" s="7">
        <f t="shared" si="18"/>
        <v>2004</v>
      </c>
    </row>
    <row r="1168" spans="7:13" x14ac:dyDescent="0.2">
      <c r="G1168" s="7">
        <v>1164</v>
      </c>
      <c r="H1168" s="7" t="s">
        <v>6</v>
      </c>
      <c r="I1168" s="14">
        <v>38320</v>
      </c>
      <c r="J1168" s="7" t="s">
        <v>9</v>
      </c>
      <c r="K1168" s="15">
        <v>-10</v>
      </c>
      <c r="L1168" s="13">
        <v>-27.584277375696701</v>
      </c>
      <c r="M1168" s="7">
        <f t="shared" si="18"/>
        <v>2004</v>
      </c>
    </row>
    <row r="1169" spans="7:13" x14ac:dyDescent="0.2">
      <c r="G1169" s="7">
        <v>1165</v>
      </c>
      <c r="H1169" s="7" t="s">
        <v>3</v>
      </c>
      <c r="I1169" s="14">
        <v>38892</v>
      </c>
      <c r="J1169" s="7" t="s">
        <v>10</v>
      </c>
      <c r="K1169" s="15">
        <v>83</v>
      </c>
      <c r="L1169" s="13">
        <v>251.13323611062162</v>
      </c>
      <c r="M1169" s="7">
        <f t="shared" si="18"/>
        <v>2006</v>
      </c>
    </row>
    <row r="1170" spans="7:13" x14ac:dyDescent="0.2">
      <c r="G1170" s="7">
        <v>1166</v>
      </c>
      <c r="H1170" s="7" t="s">
        <v>0</v>
      </c>
      <c r="I1170" s="14">
        <v>38793</v>
      </c>
      <c r="J1170" s="7" t="s">
        <v>10</v>
      </c>
      <c r="K1170" s="15">
        <v>85</v>
      </c>
      <c r="L1170" s="13">
        <v>256.22552874700915</v>
      </c>
      <c r="M1170" s="7">
        <f t="shared" si="18"/>
        <v>2006</v>
      </c>
    </row>
    <row r="1171" spans="7:13" x14ac:dyDescent="0.2">
      <c r="G1171" s="7">
        <v>1167</v>
      </c>
      <c r="H1171" s="7" t="s">
        <v>4</v>
      </c>
      <c r="I1171" s="14">
        <v>38606</v>
      </c>
      <c r="J1171" s="7" t="s">
        <v>11</v>
      </c>
      <c r="K1171" s="15">
        <v>18</v>
      </c>
      <c r="L1171" s="13">
        <v>56.221796879126835</v>
      </c>
      <c r="M1171" s="7">
        <f t="shared" si="18"/>
        <v>2005</v>
      </c>
    </row>
    <row r="1172" spans="7:13" x14ac:dyDescent="0.2">
      <c r="G1172" s="7">
        <v>1168</v>
      </c>
      <c r="H1172" s="7" t="s">
        <v>1</v>
      </c>
      <c r="I1172" s="14">
        <v>38254</v>
      </c>
      <c r="J1172" s="7" t="s">
        <v>13</v>
      </c>
      <c r="K1172" s="15">
        <v>83</v>
      </c>
      <c r="L1172" s="13">
        <v>251.40375169999851</v>
      </c>
      <c r="M1172" s="7">
        <f t="shared" si="18"/>
        <v>2004</v>
      </c>
    </row>
    <row r="1173" spans="7:13" x14ac:dyDescent="0.2">
      <c r="G1173" s="7">
        <v>1169</v>
      </c>
      <c r="H1173" s="7" t="s">
        <v>7</v>
      </c>
      <c r="I1173" s="14">
        <v>39046</v>
      </c>
      <c r="J1173" s="7" t="s">
        <v>10</v>
      </c>
      <c r="K1173" s="15">
        <v>71</v>
      </c>
      <c r="L1173" s="13">
        <v>214.72037779298833</v>
      </c>
      <c r="M1173" s="7">
        <f t="shared" si="18"/>
        <v>2006</v>
      </c>
    </row>
    <row r="1174" spans="7:13" x14ac:dyDescent="0.2">
      <c r="G1174" s="7">
        <v>1170</v>
      </c>
      <c r="H1174" s="7" t="s">
        <v>5</v>
      </c>
      <c r="I1174" s="14">
        <v>38232</v>
      </c>
      <c r="J1174" s="7" t="s">
        <v>11</v>
      </c>
      <c r="K1174" s="15">
        <v>2</v>
      </c>
      <c r="L1174" s="13">
        <v>7.9324854406454115</v>
      </c>
      <c r="M1174" s="7">
        <f t="shared" si="18"/>
        <v>2004</v>
      </c>
    </row>
    <row r="1175" spans="7:13" x14ac:dyDescent="0.2">
      <c r="G1175" s="7">
        <v>1171</v>
      </c>
      <c r="H1175" s="7" t="s">
        <v>8</v>
      </c>
      <c r="I1175" s="14">
        <v>39035</v>
      </c>
      <c r="J1175" s="7" t="s">
        <v>9</v>
      </c>
      <c r="K1175" s="15">
        <v>71</v>
      </c>
      <c r="L1175" s="13">
        <v>215.03086098171244</v>
      </c>
      <c r="M1175" s="7">
        <f t="shared" si="18"/>
        <v>2006</v>
      </c>
    </row>
    <row r="1176" spans="7:13" x14ac:dyDescent="0.2">
      <c r="G1176" s="7">
        <v>1172</v>
      </c>
      <c r="H1176" s="7" t="s">
        <v>4</v>
      </c>
      <c r="I1176" s="14">
        <v>38617</v>
      </c>
      <c r="J1176" s="7" t="s">
        <v>13</v>
      </c>
      <c r="K1176" s="15">
        <v>68</v>
      </c>
      <c r="L1176" s="13">
        <v>206.20589088795145</v>
      </c>
      <c r="M1176" s="7">
        <f t="shared" si="18"/>
        <v>2005</v>
      </c>
    </row>
    <row r="1177" spans="7:13" x14ac:dyDescent="0.2">
      <c r="G1177" s="7">
        <v>1173</v>
      </c>
      <c r="H1177" s="7" t="s">
        <v>5</v>
      </c>
      <c r="I1177" s="14">
        <v>38298</v>
      </c>
      <c r="J1177" s="7" t="s">
        <v>11</v>
      </c>
      <c r="K1177" s="15">
        <v>30</v>
      </c>
      <c r="L1177" s="13">
        <v>92.33205932019861</v>
      </c>
      <c r="M1177" s="7">
        <f t="shared" si="18"/>
        <v>2004</v>
      </c>
    </row>
    <row r="1178" spans="7:13" x14ac:dyDescent="0.2">
      <c r="G1178" s="7">
        <v>1174</v>
      </c>
      <c r="H1178" s="7" t="s">
        <v>3</v>
      </c>
      <c r="I1178" s="14">
        <v>38749</v>
      </c>
      <c r="J1178" s="7" t="s">
        <v>13</v>
      </c>
      <c r="K1178" s="15">
        <v>72</v>
      </c>
      <c r="L1178" s="13">
        <v>217.8071938981364</v>
      </c>
      <c r="M1178" s="7">
        <f t="shared" si="18"/>
        <v>2006</v>
      </c>
    </row>
    <row r="1179" spans="7:13" x14ac:dyDescent="0.2">
      <c r="G1179" s="7">
        <v>1175</v>
      </c>
      <c r="H1179" s="7" t="s">
        <v>0</v>
      </c>
      <c r="I1179" s="14">
        <v>38221</v>
      </c>
      <c r="J1179" s="7" t="s">
        <v>11</v>
      </c>
      <c r="K1179" s="15">
        <v>73</v>
      </c>
      <c r="L1179" s="13">
        <v>221.36652611293488</v>
      </c>
      <c r="M1179" s="7">
        <f t="shared" si="18"/>
        <v>2004</v>
      </c>
    </row>
    <row r="1180" spans="7:13" x14ac:dyDescent="0.2">
      <c r="G1180" s="7">
        <v>1176</v>
      </c>
      <c r="H1180" s="7" t="s">
        <v>8</v>
      </c>
      <c r="I1180" s="14">
        <v>38738</v>
      </c>
      <c r="J1180" s="7" t="s">
        <v>10</v>
      </c>
      <c r="K1180" s="15">
        <v>28</v>
      </c>
      <c r="L1180" s="13">
        <v>86.468421123864729</v>
      </c>
      <c r="M1180" s="7">
        <f t="shared" si="18"/>
        <v>2006</v>
      </c>
    </row>
    <row r="1181" spans="7:13" x14ac:dyDescent="0.2">
      <c r="G1181" s="7">
        <v>1177</v>
      </c>
      <c r="H1181" s="7" t="s">
        <v>7</v>
      </c>
      <c r="I1181" s="14">
        <v>38793</v>
      </c>
      <c r="J1181" s="7" t="s">
        <v>12</v>
      </c>
      <c r="K1181" s="15">
        <v>40</v>
      </c>
      <c r="L1181" s="13">
        <v>122.63642805944112</v>
      </c>
      <c r="M1181" s="7">
        <f t="shared" si="18"/>
        <v>2006</v>
      </c>
    </row>
    <row r="1182" spans="7:13" x14ac:dyDescent="0.2">
      <c r="G1182" s="7">
        <v>1178</v>
      </c>
      <c r="H1182" s="7" t="s">
        <v>5</v>
      </c>
      <c r="I1182" s="14">
        <v>39057</v>
      </c>
      <c r="J1182" s="7" t="s">
        <v>9</v>
      </c>
      <c r="K1182" s="15">
        <v>-8</v>
      </c>
      <c r="L1182" s="13">
        <v>-22.295514644563095</v>
      </c>
      <c r="M1182" s="7">
        <f t="shared" si="18"/>
        <v>2006</v>
      </c>
    </row>
    <row r="1183" spans="7:13" x14ac:dyDescent="0.2">
      <c r="G1183" s="7">
        <v>1179</v>
      </c>
      <c r="H1183" s="7" t="s">
        <v>6</v>
      </c>
      <c r="I1183" s="14">
        <v>38452</v>
      </c>
      <c r="J1183" s="7" t="s">
        <v>13</v>
      </c>
      <c r="K1183" s="15">
        <v>70</v>
      </c>
      <c r="L1183" s="13">
        <v>211.69145448851842</v>
      </c>
      <c r="M1183" s="7">
        <f t="shared" si="18"/>
        <v>2005</v>
      </c>
    </row>
    <row r="1184" spans="7:13" x14ac:dyDescent="0.2">
      <c r="G1184" s="7">
        <v>1180</v>
      </c>
      <c r="H1184" s="7" t="s">
        <v>8</v>
      </c>
      <c r="I1184" s="14">
        <v>38705</v>
      </c>
      <c r="J1184" s="7" t="s">
        <v>11</v>
      </c>
      <c r="K1184" s="15">
        <v>3</v>
      </c>
      <c r="L1184" s="13">
        <v>10.721781338210716</v>
      </c>
      <c r="M1184" s="7">
        <f t="shared" si="18"/>
        <v>2005</v>
      </c>
    </row>
    <row r="1185" spans="7:13" x14ac:dyDescent="0.2">
      <c r="G1185" s="7">
        <v>1181</v>
      </c>
      <c r="H1185" s="7" t="s">
        <v>8</v>
      </c>
      <c r="I1185" s="14">
        <v>38331</v>
      </c>
      <c r="J1185" s="7" t="s">
        <v>11</v>
      </c>
      <c r="K1185" s="15">
        <v>33</v>
      </c>
      <c r="L1185" s="13">
        <v>100.68258329871269</v>
      </c>
      <c r="M1185" s="7">
        <f t="shared" si="18"/>
        <v>2004</v>
      </c>
    </row>
    <row r="1186" spans="7:13" x14ac:dyDescent="0.2">
      <c r="G1186" s="7">
        <v>1182</v>
      </c>
      <c r="H1186" s="7" t="s">
        <v>2</v>
      </c>
      <c r="I1186" s="14">
        <v>38221</v>
      </c>
      <c r="J1186" s="7" t="s">
        <v>10</v>
      </c>
      <c r="K1186" s="15">
        <v>88</v>
      </c>
      <c r="L1186" s="13">
        <v>265.74766319973446</v>
      </c>
      <c r="M1186" s="7">
        <f t="shared" si="18"/>
        <v>2004</v>
      </c>
    </row>
    <row r="1187" spans="7:13" x14ac:dyDescent="0.2">
      <c r="G1187" s="7">
        <v>1183</v>
      </c>
      <c r="H1187" s="7" t="s">
        <v>5</v>
      </c>
      <c r="I1187" s="14">
        <v>38353</v>
      </c>
      <c r="J1187" s="7" t="s">
        <v>12</v>
      </c>
      <c r="K1187" s="15">
        <v>39</v>
      </c>
      <c r="L1187" s="13">
        <v>119.1661098521913</v>
      </c>
      <c r="M1187" s="7">
        <f t="shared" si="18"/>
        <v>2005</v>
      </c>
    </row>
    <row r="1188" spans="7:13" x14ac:dyDescent="0.2">
      <c r="G1188" s="7">
        <v>1184</v>
      </c>
      <c r="H1188" s="7" t="s">
        <v>7</v>
      </c>
      <c r="I1188" s="14">
        <v>38529</v>
      </c>
      <c r="J1188" s="7" t="s">
        <v>13</v>
      </c>
      <c r="K1188" s="15">
        <v>64</v>
      </c>
      <c r="L1188" s="13">
        <v>193.63735378454803</v>
      </c>
      <c r="M1188" s="7">
        <f t="shared" si="18"/>
        <v>2005</v>
      </c>
    </row>
    <row r="1189" spans="7:13" x14ac:dyDescent="0.2">
      <c r="G1189" s="7">
        <v>1185</v>
      </c>
      <c r="H1189" s="7" t="s">
        <v>0</v>
      </c>
      <c r="I1189" s="14">
        <v>38892</v>
      </c>
      <c r="J1189" s="7" t="s">
        <v>10</v>
      </c>
      <c r="K1189" s="15">
        <v>0</v>
      </c>
      <c r="L1189" s="13">
        <v>2.1318123006760317</v>
      </c>
      <c r="M1189" s="7">
        <f t="shared" si="18"/>
        <v>2006</v>
      </c>
    </row>
    <row r="1190" spans="7:13" x14ac:dyDescent="0.2">
      <c r="G1190" s="7">
        <v>1186</v>
      </c>
      <c r="H1190" s="7" t="s">
        <v>1</v>
      </c>
      <c r="I1190" s="14">
        <v>38067</v>
      </c>
      <c r="J1190" s="7" t="s">
        <v>13</v>
      </c>
      <c r="K1190" s="15">
        <v>26</v>
      </c>
      <c r="L1190" s="13">
        <v>80.373766797749937</v>
      </c>
      <c r="M1190" s="7">
        <f t="shared" si="18"/>
        <v>2004</v>
      </c>
    </row>
    <row r="1191" spans="7:13" x14ac:dyDescent="0.2">
      <c r="G1191" s="7">
        <v>1187</v>
      </c>
      <c r="H1191" s="7" t="s">
        <v>6</v>
      </c>
      <c r="I1191" s="14">
        <v>38056</v>
      </c>
      <c r="J1191" s="7" t="s">
        <v>10</v>
      </c>
      <c r="K1191" s="15">
        <v>0</v>
      </c>
      <c r="L1191" s="13">
        <v>1.4880685060494558</v>
      </c>
      <c r="M1191" s="7">
        <f t="shared" si="18"/>
        <v>2004</v>
      </c>
    </row>
    <row r="1192" spans="7:13" x14ac:dyDescent="0.2">
      <c r="G1192" s="7">
        <v>1188</v>
      </c>
      <c r="H1192" s="7" t="s">
        <v>8</v>
      </c>
      <c r="I1192" s="14">
        <v>38881</v>
      </c>
      <c r="J1192" s="7" t="s">
        <v>9</v>
      </c>
      <c r="K1192" s="15">
        <v>76</v>
      </c>
      <c r="L1192" s="13">
        <v>229.77238860248113</v>
      </c>
      <c r="M1192" s="7">
        <f t="shared" si="18"/>
        <v>2006</v>
      </c>
    </row>
    <row r="1193" spans="7:13" x14ac:dyDescent="0.2">
      <c r="G1193" s="7">
        <v>1189</v>
      </c>
      <c r="H1193" s="7" t="s">
        <v>5</v>
      </c>
      <c r="I1193" s="14">
        <v>38287</v>
      </c>
      <c r="J1193" s="7" t="s">
        <v>11</v>
      </c>
      <c r="K1193" s="15">
        <v>75</v>
      </c>
      <c r="L1193" s="13">
        <v>227.61957571703351</v>
      </c>
      <c r="M1193" s="7">
        <f t="shared" si="18"/>
        <v>2004</v>
      </c>
    </row>
    <row r="1194" spans="7:13" x14ac:dyDescent="0.2">
      <c r="G1194" s="7">
        <v>1190</v>
      </c>
      <c r="H1194" s="7" t="s">
        <v>5</v>
      </c>
      <c r="I1194" s="14">
        <v>38155</v>
      </c>
      <c r="J1194" s="7" t="s">
        <v>10</v>
      </c>
      <c r="K1194" s="15">
        <v>61</v>
      </c>
      <c r="L1194" s="13">
        <v>184.47481128177199</v>
      </c>
      <c r="M1194" s="7">
        <f t="shared" si="18"/>
        <v>2004</v>
      </c>
    </row>
    <row r="1195" spans="7:13" x14ac:dyDescent="0.2">
      <c r="G1195" s="7">
        <v>1191</v>
      </c>
      <c r="H1195" s="7" t="s">
        <v>7</v>
      </c>
      <c r="I1195" s="14">
        <v>38551</v>
      </c>
      <c r="J1195" s="7" t="s">
        <v>11</v>
      </c>
      <c r="K1195" s="15">
        <v>-2</v>
      </c>
      <c r="L1195" s="13">
        <v>-4.2806028749734537</v>
      </c>
      <c r="M1195" s="7">
        <f t="shared" si="18"/>
        <v>2005</v>
      </c>
    </row>
    <row r="1196" spans="7:13" x14ac:dyDescent="0.2">
      <c r="G1196" s="7">
        <v>1192</v>
      </c>
      <c r="H1196" s="7" t="s">
        <v>3</v>
      </c>
      <c r="I1196" s="14">
        <v>38023</v>
      </c>
      <c r="J1196" s="7" t="s">
        <v>13</v>
      </c>
      <c r="K1196" s="15">
        <v>40</v>
      </c>
      <c r="L1196" s="13">
        <v>122.55161793559111</v>
      </c>
      <c r="M1196" s="7">
        <f t="shared" si="18"/>
        <v>2004</v>
      </c>
    </row>
    <row r="1197" spans="7:13" x14ac:dyDescent="0.2">
      <c r="G1197" s="7">
        <v>1193</v>
      </c>
      <c r="H1197" s="7" t="s">
        <v>2</v>
      </c>
      <c r="I1197" s="14">
        <v>38397</v>
      </c>
      <c r="J1197" s="7" t="s">
        <v>11</v>
      </c>
      <c r="K1197" s="15">
        <v>5</v>
      </c>
      <c r="L1197" s="13">
        <v>17.384002396298932</v>
      </c>
      <c r="M1197" s="7">
        <f t="shared" si="18"/>
        <v>2005</v>
      </c>
    </row>
    <row r="1198" spans="7:13" x14ac:dyDescent="0.2">
      <c r="G1198" s="7">
        <v>1194</v>
      </c>
      <c r="H1198" s="7" t="s">
        <v>2</v>
      </c>
      <c r="I1198" s="14">
        <v>38980</v>
      </c>
      <c r="J1198" s="7" t="s">
        <v>11</v>
      </c>
      <c r="K1198" s="15">
        <v>57</v>
      </c>
      <c r="L1198" s="13">
        <v>172.52313391180516</v>
      </c>
      <c r="M1198" s="7">
        <f t="shared" si="18"/>
        <v>2006</v>
      </c>
    </row>
    <row r="1199" spans="7:13" x14ac:dyDescent="0.2">
      <c r="G1199" s="7">
        <v>1195</v>
      </c>
      <c r="H1199" s="7" t="s">
        <v>0</v>
      </c>
      <c r="I1199" s="14">
        <v>38804</v>
      </c>
      <c r="J1199" s="7" t="s">
        <v>11</v>
      </c>
      <c r="K1199" s="15">
        <v>86</v>
      </c>
      <c r="L1199" s="13">
        <v>259.81646524411644</v>
      </c>
      <c r="M1199" s="7">
        <f t="shared" si="18"/>
        <v>2006</v>
      </c>
    </row>
    <row r="1200" spans="7:13" x14ac:dyDescent="0.2">
      <c r="G1200" s="7">
        <v>1196</v>
      </c>
      <c r="H1200" s="7" t="s">
        <v>8</v>
      </c>
      <c r="I1200" s="14">
        <v>38155</v>
      </c>
      <c r="J1200" s="7" t="s">
        <v>13</v>
      </c>
      <c r="K1200" s="15">
        <v>15</v>
      </c>
      <c r="L1200" s="13">
        <v>46.529110883082438</v>
      </c>
      <c r="M1200" s="7">
        <f t="shared" si="18"/>
        <v>2004</v>
      </c>
    </row>
    <row r="1201" spans="7:13" x14ac:dyDescent="0.2">
      <c r="G1201" s="7">
        <v>1197</v>
      </c>
      <c r="H1201" s="7" t="s">
        <v>7</v>
      </c>
      <c r="I1201" s="14">
        <v>38969</v>
      </c>
      <c r="J1201" s="7" t="s">
        <v>11</v>
      </c>
      <c r="K1201" s="15">
        <v>39</v>
      </c>
      <c r="L1201" s="13">
        <v>118.84027043467471</v>
      </c>
      <c r="M1201" s="7">
        <f t="shared" si="18"/>
        <v>2006</v>
      </c>
    </row>
    <row r="1202" spans="7:13" x14ac:dyDescent="0.2">
      <c r="G1202" s="7">
        <v>1198</v>
      </c>
      <c r="H1202" s="7" t="s">
        <v>8</v>
      </c>
      <c r="I1202" s="14">
        <v>38111</v>
      </c>
      <c r="J1202" s="7" t="s">
        <v>9</v>
      </c>
      <c r="K1202" s="15">
        <v>94</v>
      </c>
      <c r="L1202" s="13">
        <v>284.28308169489765</v>
      </c>
      <c r="M1202" s="7">
        <f t="shared" si="18"/>
        <v>2004</v>
      </c>
    </row>
    <row r="1203" spans="7:13" x14ac:dyDescent="0.2">
      <c r="G1203" s="7">
        <v>1199</v>
      </c>
      <c r="H1203" s="7" t="s">
        <v>8</v>
      </c>
      <c r="I1203" s="14">
        <v>38804</v>
      </c>
      <c r="J1203" s="7" t="s">
        <v>10</v>
      </c>
      <c r="K1203" s="15">
        <v>78</v>
      </c>
      <c r="L1203" s="13">
        <v>235.94909602444432</v>
      </c>
      <c r="M1203" s="7">
        <f t="shared" si="18"/>
        <v>2006</v>
      </c>
    </row>
    <row r="1204" spans="7:13" x14ac:dyDescent="0.2">
      <c r="G1204" s="7">
        <v>1200</v>
      </c>
      <c r="H1204" s="7" t="s">
        <v>7</v>
      </c>
      <c r="I1204" s="14">
        <v>38738</v>
      </c>
      <c r="J1204" s="7" t="s">
        <v>11</v>
      </c>
      <c r="K1204" s="15">
        <v>65</v>
      </c>
      <c r="L1204" s="13">
        <v>196.94723752480948</v>
      </c>
      <c r="M1204" s="7">
        <f t="shared" si="18"/>
        <v>2006</v>
      </c>
    </row>
    <row r="1205" spans="7:13" x14ac:dyDescent="0.2">
      <c r="G1205" s="7">
        <v>1201</v>
      </c>
      <c r="H1205" s="7" t="s">
        <v>6</v>
      </c>
      <c r="I1205" s="14">
        <v>39068</v>
      </c>
      <c r="J1205" s="7" t="s">
        <v>11</v>
      </c>
      <c r="K1205" s="15">
        <v>66</v>
      </c>
      <c r="L1205" s="13">
        <v>199.89422548511391</v>
      </c>
      <c r="M1205" s="7">
        <f t="shared" si="18"/>
        <v>2006</v>
      </c>
    </row>
    <row r="1206" spans="7:13" x14ac:dyDescent="0.2">
      <c r="G1206" s="7">
        <v>1202</v>
      </c>
      <c r="H1206" s="7" t="s">
        <v>5</v>
      </c>
      <c r="I1206" s="14">
        <v>38485</v>
      </c>
      <c r="J1206" s="7" t="s">
        <v>12</v>
      </c>
      <c r="K1206" s="15">
        <v>84</v>
      </c>
      <c r="L1206" s="13">
        <v>254.09765790734036</v>
      </c>
      <c r="M1206" s="7">
        <f t="shared" si="18"/>
        <v>2005</v>
      </c>
    </row>
    <row r="1207" spans="7:13" x14ac:dyDescent="0.2">
      <c r="G1207" s="7">
        <v>1203</v>
      </c>
      <c r="H1207" s="7" t="s">
        <v>8</v>
      </c>
      <c r="I1207" s="14">
        <v>38793</v>
      </c>
      <c r="J1207" s="7" t="s">
        <v>12</v>
      </c>
      <c r="K1207" s="15">
        <v>35</v>
      </c>
      <c r="L1207" s="13">
        <v>107.42230334811192</v>
      </c>
      <c r="M1207" s="7">
        <f t="shared" si="18"/>
        <v>2006</v>
      </c>
    </row>
    <row r="1208" spans="7:13" x14ac:dyDescent="0.2">
      <c r="G1208" s="7">
        <v>1204</v>
      </c>
      <c r="H1208" s="7" t="s">
        <v>1</v>
      </c>
      <c r="I1208" s="14">
        <v>38144</v>
      </c>
      <c r="J1208" s="7" t="s">
        <v>12</v>
      </c>
      <c r="K1208" s="15">
        <v>94</v>
      </c>
      <c r="L1208" s="13">
        <v>284.44960047674812</v>
      </c>
      <c r="M1208" s="7">
        <f t="shared" si="18"/>
        <v>2004</v>
      </c>
    </row>
    <row r="1209" spans="7:13" x14ac:dyDescent="0.2">
      <c r="G1209" s="7">
        <v>1205</v>
      </c>
      <c r="H1209" s="7" t="s">
        <v>2</v>
      </c>
      <c r="I1209" s="14">
        <v>38452</v>
      </c>
      <c r="J1209" s="7" t="s">
        <v>10</v>
      </c>
      <c r="K1209" s="15">
        <v>26</v>
      </c>
      <c r="L1209" s="13">
        <v>80.008907895331433</v>
      </c>
      <c r="M1209" s="7">
        <f t="shared" si="18"/>
        <v>2005</v>
      </c>
    </row>
    <row r="1210" spans="7:13" x14ac:dyDescent="0.2">
      <c r="G1210" s="7">
        <v>1206</v>
      </c>
      <c r="H1210" s="7" t="s">
        <v>0</v>
      </c>
      <c r="I1210" s="14">
        <v>38925</v>
      </c>
      <c r="J1210" s="7" t="s">
        <v>11</v>
      </c>
      <c r="K1210" s="15">
        <v>80</v>
      </c>
      <c r="L1210" s="13">
        <v>242.68960514739433</v>
      </c>
      <c r="M1210" s="7">
        <f t="shared" si="18"/>
        <v>2006</v>
      </c>
    </row>
    <row r="1211" spans="7:13" x14ac:dyDescent="0.2">
      <c r="G1211" s="7">
        <v>1207</v>
      </c>
      <c r="H1211" s="7" t="s">
        <v>1</v>
      </c>
      <c r="I1211" s="14">
        <v>38133</v>
      </c>
      <c r="J1211" s="7" t="s">
        <v>10</v>
      </c>
      <c r="K1211" s="15">
        <v>7</v>
      </c>
      <c r="L1211" s="13">
        <v>22.749084769262449</v>
      </c>
      <c r="M1211" s="7">
        <f t="shared" si="18"/>
        <v>2004</v>
      </c>
    </row>
    <row r="1212" spans="7:13" x14ac:dyDescent="0.2">
      <c r="G1212" s="7">
        <v>1208</v>
      </c>
      <c r="H1212" s="7" t="s">
        <v>3</v>
      </c>
      <c r="I1212" s="14">
        <v>38925</v>
      </c>
      <c r="J1212" s="7" t="s">
        <v>12</v>
      </c>
      <c r="K1212" s="15">
        <v>47</v>
      </c>
      <c r="L1212" s="13">
        <v>142.45293344391169</v>
      </c>
      <c r="M1212" s="7">
        <f t="shared" si="18"/>
        <v>2006</v>
      </c>
    </row>
    <row r="1213" spans="7:13" x14ac:dyDescent="0.2">
      <c r="G1213" s="7">
        <v>1209</v>
      </c>
      <c r="H1213" s="7" t="s">
        <v>2</v>
      </c>
      <c r="I1213" s="14">
        <v>38243</v>
      </c>
      <c r="J1213" s="7" t="s">
        <v>10</v>
      </c>
      <c r="K1213" s="15">
        <v>32</v>
      </c>
      <c r="L1213" s="13">
        <v>98.66880662051085</v>
      </c>
      <c r="M1213" s="7">
        <f t="shared" si="18"/>
        <v>2004</v>
      </c>
    </row>
    <row r="1214" spans="7:13" x14ac:dyDescent="0.2">
      <c r="G1214" s="7">
        <v>1210</v>
      </c>
      <c r="H1214" s="7" t="s">
        <v>3</v>
      </c>
      <c r="I1214" s="14">
        <v>38683</v>
      </c>
      <c r="J1214" s="7" t="s">
        <v>10</v>
      </c>
      <c r="K1214" s="15">
        <v>8</v>
      </c>
      <c r="L1214" s="13">
        <v>25.397181435002494</v>
      </c>
      <c r="M1214" s="7">
        <f t="shared" si="18"/>
        <v>2005</v>
      </c>
    </row>
    <row r="1215" spans="7:13" x14ac:dyDescent="0.2">
      <c r="G1215" s="7">
        <v>1211</v>
      </c>
      <c r="H1215" s="7" t="s">
        <v>6</v>
      </c>
      <c r="I1215" s="14">
        <v>38199</v>
      </c>
      <c r="J1215" s="7" t="s">
        <v>12</v>
      </c>
      <c r="K1215" s="15">
        <v>33</v>
      </c>
      <c r="L1215" s="13">
        <v>100.90835792644413</v>
      </c>
      <c r="M1215" s="7">
        <f t="shared" si="18"/>
        <v>2004</v>
      </c>
    </row>
    <row r="1216" spans="7:13" x14ac:dyDescent="0.2">
      <c r="G1216" s="7">
        <v>1212</v>
      </c>
      <c r="H1216" s="7" t="s">
        <v>0</v>
      </c>
      <c r="I1216" s="14">
        <v>38232</v>
      </c>
      <c r="J1216" s="7" t="s">
        <v>11</v>
      </c>
      <c r="K1216" s="15">
        <v>22</v>
      </c>
      <c r="L1216" s="13">
        <v>68.443266596535878</v>
      </c>
      <c r="M1216" s="7">
        <f t="shared" si="18"/>
        <v>2004</v>
      </c>
    </row>
    <row r="1217" spans="7:13" x14ac:dyDescent="0.2">
      <c r="G1217" s="7">
        <v>1213</v>
      </c>
      <c r="H1217" s="7" t="s">
        <v>7</v>
      </c>
      <c r="I1217" s="14">
        <v>38650</v>
      </c>
      <c r="J1217" s="7" t="s">
        <v>10</v>
      </c>
      <c r="K1217" s="15">
        <v>81</v>
      </c>
      <c r="L1217" s="13">
        <v>244.7024907032648</v>
      </c>
      <c r="M1217" s="7">
        <f t="shared" si="18"/>
        <v>2005</v>
      </c>
    </row>
    <row r="1218" spans="7:13" x14ac:dyDescent="0.2">
      <c r="G1218" s="7">
        <v>1214</v>
      </c>
      <c r="H1218" s="7" t="s">
        <v>7</v>
      </c>
      <c r="I1218" s="14">
        <v>38881</v>
      </c>
      <c r="J1218" s="7" t="s">
        <v>13</v>
      </c>
      <c r="K1218" s="15">
        <v>81</v>
      </c>
      <c r="L1218" s="13">
        <v>244.87385074051761</v>
      </c>
      <c r="M1218" s="7">
        <f t="shared" si="18"/>
        <v>2006</v>
      </c>
    </row>
    <row r="1219" spans="7:13" x14ac:dyDescent="0.2">
      <c r="G1219" s="7">
        <v>1215</v>
      </c>
      <c r="H1219" s="7" t="s">
        <v>6</v>
      </c>
      <c r="I1219" s="14">
        <v>38199</v>
      </c>
      <c r="J1219" s="7" t="s">
        <v>9</v>
      </c>
      <c r="K1219" s="15">
        <v>30</v>
      </c>
      <c r="L1219" s="13">
        <v>91.738843901415805</v>
      </c>
      <c r="M1219" s="7">
        <f t="shared" si="18"/>
        <v>2004</v>
      </c>
    </row>
    <row r="1220" spans="7:13" x14ac:dyDescent="0.2">
      <c r="G1220" s="7">
        <v>1216</v>
      </c>
      <c r="H1220" s="7" t="s">
        <v>4</v>
      </c>
      <c r="I1220" s="14">
        <v>38243</v>
      </c>
      <c r="J1220" s="7" t="s">
        <v>10</v>
      </c>
      <c r="K1220" s="15">
        <v>-1</v>
      </c>
      <c r="L1220" s="13">
        <v>-1.145171893891844</v>
      </c>
      <c r="M1220" s="7">
        <f t="shared" si="18"/>
        <v>2004</v>
      </c>
    </row>
    <row r="1221" spans="7:13" x14ac:dyDescent="0.2">
      <c r="G1221" s="7">
        <v>1217</v>
      </c>
      <c r="H1221" s="7" t="s">
        <v>3</v>
      </c>
      <c r="I1221" s="14">
        <v>38859</v>
      </c>
      <c r="J1221" s="7" t="s">
        <v>12</v>
      </c>
      <c r="K1221" s="15">
        <v>35</v>
      </c>
      <c r="L1221" s="13">
        <v>106.85440305953027</v>
      </c>
      <c r="M1221" s="7">
        <f t="shared" si="18"/>
        <v>2006</v>
      </c>
    </row>
    <row r="1222" spans="7:13" x14ac:dyDescent="0.2">
      <c r="G1222" s="7">
        <v>1218</v>
      </c>
      <c r="H1222" s="7" t="s">
        <v>7</v>
      </c>
      <c r="I1222" s="14">
        <v>38793</v>
      </c>
      <c r="J1222" s="7" t="s">
        <v>12</v>
      </c>
      <c r="K1222" s="15">
        <v>78</v>
      </c>
      <c r="L1222" s="13">
        <v>235.96052865922752</v>
      </c>
      <c r="M1222" s="7">
        <f t="shared" ref="M1222:M1285" si="19">YEAR(I1222)</f>
        <v>2006</v>
      </c>
    </row>
    <row r="1223" spans="7:13" x14ac:dyDescent="0.2">
      <c r="G1223" s="7">
        <v>1219</v>
      </c>
      <c r="H1223" s="7" t="s">
        <v>8</v>
      </c>
      <c r="I1223" s="14">
        <v>38936</v>
      </c>
      <c r="J1223" s="7" t="s">
        <v>10</v>
      </c>
      <c r="K1223" s="15">
        <v>15</v>
      </c>
      <c r="L1223" s="13">
        <v>47.22639965086119</v>
      </c>
      <c r="M1223" s="7">
        <f t="shared" si="19"/>
        <v>2006</v>
      </c>
    </row>
    <row r="1224" spans="7:13" x14ac:dyDescent="0.2">
      <c r="G1224" s="7">
        <v>1220</v>
      </c>
      <c r="H1224" s="7" t="s">
        <v>0</v>
      </c>
      <c r="I1224" s="14">
        <v>38375</v>
      </c>
      <c r="J1224" s="7" t="s">
        <v>12</v>
      </c>
      <c r="K1224" s="15">
        <v>75</v>
      </c>
      <c r="L1224" s="13">
        <v>226.87742764461669</v>
      </c>
      <c r="M1224" s="7">
        <f t="shared" si="19"/>
        <v>2005</v>
      </c>
    </row>
    <row r="1225" spans="7:13" x14ac:dyDescent="0.2">
      <c r="G1225" s="7">
        <v>1221</v>
      </c>
      <c r="H1225" s="7" t="s">
        <v>5</v>
      </c>
      <c r="I1225" s="14">
        <v>39002</v>
      </c>
      <c r="J1225" s="7" t="s">
        <v>11</v>
      </c>
      <c r="K1225" s="15">
        <v>12</v>
      </c>
      <c r="L1225" s="13">
        <v>38.143038750044731</v>
      </c>
      <c r="M1225" s="7">
        <f t="shared" si="19"/>
        <v>2006</v>
      </c>
    </row>
    <row r="1226" spans="7:13" x14ac:dyDescent="0.2">
      <c r="G1226" s="7">
        <v>1222</v>
      </c>
      <c r="H1226" s="7" t="s">
        <v>1</v>
      </c>
      <c r="I1226" s="14">
        <v>38672</v>
      </c>
      <c r="J1226" s="7" t="s">
        <v>12</v>
      </c>
      <c r="K1226" s="15">
        <v>30</v>
      </c>
      <c r="L1226" s="13">
        <v>91.983337200833716</v>
      </c>
      <c r="M1226" s="7">
        <f t="shared" si="19"/>
        <v>2005</v>
      </c>
    </row>
    <row r="1227" spans="7:13" x14ac:dyDescent="0.2">
      <c r="G1227" s="7">
        <v>1223</v>
      </c>
      <c r="H1227" s="7" t="s">
        <v>1</v>
      </c>
      <c r="I1227" s="14">
        <v>38485</v>
      </c>
      <c r="J1227" s="7" t="s">
        <v>11</v>
      </c>
      <c r="K1227" s="15">
        <v>42</v>
      </c>
      <c r="L1227" s="13">
        <v>128.0454928316145</v>
      </c>
      <c r="M1227" s="7">
        <f t="shared" si="19"/>
        <v>2005</v>
      </c>
    </row>
    <row r="1228" spans="7:13" x14ac:dyDescent="0.2">
      <c r="G1228" s="7">
        <v>1224</v>
      </c>
      <c r="H1228" s="7" t="s">
        <v>5</v>
      </c>
      <c r="I1228" s="14">
        <v>37990</v>
      </c>
      <c r="J1228" s="7" t="s">
        <v>11</v>
      </c>
      <c r="K1228" s="15">
        <v>-8</v>
      </c>
      <c r="L1228" s="13">
        <v>-22.146929145267091</v>
      </c>
      <c r="M1228" s="7">
        <f t="shared" si="19"/>
        <v>2004</v>
      </c>
    </row>
    <row r="1229" spans="7:13" x14ac:dyDescent="0.2">
      <c r="G1229" s="7">
        <v>1225</v>
      </c>
      <c r="H1229" s="7" t="s">
        <v>0</v>
      </c>
      <c r="I1229" s="14">
        <v>38089</v>
      </c>
      <c r="J1229" s="7" t="s">
        <v>13</v>
      </c>
      <c r="K1229" s="15">
        <v>93</v>
      </c>
      <c r="L1229" s="13">
        <v>280.73714428830147</v>
      </c>
      <c r="M1229" s="7">
        <f t="shared" si="19"/>
        <v>2004</v>
      </c>
    </row>
    <row r="1230" spans="7:13" x14ac:dyDescent="0.2">
      <c r="G1230" s="7">
        <v>1226</v>
      </c>
      <c r="H1230" s="7" t="s">
        <v>3</v>
      </c>
      <c r="I1230" s="14">
        <v>38958</v>
      </c>
      <c r="J1230" s="7" t="s">
        <v>11</v>
      </c>
      <c r="K1230" s="15">
        <v>55</v>
      </c>
      <c r="L1230" s="13">
        <v>167.57524533229733</v>
      </c>
      <c r="M1230" s="7">
        <f t="shared" si="19"/>
        <v>2006</v>
      </c>
    </row>
    <row r="1231" spans="7:13" x14ac:dyDescent="0.2">
      <c r="G1231" s="7">
        <v>1227</v>
      </c>
      <c r="H1231" s="7" t="s">
        <v>6</v>
      </c>
      <c r="I1231" s="14">
        <v>38408</v>
      </c>
      <c r="J1231" s="7" t="s">
        <v>10</v>
      </c>
      <c r="K1231" s="15">
        <v>53</v>
      </c>
      <c r="L1231" s="13">
        <v>161.16756896250922</v>
      </c>
      <c r="M1231" s="7">
        <f t="shared" si="19"/>
        <v>2005</v>
      </c>
    </row>
    <row r="1232" spans="7:13" x14ac:dyDescent="0.2">
      <c r="G1232" s="7">
        <v>1228</v>
      </c>
      <c r="H1232" s="7" t="s">
        <v>5</v>
      </c>
      <c r="I1232" s="14">
        <v>38903</v>
      </c>
      <c r="J1232" s="7" t="s">
        <v>11</v>
      </c>
      <c r="K1232" s="15">
        <v>20</v>
      </c>
      <c r="L1232" s="13">
        <v>61.771223708788817</v>
      </c>
      <c r="M1232" s="7">
        <f t="shared" si="19"/>
        <v>2006</v>
      </c>
    </row>
    <row r="1233" spans="7:13" x14ac:dyDescent="0.2">
      <c r="G1233" s="7">
        <v>1229</v>
      </c>
      <c r="H1233" s="7" t="s">
        <v>4</v>
      </c>
      <c r="I1233" s="14">
        <v>38463</v>
      </c>
      <c r="J1233" s="7" t="s">
        <v>13</v>
      </c>
      <c r="K1233" s="15">
        <v>19</v>
      </c>
      <c r="L1233" s="13">
        <v>58.720890783599678</v>
      </c>
      <c r="M1233" s="7">
        <f t="shared" si="19"/>
        <v>2005</v>
      </c>
    </row>
    <row r="1234" spans="7:13" x14ac:dyDescent="0.2">
      <c r="G1234" s="7">
        <v>1230</v>
      </c>
      <c r="H1234" s="7" t="s">
        <v>7</v>
      </c>
      <c r="I1234" s="14">
        <v>38375</v>
      </c>
      <c r="J1234" s="7" t="s">
        <v>12</v>
      </c>
      <c r="K1234" s="15">
        <v>23</v>
      </c>
      <c r="L1234" s="13">
        <v>70.867520556192943</v>
      </c>
      <c r="M1234" s="7">
        <f t="shared" si="19"/>
        <v>2005</v>
      </c>
    </row>
    <row r="1235" spans="7:13" x14ac:dyDescent="0.2">
      <c r="G1235" s="7">
        <v>1231</v>
      </c>
      <c r="H1235" s="7" t="s">
        <v>8</v>
      </c>
      <c r="I1235" s="14">
        <v>38782</v>
      </c>
      <c r="J1235" s="7" t="s">
        <v>9</v>
      </c>
      <c r="K1235" s="15">
        <v>68</v>
      </c>
      <c r="L1235" s="13">
        <v>205.90903893366013</v>
      </c>
      <c r="M1235" s="7">
        <f t="shared" si="19"/>
        <v>2006</v>
      </c>
    </row>
    <row r="1236" spans="7:13" x14ac:dyDescent="0.2">
      <c r="G1236" s="7">
        <v>1232</v>
      </c>
      <c r="H1236" s="7" t="s">
        <v>2</v>
      </c>
      <c r="I1236" s="14">
        <v>38738</v>
      </c>
      <c r="J1236" s="7" t="s">
        <v>13</v>
      </c>
      <c r="K1236" s="15">
        <v>52</v>
      </c>
      <c r="L1236" s="13">
        <v>157.86201256059277</v>
      </c>
      <c r="M1236" s="7">
        <f t="shared" si="19"/>
        <v>2006</v>
      </c>
    </row>
    <row r="1237" spans="7:13" x14ac:dyDescent="0.2">
      <c r="G1237" s="7">
        <v>1233</v>
      </c>
      <c r="H1237" s="7" t="s">
        <v>6</v>
      </c>
      <c r="I1237" s="14">
        <v>38551</v>
      </c>
      <c r="J1237" s="7" t="s">
        <v>11</v>
      </c>
      <c r="K1237" s="15">
        <v>40</v>
      </c>
      <c r="L1237" s="13">
        <v>121.95606531866419</v>
      </c>
      <c r="M1237" s="7">
        <f t="shared" si="19"/>
        <v>2005</v>
      </c>
    </row>
    <row r="1238" spans="7:13" x14ac:dyDescent="0.2">
      <c r="G1238" s="7">
        <v>1234</v>
      </c>
      <c r="H1238" s="7" t="s">
        <v>2</v>
      </c>
      <c r="I1238" s="14">
        <v>38771</v>
      </c>
      <c r="J1238" s="7" t="s">
        <v>12</v>
      </c>
      <c r="K1238" s="15">
        <v>22</v>
      </c>
      <c r="L1238" s="13">
        <v>67.708397118863431</v>
      </c>
      <c r="M1238" s="7">
        <f t="shared" si="19"/>
        <v>2006</v>
      </c>
    </row>
    <row r="1239" spans="7:13" x14ac:dyDescent="0.2">
      <c r="G1239" s="7">
        <v>1235</v>
      </c>
      <c r="H1239" s="7" t="s">
        <v>2</v>
      </c>
      <c r="I1239" s="14">
        <v>38452</v>
      </c>
      <c r="J1239" s="7" t="s">
        <v>13</v>
      </c>
      <c r="K1239" s="15">
        <v>5</v>
      </c>
      <c r="L1239" s="13">
        <v>16.990101124103898</v>
      </c>
      <c r="M1239" s="7">
        <f t="shared" si="19"/>
        <v>2005</v>
      </c>
    </row>
    <row r="1240" spans="7:13" x14ac:dyDescent="0.2">
      <c r="G1240" s="7">
        <v>1236</v>
      </c>
      <c r="H1240" s="7" t="s">
        <v>2</v>
      </c>
      <c r="I1240" s="14">
        <v>38815</v>
      </c>
      <c r="J1240" s="7" t="s">
        <v>12</v>
      </c>
      <c r="K1240" s="15">
        <v>30</v>
      </c>
      <c r="L1240" s="13">
        <v>92.283774629578076</v>
      </c>
      <c r="M1240" s="7">
        <f t="shared" si="19"/>
        <v>2006</v>
      </c>
    </row>
    <row r="1241" spans="7:13" x14ac:dyDescent="0.2">
      <c r="G1241" s="7">
        <v>1237</v>
      </c>
      <c r="H1241" s="7" t="s">
        <v>2</v>
      </c>
      <c r="I1241" s="14">
        <v>38078</v>
      </c>
      <c r="J1241" s="7" t="s">
        <v>11</v>
      </c>
      <c r="K1241" s="15">
        <v>6</v>
      </c>
      <c r="L1241" s="13">
        <v>20.244957158318631</v>
      </c>
      <c r="M1241" s="7">
        <f t="shared" si="19"/>
        <v>2004</v>
      </c>
    </row>
    <row r="1242" spans="7:13" x14ac:dyDescent="0.2">
      <c r="G1242" s="7">
        <v>1238</v>
      </c>
      <c r="H1242" s="7" t="s">
        <v>0</v>
      </c>
      <c r="I1242" s="14">
        <v>38254</v>
      </c>
      <c r="J1242" s="7" t="s">
        <v>13</v>
      </c>
      <c r="K1242" s="15">
        <v>92</v>
      </c>
      <c r="L1242" s="13">
        <v>277.63010190908926</v>
      </c>
      <c r="M1242" s="7">
        <f t="shared" si="19"/>
        <v>2004</v>
      </c>
    </row>
    <row r="1243" spans="7:13" x14ac:dyDescent="0.2">
      <c r="G1243" s="7">
        <v>1239</v>
      </c>
      <c r="H1243" s="7" t="s">
        <v>4</v>
      </c>
      <c r="I1243" s="14">
        <v>38859</v>
      </c>
      <c r="J1243" s="7" t="s">
        <v>12</v>
      </c>
      <c r="K1243" s="15">
        <v>-5</v>
      </c>
      <c r="L1243" s="13">
        <v>-12.432490366118355</v>
      </c>
      <c r="M1243" s="7">
        <f t="shared" si="19"/>
        <v>2006</v>
      </c>
    </row>
    <row r="1244" spans="7:13" x14ac:dyDescent="0.2">
      <c r="G1244" s="7">
        <v>1240</v>
      </c>
      <c r="H1244" s="7" t="s">
        <v>1</v>
      </c>
      <c r="I1244" s="14">
        <v>38848</v>
      </c>
      <c r="J1244" s="7" t="s">
        <v>10</v>
      </c>
      <c r="K1244" s="15">
        <v>20</v>
      </c>
      <c r="L1244" s="13">
        <v>61.840740307042338</v>
      </c>
      <c r="M1244" s="7">
        <f t="shared" si="19"/>
        <v>2006</v>
      </c>
    </row>
    <row r="1245" spans="7:13" x14ac:dyDescent="0.2">
      <c r="G1245" s="7">
        <v>1241</v>
      </c>
      <c r="H1245" s="7" t="s">
        <v>5</v>
      </c>
      <c r="I1245" s="14">
        <v>39079</v>
      </c>
      <c r="J1245" s="7" t="s">
        <v>12</v>
      </c>
      <c r="K1245" s="15">
        <v>54</v>
      </c>
      <c r="L1245" s="13">
        <v>163.08588736802977</v>
      </c>
      <c r="M1245" s="7">
        <f t="shared" si="19"/>
        <v>2006</v>
      </c>
    </row>
    <row r="1246" spans="7:13" x14ac:dyDescent="0.2">
      <c r="G1246" s="7">
        <v>1242</v>
      </c>
      <c r="H1246" s="7" t="s">
        <v>2</v>
      </c>
      <c r="I1246" s="14">
        <v>38452</v>
      </c>
      <c r="J1246" s="7" t="s">
        <v>11</v>
      </c>
      <c r="K1246" s="15">
        <v>9</v>
      </c>
      <c r="L1246" s="13">
        <v>29.206434361888643</v>
      </c>
      <c r="M1246" s="7">
        <f t="shared" si="19"/>
        <v>2005</v>
      </c>
    </row>
    <row r="1247" spans="7:13" x14ac:dyDescent="0.2">
      <c r="G1247" s="7">
        <v>1243</v>
      </c>
      <c r="H1247" s="7" t="s">
        <v>4</v>
      </c>
      <c r="I1247" s="14">
        <v>38485</v>
      </c>
      <c r="J1247" s="7" t="s">
        <v>11</v>
      </c>
      <c r="K1247" s="15">
        <v>6</v>
      </c>
      <c r="L1247" s="13">
        <v>19.957821441994636</v>
      </c>
      <c r="M1247" s="7">
        <f t="shared" si="19"/>
        <v>2005</v>
      </c>
    </row>
    <row r="1248" spans="7:13" x14ac:dyDescent="0.2">
      <c r="G1248" s="7">
        <v>1244</v>
      </c>
      <c r="H1248" s="7" t="s">
        <v>5</v>
      </c>
      <c r="I1248" s="14">
        <v>38111</v>
      </c>
      <c r="J1248" s="7" t="s">
        <v>10</v>
      </c>
      <c r="K1248" s="15">
        <v>47</v>
      </c>
      <c r="L1248" s="13">
        <v>142.82940012407209</v>
      </c>
      <c r="M1248" s="7">
        <f t="shared" si="19"/>
        <v>2004</v>
      </c>
    </row>
    <row r="1249" spans="7:13" x14ac:dyDescent="0.2">
      <c r="G1249" s="7">
        <v>1245</v>
      </c>
      <c r="H1249" s="7" t="s">
        <v>6</v>
      </c>
      <c r="I1249" s="14">
        <v>38672</v>
      </c>
      <c r="J1249" s="7" t="s">
        <v>12</v>
      </c>
      <c r="K1249" s="15">
        <v>-10</v>
      </c>
      <c r="L1249" s="13">
        <v>-27.091257616513943</v>
      </c>
      <c r="M1249" s="7">
        <f t="shared" si="19"/>
        <v>2005</v>
      </c>
    </row>
    <row r="1250" spans="7:13" x14ac:dyDescent="0.2">
      <c r="G1250" s="7">
        <v>1246</v>
      </c>
      <c r="H1250" s="7" t="s">
        <v>7</v>
      </c>
      <c r="I1250" s="14">
        <v>38122</v>
      </c>
      <c r="J1250" s="7" t="s">
        <v>12</v>
      </c>
      <c r="K1250" s="15">
        <v>90</v>
      </c>
      <c r="L1250" s="13">
        <v>272.34042411677569</v>
      </c>
      <c r="M1250" s="7">
        <f t="shared" si="19"/>
        <v>2004</v>
      </c>
    </row>
    <row r="1251" spans="7:13" x14ac:dyDescent="0.2">
      <c r="G1251" s="7">
        <v>1247</v>
      </c>
      <c r="H1251" s="7" t="s">
        <v>8</v>
      </c>
      <c r="I1251" s="14">
        <v>38023</v>
      </c>
      <c r="J1251" s="7" t="s">
        <v>9</v>
      </c>
      <c r="K1251" s="15">
        <v>48</v>
      </c>
      <c r="L1251" s="13">
        <v>146.4346102431829</v>
      </c>
      <c r="M1251" s="7">
        <f t="shared" si="19"/>
        <v>2004</v>
      </c>
    </row>
    <row r="1252" spans="7:13" x14ac:dyDescent="0.2">
      <c r="G1252" s="7">
        <v>1248</v>
      </c>
      <c r="H1252" s="7" t="s">
        <v>5</v>
      </c>
      <c r="I1252" s="14">
        <v>38452</v>
      </c>
      <c r="J1252" s="7" t="s">
        <v>9</v>
      </c>
      <c r="K1252" s="15">
        <v>55</v>
      </c>
      <c r="L1252" s="13">
        <v>167.32527262577906</v>
      </c>
      <c r="M1252" s="7">
        <f t="shared" si="19"/>
        <v>2005</v>
      </c>
    </row>
    <row r="1253" spans="7:13" x14ac:dyDescent="0.2">
      <c r="G1253" s="7">
        <v>1249</v>
      </c>
      <c r="H1253" s="7" t="s">
        <v>8</v>
      </c>
      <c r="I1253" s="14">
        <v>38892</v>
      </c>
      <c r="J1253" s="7" t="s">
        <v>12</v>
      </c>
      <c r="K1253" s="15">
        <v>42</v>
      </c>
      <c r="L1253" s="13">
        <v>128.47869059837046</v>
      </c>
      <c r="M1253" s="7">
        <f t="shared" si="19"/>
        <v>2006</v>
      </c>
    </row>
    <row r="1254" spans="7:13" x14ac:dyDescent="0.2">
      <c r="G1254" s="7">
        <v>1250</v>
      </c>
      <c r="H1254" s="7" t="s">
        <v>7</v>
      </c>
      <c r="I1254" s="14">
        <v>38749</v>
      </c>
      <c r="J1254" s="7" t="s">
        <v>11</v>
      </c>
      <c r="K1254" s="15">
        <v>39</v>
      </c>
      <c r="L1254" s="13">
        <v>119.42558225930649</v>
      </c>
      <c r="M1254" s="7">
        <f t="shared" si="19"/>
        <v>2006</v>
      </c>
    </row>
    <row r="1255" spans="7:13" x14ac:dyDescent="0.2">
      <c r="G1255" s="7">
        <v>1251</v>
      </c>
      <c r="H1255" s="7" t="s">
        <v>2</v>
      </c>
      <c r="I1255" s="14">
        <v>38672</v>
      </c>
      <c r="J1255" s="7" t="s">
        <v>12</v>
      </c>
      <c r="K1255" s="15">
        <v>26</v>
      </c>
      <c r="L1255" s="13">
        <v>79.641106811056247</v>
      </c>
      <c r="M1255" s="7">
        <f t="shared" si="19"/>
        <v>2005</v>
      </c>
    </row>
    <row r="1256" spans="7:13" x14ac:dyDescent="0.2">
      <c r="G1256" s="7">
        <v>1252</v>
      </c>
      <c r="H1256" s="7" t="s">
        <v>8</v>
      </c>
      <c r="I1256" s="14">
        <v>38760</v>
      </c>
      <c r="J1256" s="7" t="s">
        <v>12</v>
      </c>
      <c r="K1256" s="15">
        <v>26</v>
      </c>
      <c r="L1256" s="13">
        <v>79.499321772308136</v>
      </c>
      <c r="M1256" s="7">
        <f t="shared" si="19"/>
        <v>2006</v>
      </c>
    </row>
    <row r="1257" spans="7:13" x14ac:dyDescent="0.2">
      <c r="G1257" s="7">
        <v>1253</v>
      </c>
      <c r="H1257" s="7" t="s">
        <v>8</v>
      </c>
      <c r="I1257" s="14">
        <v>38705</v>
      </c>
      <c r="J1257" s="7" t="s">
        <v>11</v>
      </c>
      <c r="K1257" s="15">
        <v>52</v>
      </c>
      <c r="L1257" s="13">
        <v>158.28266649648856</v>
      </c>
      <c r="M1257" s="7">
        <f t="shared" si="19"/>
        <v>2005</v>
      </c>
    </row>
    <row r="1258" spans="7:13" x14ac:dyDescent="0.2">
      <c r="G1258" s="7">
        <v>1254</v>
      </c>
      <c r="H1258" s="7" t="s">
        <v>2</v>
      </c>
      <c r="I1258" s="14">
        <v>38309</v>
      </c>
      <c r="J1258" s="7" t="s">
        <v>9</v>
      </c>
      <c r="K1258" s="15">
        <v>19</v>
      </c>
      <c r="L1258" s="13">
        <v>58.769535018680784</v>
      </c>
      <c r="M1258" s="7">
        <f t="shared" si="19"/>
        <v>2004</v>
      </c>
    </row>
    <row r="1259" spans="7:13" x14ac:dyDescent="0.2">
      <c r="G1259" s="7">
        <v>1255</v>
      </c>
      <c r="H1259" s="7" t="s">
        <v>6</v>
      </c>
      <c r="I1259" s="14">
        <v>38210</v>
      </c>
      <c r="J1259" s="7" t="s">
        <v>12</v>
      </c>
      <c r="K1259" s="15">
        <v>18</v>
      </c>
      <c r="L1259" s="13">
        <v>55.683739721262491</v>
      </c>
      <c r="M1259" s="7">
        <f t="shared" si="19"/>
        <v>2004</v>
      </c>
    </row>
    <row r="1260" spans="7:13" x14ac:dyDescent="0.2">
      <c r="G1260" s="7">
        <v>1256</v>
      </c>
      <c r="H1260" s="7" t="s">
        <v>3</v>
      </c>
      <c r="I1260" s="14">
        <v>39046</v>
      </c>
      <c r="J1260" s="7" t="s">
        <v>12</v>
      </c>
      <c r="K1260" s="15">
        <v>87</v>
      </c>
      <c r="L1260" s="13">
        <v>263.04139351081579</v>
      </c>
      <c r="M1260" s="7">
        <f t="shared" si="19"/>
        <v>2006</v>
      </c>
    </row>
    <row r="1261" spans="7:13" x14ac:dyDescent="0.2">
      <c r="G1261" s="7">
        <v>1257</v>
      </c>
      <c r="H1261" s="7" t="s">
        <v>2</v>
      </c>
      <c r="I1261" s="14">
        <v>38276</v>
      </c>
      <c r="J1261" s="7" t="s">
        <v>11</v>
      </c>
      <c r="K1261" s="15">
        <v>46</v>
      </c>
      <c r="L1261" s="13">
        <v>139.93969189998913</v>
      </c>
      <c r="M1261" s="7">
        <f t="shared" si="19"/>
        <v>2004</v>
      </c>
    </row>
    <row r="1262" spans="7:13" x14ac:dyDescent="0.2">
      <c r="G1262" s="7">
        <v>1258</v>
      </c>
      <c r="H1262" s="7" t="s">
        <v>8</v>
      </c>
      <c r="I1262" s="14">
        <v>38914</v>
      </c>
      <c r="J1262" s="7" t="s">
        <v>12</v>
      </c>
      <c r="K1262" s="15">
        <v>54</v>
      </c>
      <c r="L1262" s="13">
        <v>163.69364721145854</v>
      </c>
      <c r="M1262" s="7">
        <f t="shared" si="19"/>
        <v>2006</v>
      </c>
    </row>
    <row r="1263" spans="7:13" x14ac:dyDescent="0.2">
      <c r="G1263" s="7">
        <v>1259</v>
      </c>
      <c r="H1263" s="7" t="s">
        <v>4</v>
      </c>
      <c r="I1263" s="14">
        <v>38045</v>
      </c>
      <c r="J1263" s="7" t="s">
        <v>12</v>
      </c>
      <c r="K1263" s="15">
        <v>21</v>
      </c>
      <c r="L1263" s="13">
        <v>64.701803739735197</v>
      </c>
      <c r="M1263" s="7">
        <f t="shared" si="19"/>
        <v>2004</v>
      </c>
    </row>
    <row r="1264" spans="7:13" x14ac:dyDescent="0.2">
      <c r="G1264" s="7">
        <v>1260</v>
      </c>
      <c r="H1264" s="7" t="s">
        <v>2</v>
      </c>
      <c r="I1264" s="14">
        <v>38023</v>
      </c>
      <c r="J1264" s="7" t="s">
        <v>9</v>
      </c>
      <c r="K1264" s="15">
        <v>-6</v>
      </c>
      <c r="L1264" s="13">
        <v>-16.23714349589131</v>
      </c>
      <c r="M1264" s="7">
        <f t="shared" si="19"/>
        <v>2004</v>
      </c>
    </row>
    <row r="1265" spans="7:13" x14ac:dyDescent="0.2">
      <c r="G1265" s="7">
        <v>1261</v>
      </c>
      <c r="H1265" s="7" t="s">
        <v>1</v>
      </c>
      <c r="I1265" s="14">
        <v>38309</v>
      </c>
      <c r="J1265" s="7" t="s">
        <v>9</v>
      </c>
      <c r="K1265" s="15">
        <v>47</v>
      </c>
      <c r="L1265" s="13">
        <v>142.41301237194139</v>
      </c>
      <c r="M1265" s="7">
        <f t="shared" si="19"/>
        <v>2004</v>
      </c>
    </row>
    <row r="1266" spans="7:13" x14ac:dyDescent="0.2">
      <c r="G1266" s="7">
        <v>1262</v>
      </c>
      <c r="H1266" s="7" t="s">
        <v>0</v>
      </c>
      <c r="I1266" s="14">
        <v>38100</v>
      </c>
      <c r="J1266" s="7" t="s">
        <v>9</v>
      </c>
      <c r="K1266" s="15">
        <v>14</v>
      </c>
      <c r="L1266" s="13">
        <v>44.23662693928393</v>
      </c>
      <c r="M1266" s="7">
        <f t="shared" si="19"/>
        <v>2004</v>
      </c>
    </row>
    <row r="1267" spans="7:13" x14ac:dyDescent="0.2">
      <c r="G1267" s="7">
        <v>1263</v>
      </c>
      <c r="H1267" s="7" t="s">
        <v>0</v>
      </c>
      <c r="I1267" s="14">
        <v>38991</v>
      </c>
      <c r="J1267" s="7" t="s">
        <v>9</v>
      </c>
      <c r="K1267" s="15">
        <v>73</v>
      </c>
      <c r="L1267" s="13">
        <v>220.5000128058029</v>
      </c>
      <c r="M1267" s="7">
        <f t="shared" si="19"/>
        <v>2006</v>
      </c>
    </row>
    <row r="1268" spans="7:13" x14ac:dyDescent="0.2">
      <c r="G1268" s="7">
        <v>1264</v>
      </c>
      <c r="H1268" s="7" t="s">
        <v>0</v>
      </c>
      <c r="I1268" s="14">
        <v>39068</v>
      </c>
      <c r="J1268" s="7" t="s">
        <v>10</v>
      </c>
      <c r="K1268" s="15">
        <v>14</v>
      </c>
      <c r="L1268" s="13">
        <v>44.424699895790788</v>
      </c>
      <c r="M1268" s="7">
        <f t="shared" si="19"/>
        <v>2006</v>
      </c>
    </row>
    <row r="1269" spans="7:13" x14ac:dyDescent="0.2">
      <c r="G1269" s="7">
        <v>1265</v>
      </c>
      <c r="H1269" s="7" t="s">
        <v>3</v>
      </c>
      <c r="I1269" s="14">
        <v>38815</v>
      </c>
      <c r="J1269" s="7" t="s">
        <v>10</v>
      </c>
      <c r="K1269" s="15">
        <v>95</v>
      </c>
      <c r="L1269" s="13">
        <v>286.75698716058628</v>
      </c>
      <c r="M1269" s="7">
        <f t="shared" si="19"/>
        <v>2006</v>
      </c>
    </row>
    <row r="1270" spans="7:13" x14ac:dyDescent="0.2">
      <c r="G1270" s="7">
        <v>1266</v>
      </c>
      <c r="H1270" s="7" t="s">
        <v>1</v>
      </c>
      <c r="I1270" s="14">
        <v>38034</v>
      </c>
      <c r="J1270" s="7" t="s">
        <v>11</v>
      </c>
      <c r="K1270" s="15">
        <v>64</v>
      </c>
      <c r="L1270" s="13">
        <v>193.36768203630285</v>
      </c>
      <c r="M1270" s="7">
        <f t="shared" si="19"/>
        <v>2004</v>
      </c>
    </row>
    <row r="1271" spans="7:13" x14ac:dyDescent="0.2">
      <c r="G1271" s="7">
        <v>1267</v>
      </c>
      <c r="H1271" s="7" t="s">
        <v>7</v>
      </c>
      <c r="I1271" s="14">
        <v>38265</v>
      </c>
      <c r="J1271" s="7" t="s">
        <v>11</v>
      </c>
      <c r="K1271" s="15">
        <v>47</v>
      </c>
      <c r="L1271" s="13">
        <v>143.14314267064674</v>
      </c>
      <c r="M1271" s="7">
        <f t="shared" si="19"/>
        <v>2004</v>
      </c>
    </row>
    <row r="1272" spans="7:13" x14ac:dyDescent="0.2">
      <c r="G1272" s="7">
        <v>1268</v>
      </c>
      <c r="H1272" s="7" t="s">
        <v>1</v>
      </c>
      <c r="I1272" s="14">
        <v>38320</v>
      </c>
      <c r="J1272" s="7" t="s">
        <v>9</v>
      </c>
      <c r="K1272" s="15">
        <v>20</v>
      </c>
      <c r="L1272" s="13">
        <v>61.937788372758583</v>
      </c>
      <c r="M1272" s="7">
        <f t="shared" si="19"/>
        <v>2004</v>
      </c>
    </row>
    <row r="1273" spans="7:13" x14ac:dyDescent="0.2">
      <c r="G1273" s="7">
        <v>1269</v>
      </c>
      <c r="H1273" s="7" t="s">
        <v>4</v>
      </c>
      <c r="I1273" s="14">
        <v>38342</v>
      </c>
      <c r="J1273" s="7" t="s">
        <v>10</v>
      </c>
      <c r="K1273" s="15">
        <v>71</v>
      </c>
      <c r="L1273" s="13">
        <v>215.32844026172367</v>
      </c>
      <c r="M1273" s="7">
        <f t="shared" si="19"/>
        <v>2004</v>
      </c>
    </row>
    <row r="1274" spans="7:13" x14ac:dyDescent="0.2">
      <c r="G1274" s="7">
        <v>1270</v>
      </c>
      <c r="H1274" s="7" t="s">
        <v>1</v>
      </c>
      <c r="I1274" s="14">
        <v>38639</v>
      </c>
      <c r="J1274" s="7" t="s">
        <v>11</v>
      </c>
      <c r="K1274" s="15">
        <v>66</v>
      </c>
      <c r="L1274" s="13">
        <v>199.49732716580834</v>
      </c>
      <c r="M1274" s="7">
        <f t="shared" si="19"/>
        <v>2005</v>
      </c>
    </row>
    <row r="1275" spans="7:13" x14ac:dyDescent="0.2">
      <c r="G1275" s="7">
        <v>1271</v>
      </c>
      <c r="H1275" s="7" t="s">
        <v>3</v>
      </c>
      <c r="I1275" s="14">
        <v>38265</v>
      </c>
      <c r="J1275" s="7" t="s">
        <v>9</v>
      </c>
      <c r="K1275" s="15">
        <v>79</v>
      </c>
      <c r="L1275" s="13">
        <v>239.43592811272299</v>
      </c>
      <c r="M1275" s="7">
        <f t="shared" si="19"/>
        <v>2004</v>
      </c>
    </row>
    <row r="1276" spans="7:13" x14ac:dyDescent="0.2">
      <c r="G1276" s="7">
        <v>1272</v>
      </c>
      <c r="H1276" s="7" t="s">
        <v>3</v>
      </c>
      <c r="I1276" s="14">
        <v>38650</v>
      </c>
      <c r="J1276" s="7" t="s">
        <v>12</v>
      </c>
      <c r="K1276" s="15">
        <v>-7</v>
      </c>
      <c r="L1276" s="13">
        <v>-18.401268878071164</v>
      </c>
      <c r="M1276" s="7">
        <f t="shared" si="19"/>
        <v>2005</v>
      </c>
    </row>
    <row r="1277" spans="7:13" x14ac:dyDescent="0.2">
      <c r="G1277" s="7">
        <v>1273</v>
      </c>
      <c r="H1277" s="7" t="s">
        <v>8</v>
      </c>
      <c r="I1277" s="14">
        <v>38628</v>
      </c>
      <c r="J1277" s="7" t="s">
        <v>9</v>
      </c>
      <c r="K1277" s="15">
        <v>72</v>
      </c>
      <c r="L1277" s="13">
        <v>217.35308480664631</v>
      </c>
      <c r="M1277" s="7">
        <f t="shared" si="19"/>
        <v>2005</v>
      </c>
    </row>
    <row r="1278" spans="7:13" x14ac:dyDescent="0.2">
      <c r="G1278" s="7">
        <v>1274</v>
      </c>
      <c r="H1278" s="7" t="s">
        <v>3</v>
      </c>
      <c r="I1278" s="14">
        <v>38265</v>
      </c>
      <c r="J1278" s="7" t="s">
        <v>13</v>
      </c>
      <c r="K1278" s="15">
        <v>91</v>
      </c>
      <c r="L1278" s="13">
        <v>275.36823907836589</v>
      </c>
      <c r="M1278" s="7">
        <f t="shared" si="19"/>
        <v>2004</v>
      </c>
    </row>
    <row r="1279" spans="7:13" x14ac:dyDescent="0.2">
      <c r="G1279" s="7">
        <v>1275</v>
      </c>
      <c r="H1279" s="7" t="s">
        <v>2</v>
      </c>
      <c r="I1279" s="14">
        <v>38056</v>
      </c>
      <c r="J1279" s="7" t="s">
        <v>12</v>
      </c>
      <c r="K1279" s="15">
        <v>57</v>
      </c>
      <c r="L1279" s="13">
        <v>173.47781647307619</v>
      </c>
      <c r="M1279" s="7">
        <f t="shared" si="19"/>
        <v>2004</v>
      </c>
    </row>
    <row r="1280" spans="7:13" x14ac:dyDescent="0.2">
      <c r="G1280" s="7">
        <v>1276</v>
      </c>
      <c r="H1280" s="7" t="s">
        <v>7</v>
      </c>
      <c r="I1280" s="14">
        <v>38254</v>
      </c>
      <c r="J1280" s="7" t="s">
        <v>9</v>
      </c>
      <c r="K1280" s="15">
        <v>-8</v>
      </c>
      <c r="L1280" s="13">
        <v>-21.82749489869385</v>
      </c>
      <c r="M1280" s="7">
        <f t="shared" si="19"/>
        <v>2004</v>
      </c>
    </row>
    <row r="1281" spans="7:13" x14ac:dyDescent="0.2">
      <c r="G1281" s="7">
        <v>1277</v>
      </c>
      <c r="H1281" s="7" t="s">
        <v>1</v>
      </c>
      <c r="I1281" s="14">
        <v>38606</v>
      </c>
      <c r="J1281" s="7" t="s">
        <v>9</v>
      </c>
      <c r="K1281" s="15">
        <v>45</v>
      </c>
      <c r="L1281" s="13">
        <v>136.95599465560394</v>
      </c>
      <c r="M1281" s="7">
        <f t="shared" si="19"/>
        <v>2005</v>
      </c>
    </row>
    <row r="1282" spans="7:13" x14ac:dyDescent="0.2">
      <c r="G1282" s="7">
        <v>1278</v>
      </c>
      <c r="H1282" s="7" t="s">
        <v>4</v>
      </c>
      <c r="I1282" s="14">
        <v>38287</v>
      </c>
      <c r="J1282" s="7" t="s">
        <v>11</v>
      </c>
      <c r="K1282" s="15">
        <v>92</v>
      </c>
      <c r="L1282" s="13">
        <v>278.04523769732305</v>
      </c>
      <c r="M1282" s="7">
        <f t="shared" si="19"/>
        <v>2004</v>
      </c>
    </row>
    <row r="1283" spans="7:13" x14ac:dyDescent="0.2">
      <c r="G1283" s="7">
        <v>1279</v>
      </c>
      <c r="H1283" s="7" t="s">
        <v>2</v>
      </c>
      <c r="I1283" s="14">
        <v>38232</v>
      </c>
      <c r="J1283" s="7" t="s">
        <v>12</v>
      </c>
      <c r="K1283" s="15">
        <v>28</v>
      </c>
      <c r="L1283" s="13">
        <v>86.457557586126669</v>
      </c>
      <c r="M1283" s="7">
        <f t="shared" si="19"/>
        <v>2004</v>
      </c>
    </row>
    <row r="1284" spans="7:13" x14ac:dyDescent="0.2">
      <c r="G1284" s="7">
        <v>1280</v>
      </c>
      <c r="H1284" s="7" t="s">
        <v>8</v>
      </c>
      <c r="I1284" s="14">
        <v>38375</v>
      </c>
      <c r="J1284" s="7" t="s">
        <v>13</v>
      </c>
      <c r="K1284" s="15">
        <v>79</v>
      </c>
      <c r="L1284" s="13">
        <v>238.98646128992934</v>
      </c>
      <c r="M1284" s="7">
        <f t="shared" si="19"/>
        <v>2005</v>
      </c>
    </row>
    <row r="1285" spans="7:13" x14ac:dyDescent="0.2">
      <c r="G1285" s="7">
        <v>1281</v>
      </c>
      <c r="H1285" s="7" t="s">
        <v>0</v>
      </c>
      <c r="I1285" s="14">
        <v>38375</v>
      </c>
      <c r="J1285" s="7" t="s">
        <v>9</v>
      </c>
      <c r="K1285" s="15">
        <v>92</v>
      </c>
      <c r="L1285" s="13">
        <v>277.53792590877345</v>
      </c>
      <c r="M1285" s="7">
        <f t="shared" si="19"/>
        <v>2005</v>
      </c>
    </row>
    <row r="1286" spans="7:13" x14ac:dyDescent="0.2">
      <c r="G1286" s="7">
        <v>1282</v>
      </c>
      <c r="H1286" s="7" t="s">
        <v>1</v>
      </c>
      <c r="I1286" s="14">
        <v>38100</v>
      </c>
      <c r="J1286" s="7" t="s">
        <v>12</v>
      </c>
      <c r="K1286" s="15">
        <v>11</v>
      </c>
      <c r="L1286" s="13">
        <v>34.457391966440007</v>
      </c>
      <c r="M1286" s="7">
        <f t="shared" ref="M1286:M1349" si="20">YEAR(I1286)</f>
        <v>2004</v>
      </c>
    </row>
    <row r="1287" spans="7:13" x14ac:dyDescent="0.2">
      <c r="G1287" s="7">
        <v>1283</v>
      </c>
      <c r="H1287" s="7" t="s">
        <v>2</v>
      </c>
      <c r="I1287" s="14">
        <v>38375</v>
      </c>
      <c r="J1287" s="7" t="s">
        <v>11</v>
      </c>
      <c r="K1287" s="15">
        <v>23</v>
      </c>
      <c r="L1287" s="13">
        <v>70.69661605650883</v>
      </c>
      <c r="M1287" s="7">
        <f t="shared" si="20"/>
        <v>2005</v>
      </c>
    </row>
    <row r="1288" spans="7:13" x14ac:dyDescent="0.2">
      <c r="G1288" s="7">
        <v>1284</v>
      </c>
      <c r="H1288" s="7" t="s">
        <v>8</v>
      </c>
      <c r="I1288" s="14">
        <v>38826</v>
      </c>
      <c r="J1288" s="7" t="s">
        <v>11</v>
      </c>
      <c r="K1288" s="15">
        <v>2</v>
      </c>
      <c r="L1288" s="13">
        <v>8.8023773142157893</v>
      </c>
      <c r="M1288" s="7">
        <f t="shared" si="20"/>
        <v>2006</v>
      </c>
    </row>
    <row r="1289" spans="7:13" x14ac:dyDescent="0.2">
      <c r="G1289" s="7">
        <v>1285</v>
      </c>
      <c r="H1289" s="7" t="s">
        <v>5</v>
      </c>
      <c r="I1289" s="14">
        <v>38353</v>
      </c>
      <c r="J1289" s="7" t="s">
        <v>11</v>
      </c>
      <c r="K1289" s="15">
        <v>-2</v>
      </c>
      <c r="L1289" s="13">
        <v>-3.4493356628035219</v>
      </c>
      <c r="M1289" s="7">
        <f t="shared" si="20"/>
        <v>2005</v>
      </c>
    </row>
    <row r="1290" spans="7:13" x14ac:dyDescent="0.2">
      <c r="G1290" s="7">
        <v>1286</v>
      </c>
      <c r="H1290" s="7" t="s">
        <v>3</v>
      </c>
      <c r="I1290" s="14">
        <v>38507</v>
      </c>
      <c r="J1290" s="7" t="s">
        <v>10</v>
      </c>
      <c r="K1290" s="15">
        <v>33</v>
      </c>
      <c r="L1290" s="13">
        <v>100.68617590777907</v>
      </c>
      <c r="M1290" s="7">
        <f t="shared" si="20"/>
        <v>2005</v>
      </c>
    </row>
    <row r="1291" spans="7:13" x14ac:dyDescent="0.2">
      <c r="G1291" s="7">
        <v>1287</v>
      </c>
      <c r="H1291" s="7" t="s">
        <v>5</v>
      </c>
      <c r="I1291" s="14">
        <v>38892</v>
      </c>
      <c r="J1291" s="7" t="s">
        <v>12</v>
      </c>
      <c r="K1291" s="15">
        <v>10</v>
      </c>
      <c r="L1291" s="13">
        <v>31.300935347132732</v>
      </c>
      <c r="M1291" s="7">
        <f t="shared" si="20"/>
        <v>2006</v>
      </c>
    </row>
    <row r="1292" spans="7:13" x14ac:dyDescent="0.2">
      <c r="G1292" s="7">
        <v>1288</v>
      </c>
      <c r="H1292" s="7" t="s">
        <v>6</v>
      </c>
      <c r="I1292" s="14">
        <v>38320</v>
      </c>
      <c r="J1292" s="7" t="s">
        <v>13</v>
      </c>
      <c r="K1292" s="15">
        <v>84</v>
      </c>
      <c r="L1292" s="13">
        <v>254.11937205363179</v>
      </c>
      <c r="M1292" s="7">
        <f t="shared" si="20"/>
        <v>2004</v>
      </c>
    </row>
    <row r="1293" spans="7:13" x14ac:dyDescent="0.2">
      <c r="G1293" s="7">
        <v>1289</v>
      </c>
      <c r="H1293" s="7" t="s">
        <v>3</v>
      </c>
      <c r="I1293" s="14">
        <v>38342</v>
      </c>
      <c r="J1293" s="7" t="s">
        <v>12</v>
      </c>
      <c r="K1293" s="15">
        <v>88</v>
      </c>
      <c r="L1293" s="13">
        <v>266.39334034313327</v>
      </c>
      <c r="M1293" s="7">
        <f t="shared" si="20"/>
        <v>2004</v>
      </c>
    </row>
    <row r="1294" spans="7:13" x14ac:dyDescent="0.2">
      <c r="G1294" s="7">
        <v>1290</v>
      </c>
      <c r="H1294" s="7" t="s">
        <v>8</v>
      </c>
      <c r="I1294" s="14">
        <v>38540</v>
      </c>
      <c r="J1294" s="7" t="s">
        <v>11</v>
      </c>
      <c r="K1294" s="15">
        <v>95</v>
      </c>
      <c r="L1294" s="13">
        <v>286.60843219410157</v>
      </c>
      <c r="M1294" s="7">
        <f t="shared" si="20"/>
        <v>2005</v>
      </c>
    </row>
    <row r="1295" spans="7:13" x14ac:dyDescent="0.2">
      <c r="G1295" s="7">
        <v>1291</v>
      </c>
      <c r="H1295" s="7" t="s">
        <v>4</v>
      </c>
      <c r="I1295" s="14">
        <v>38397</v>
      </c>
      <c r="J1295" s="7" t="s">
        <v>12</v>
      </c>
      <c r="K1295" s="15">
        <v>3</v>
      </c>
      <c r="L1295" s="13">
        <v>11.903882144888168</v>
      </c>
      <c r="M1295" s="7">
        <f t="shared" si="20"/>
        <v>2005</v>
      </c>
    </row>
    <row r="1296" spans="7:13" x14ac:dyDescent="0.2">
      <c r="G1296" s="7">
        <v>1292</v>
      </c>
      <c r="H1296" s="7" t="s">
        <v>8</v>
      </c>
      <c r="I1296" s="14">
        <v>38837</v>
      </c>
      <c r="J1296" s="7" t="s">
        <v>10</v>
      </c>
      <c r="K1296" s="15">
        <v>72</v>
      </c>
      <c r="L1296" s="13">
        <v>217.58131494729014</v>
      </c>
      <c r="M1296" s="7">
        <f t="shared" si="20"/>
        <v>2006</v>
      </c>
    </row>
    <row r="1297" spans="7:13" x14ac:dyDescent="0.2">
      <c r="G1297" s="7">
        <v>1293</v>
      </c>
      <c r="H1297" s="7" t="s">
        <v>7</v>
      </c>
      <c r="I1297" s="14">
        <v>38419</v>
      </c>
      <c r="J1297" s="7" t="s">
        <v>11</v>
      </c>
      <c r="K1297" s="15">
        <v>58</v>
      </c>
      <c r="L1297" s="13">
        <v>176.65394036929425</v>
      </c>
      <c r="M1297" s="7">
        <f t="shared" si="20"/>
        <v>2005</v>
      </c>
    </row>
    <row r="1298" spans="7:13" x14ac:dyDescent="0.2">
      <c r="G1298" s="7">
        <v>1294</v>
      </c>
      <c r="H1298" s="7" t="s">
        <v>6</v>
      </c>
      <c r="I1298" s="14">
        <v>38144</v>
      </c>
      <c r="J1298" s="7" t="s">
        <v>11</v>
      </c>
      <c r="K1298" s="15">
        <v>19</v>
      </c>
      <c r="L1298" s="13">
        <v>59.643357077362239</v>
      </c>
      <c r="M1298" s="7">
        <f t="shared" si="20"/>
        <v>2004</v>
      </c>
    </row>
    <row r="1299" spans="7:13" x14ac:dyDescent="0.2">
      <c r="G1299" s="7">
        <v>1295</v>
      </c>
      <c r="H1299" s="7" t="s">
        <v>8</v>
      </c>
      <c r="I1299" s="14">
        <v>38463</v>
      </c>
      <c r="J1299" s="7" t="s">
        <v>12</v>
      </c>
      <c r="K1299" s="15">
        <v>35</v>
      </c>
      <c r="L1299" s="13">
        <v>106.5070892872302</v>
      </c>
      <c r="M1299" s="7">
        <f t="shared" si="20"/>
        <v>2005</v>
      </c>
    </row>
    <row r="1300" spans="7:13" x14ac:dyDescent="0.2">
      <c r="G1300" s="7">
        <v>1296</v>
      </c>
      <c r="H1300" s="7" t="s">
        <v>3</v>
      </c>
      <c r="I1300" s="14">
        <v>38320</v>
      </c>
      <c r="J1300" s="7" t="s">
        <v>9</v>
      </c>
      <c r="K1300" s="15">
        <v>80</v>
      </c>
      <c r="L1300" s="13">
        <v>242.63330478636408</v>
      </c>
      <c r="M1300" s="7">
        <f t="shared" si="20"/>
        <v>2004</v>
      </c>
    </row>
    <row r="1301" spans="7:13" x14ac:dyDescent="0.2">
      <c r="G1301" s="7">
        <v>1297</v>
      </c>
      <c r="H1301" s="7" t="s">
        <v>1</v>
      </c>
      <c r="I1301" s="14">
        <v>38012</v>
      </c>
      <c r="J1301" s="7" t="s">
        <v>11</v>
      </c>
      <c r="K1301" s="15">
        <v>26</v>
      </c>
      <c r="L1301" s="13">
        <v>80.048584690277565</v>
      </c>
      <c r="M1301" s="7">
        <f t="shared" si="20"/>
        <v>2004</v>
      </c>
    </row>
    <row r="1302" spans="7:13" x14ac:dyDescent="0.2">
      <c r="G1302" s="7">
        <v>1298</v>
      </c>
      <c r="H1302" s="7" t="s">
        <v>4</v>
      </c>
      <c r="I1302" s="14">
        <v>38540</v>
      </c>
      <c r="J1302" s="7" t="s">
        <v>10</v>
      </c>
      <c r="K1302" s="15">
        <v>93</v>
      </c>
      <c r="L1302" s="13">
        <v>280.93222292224493</v>
      </c>
      <c r="M1302" s="7">
        <f t="shared" si="20"/>
        <v>2005</v>
      </c>
    </row>
    <row r="1303" spans="7:13" x14ac:dyDescent="0.2">
      <c r="G1303" s="7">
        <v>1299</v>
      </c>
      <c r="H1303" s="7" t="s">
        <v>2</v>
      </c>
      <c r="I1303" s="14">
        <v>38661</v>
      </c>
      <c r="J1303" s="7" t="s">
        <v>11</v>
      </c>
      <c r="K1303" s="15">
        <v>29</v>
      </c>
      <c r="L1303" s="13">
        <v>90.05707639133125</v>
      </c>
      <c r="M1303" s="7">
        <f t="shared" si="20"/>
        <v>2005</v>
      </c>
    </row>
    <row r="1304" spans="7:13" x14ac:dyDescent="0.2">
      <c r="G1304" s="7">
        <v>1300</v>
      </c>
      <c r="H1304" s="7" t="s">
        <v>2</v>
      </c>
      <c r="I1304" s="14">
        <v>38100</v>
      </c>
      <c r="J1304" s="7" t="s">
        <v>9</v>
      </c>
      <c r="K1304" s="15">
        <v>88</v>
      </c>
      <c r="L1304" s="13">
        <v>266.36925289616937</v>
      </c>
      <c r="M1304" s="7">
        <f t="shared" si="20"/>
        <v>2004</v>
      </c>
    </row>
    <row r="1305" spans="7:13" x14ac:dyDescent="0.2">
      <c r="G1305" s="7">
        <v>1301</v>
      </c>
      <c r="H1305" s="7" t="s">
        <v>0</v>
      </c>
      <c r="I1305" s="14">
        <v>38947</v>
      </c>
      <c r="J1305" s="7" t="s">
        <v>11</v>
      </c>
      <c r="K1305" s="15">
        <v>5</v>
      </c>
      <c r="L1305" s="13">
        <v>16.874201572948834</v>
      </c>
      <c r="M1305" s="7">
        <f t="shared" si="20"/>
        <v>2006</v>
      </c>
    </row>
    <row r="1306" spans="7:13" x14ac:dyDescent="0.2">
      <c r="G1306" s="7">
        <v>1302</v>
      </c>
      <c r="H1306" s="7" t="s">
        <v>2</v>
      </c>
      <c r="I1306" s="14">
        <v>38573</v>
      </c>
      <c r="J1306" s="7" t="s">
        <v>12</v>
      </c>
      <c r="K1306" s="15">
        <v>64</v>
      </c>
      <c r="L1306" s="13">
        <v>194.02715866543952</v>
      </c>
      <c r="M1306" s="7">
        <f t="shared" si="20"/>
        <v>2005</v>
      </c>
    </row>
    <row r="1307" spans="7:13" x14ac:dyDescent="0.2">
      <c r="G1307" s="7">
        <v>1303</v>
      </c>
      <c r="H1307" s="7" t="s">
        <v>5</v>
      </c>
      <c r="I1307" s="14">
        <v>38716</v>
      </c>
      <c r="J1307" s="7" t="s">
        <v>10</v>
      </c>
      <c r="K1307" s="15">
        <v>38</v>
      </c>
      <c r="L1307" s="13">
        <v>116.02781429818391</v>
      </c>
      <c r="M1307" s="7">
        <f t="shared" si="20"/>
        <v>2005</v>
      </c>
    </row>
    <row r="1308" spans="7:13" x14ac:dyDescent="0.2">
      <c r="G1308" s="7">
        <v>1304</v>
      </c>
      <c r="H1308" s="7" t="s">
        <v>0</v>
      </c>
      <c r="I1308" s="14">
        <v>38276</v>
      </c>
      <c r="J1308" s="7" t="s">
        <v>9</v>
      </c>
      <c r="K1308" s="15">
        <v>21</v>
      </c>
      <c r="L1308" s="13">
        <v>65.60411466769294</v>
      </c>
      <c r="M1308" s="7">
        <f t="shared" si="20"/>
        <v>2004</v>
      </c>
    </row>
    <row r="1309" spans="7:13" x14ac:dyDescent="0.2">
      <c r="G1309" s="7">
        <v>1305</v>
      </c>
      <c r="H1309" s="7" t="s">
        <v>3</v>
      </c>
      <c r="I1309" s="14">
        <v>38551</v>
      </c>
      <c r="J1309" s="7" t="s">
        <v>11</v>
      </c>
      <c r="K1309" s="15">
        <v>61</v>
      </c>
      <c r="L1309" s="13">
        <v>184.44189289759726</v>
      </c>
      <c r="M1309" s="7">
        <f t="shared" si="20"/>
        <v>2005</v>
      </c>
    </row>
    <row r="1310" spans="7:13" x14ac:dyDescent="0.2">
      <c r="G1310" s="7">
        <v>1306</v>
      </c>
      <c r="H1310" s="7" t="s">
        <v>4</v>
      </c>
      <c r="I1310" s="14">
        <v>38111</v>
      </c>
      <c r="J1310" s="7" t="s">
        <v>11</v>
      </c>
      <c r="K1310" s="15">
        <v>53</v>
      </c>
      <c r="L1310" s="13">
        <v>160.79564195236946</v>
      </c>
      <c r="M1310" s="7">
        <f t="shared" si="20"/>
        <v>2004</v>
      </c>
    </row>
    <row r="1311" spans="7:13" x14ac:dyDescent="0.2">
      <c r="G1311" s="7">
        <v>1307</v>
      </c>
      <c r="H1311" s="7" t="s">
        <v>8</v>
      </c>
      <c r="I1311" s="14">
        <v>38749</v>
      </c>
      <c r="J1311" s="7" t="s">
        <v>12</v>
      </c>
      <c r="K1311" s="15">
        <v>28</v>
      </c>
      <c r="L1311" s="13">
        <v>86.322863736189788</v>
      </c>
      <c r="M1311" s="7">
        <f t="shared" si="20"/>
        <v>2006</v>
      </c>
    </row>
    <row r="1312" spans="7:13" x14ac:dyDescent="0.2">
      <c r="G1312" s="7">
        <v>1308</v>
      </c>
      <c r="H1312" s="7" t="s">
        <v>4</v>
      </c>
      <c r="I1312" s="14">
        <v>38958</v>
      </c>
      <c r="J1312" s="7" t="s">
        <v>12</v>
      </c>
      <c r="K1312" s="15">
        <v>39</v>
      </c>
      <c r="L1312" s="13">
        <v>119.49155300741148</v>
      </c>
      <c r="M1312" s="7">
        <f t="shared" si="20"/>
        <v>2006</v>
      </c>
    </row>
    <row r="1313" spans="7:13" x14ac:dyDescent="0.2">
      <c r="G1313" s="7">
        <v>1309</v>
      </c>
      <c r="H1313" s="7" t="s">
        <v>4</v>
      </c>
      <c r="I1313" s="14">
        <v>39024</v>
      </c>
      <c r="J1313" s="7" t="s">
        <v>10</v>
      </c>
      <c r="K1313" s="15">
        <v>89</v>
      </c>
      <c r="L1313" s="13">
        <v>268.72040652792879</v>
      </c>
      <c r="M1313" s="7">
        <f t="shared" si="20"/>
        <v>2006</v>
      </c>
    </row>
    <row r="1314" spans="7:13" x14ac:dyDescent="0.2">
      <c r="G1314" s="7">
        <v>1310</v>
      </c>
      <c r="H1314" s="7" t="s">
        <v>8</v>
      </c>
      <c r="I1314" s="14">
        <v>38100</v>
      </c>
      <c r="J1314" s="7" t="s">
        <v>9</v>
      </c>
      <c r="K1314" s="15">
        <v>72</v>
      </c>
      <c r="L1314" s="13">
        <v>218.15784251474992</v>
      </c>
      <c r="M1314" s="7">
        <f t="shared" si="20"/>
        <v>2004</v>
      </c>
    </row>
    <row r="1315" spans="7:13" x14ac:dyDescent="0.2">
      <c r="G1315" s="7">
        <v>1311</v>
      </c>
      <c r="H1315" s="7" t="s">
        <v>2</v>
      </c>
      <c r="I1315" s="14">
        <v>38221</v>
      </c>
      <c r="J1315" s="7" t="s">
        <v>10</v>
      </c>
      <c r="K1315" s="15">
        <v>63</v>
      </c>
      <c r="L1315" s="13">
        <v>191.07967670509865</v>
      </c>
      <c r="M1315" s="7">
        <f t="shared" si="20"/>
        <v>2004</v>
      </c>
    </row>
    <row r="1316" spans="7:13" x14ac:dyDescent="0.2">
      <c r="G1316" s="7">
        <v>1312</v>
      </c>
      <c r="H1316" s="7" t="s">
        <v>1</v>
      </c>
      <c r="I1316" s="14">
        <v>39079</v>
      </c>
      <c r="J1316" s="7" t="s">
        <v>9</v>
      </c>
      <c r="K1316" s="15">
        <v>47</v>
      </c>
      <c r="L1316" s="13">
        <v>142.1470812441363</v>
      </c>
      <c r="M1316" s="7">
        <f t="shared" si="20"/>
        <v>2006</v>
      </c>
    </row>
    <row r="1317" spans="7:13" x14ac:dyDescent="0.2">
      <c r="G1317" s="7">
        <v>1313</v>
      </c>
      <c r="H1317" s="7" t="s">
        <v>6</v>
      </c>
      <c r="I1317" s="14">
        <v>38540</v>
      </c>
      <c r="J1317" s="7" t="s">
        <v>12</v>
      </c>
      <c r="K1317" s="15">
        <v>8</v>
      </c>
      <c r="L1317" s="13">
        <v>25.619997788473359</v>
      </c>
      <c r="M1317" s="7">
        <f t="shared" si="20"/>
        <v>2005</v>
      </c>
    </row>
    <row r="1318" spans="7:13" x14ac:dyDescent="0.2">
      <c r="G1318" s="7">
        <v>1314</v>
      </c>
      <c r="H1318" s="7" t="s">
        <v>8</v>
      </c>
      <c r="I1318" s="14">
        <v>38298</v>
      </c>
      <c r="J1318" s="7" t="s">
        <v>10</v>
      </c>
      <c r="K1318" s="15">
        <v>88</v>
      </c>
      <c r="L1318" s="13">
        <v>265.56717139256853</v>
      </c>
      <c r="M1318" s="7">
        <f t="shared" si="20"/>
        <v>2004</v>
      </c>
    </row>
    <row r="1319" spans="7:13" x14ac:dyDescent="0.2">
      <c r="G1319" s="7">
        <v>1315</v>
      </c>
      <c r="H1319" s="7" t="s">
        <v>6</v>
      </c>
      <c r="I1319" s="14">
        <v>38221</v>
      </c>
      <c r="J1319" s="7" t="s">
        <v>10</v>
      </c>
      <c r="K1319" s="15">
        <v>12</v>
      </c>
      <c r="L1319" s="13">
        <v>37.818679875987904</v>
      </c>
      <c r="M1319" s="7">
        <f t="shared" si="20"/>
        <v>2004</v>
      </c>
    </row>
    <row r="1320" spans="7:13" x14ac:dyDescent="0.2">
      <c r="G1320" s="7">
        <v>1316</v>
      </c>
      <c r="H1320" s="7" t="s">
        <v>0</v>
      </c>
      <c r="I1320" s="14">
        <v>38683</v>
      </c>
      <c r="J1320" s="7" t="s">
        <v>12</v>
      </c>
      <c r="K1320" s="15">
        <v>79</v>
      </c>
      <c r="L1320" s="13">
        <v>239.17519679611866</v>
      </c>
      <c r="M1320" s="7">
        <f t="shared" si="20"/>
        <v>2005</v>
      </c>
    </row>
    <row r="1321" spans="7:13" x14ac:dyDescent="0.2">
      <c r="G1321" s="7">
        <v>1317</v>
      </c>
      <c r="H1321" s="7" t="s">
        <v>2</v>
      </c>
      <c r="I1321" s="14">
        <v>38155</v>
      </c>
      <c r="J1321" s="7" t="s">
        <v>13</v>
      </c>
      <c r="K1321" s="15">
        <v>39</v>
      </c>
      <c r="L1321" s="13">
        <v>118.94488443291594</v>
      </c>
      <c r="M1321" s="7">
        <f t="shared" si="20"/>
        <v>2004</v>
      </c>
    </row>
    <row r="1322" spans="7:13" x14ac:dyDescent="0.2">
      <c r="G1322" s="7">
        <v>1318</v>
      </c>
      <c r="H1322" s="7" t="s">
        <v>0</v>
      </c>
      <c r="I1322" s="14">
        <v>38760</v>
      </c>
      <c r="J1322" s="7" t="s">
        <v>12</v>
      </c>
      <c r="K1322" s="15">
        <v>61</v>
      </c>
      <c r="L1322" s="13">
        <v>185.05613481266943</v>
      </c>
      <c r="M1322" s="7">
        <f t="shared" si="20"/>
        <v>2006</v>
      </c>
    </row>
    <row r="1323" spans="7:13" x14ac:dyDescent="0.2">
      <c r="G1323" s="7">
        <v>1319</v>
      </c>
      <c r="H1323" s="7" t="s">
        <v>0</v>
      </c>
      <c r="I1323" s="14">
        <v>38980</v>
      </c>
      <c r="J1323" s="7" t="s">
        <v>10</v>
      </c>
      <c r="K1323" s="15">
        <v>12</v>
      </c>
      <c r="L1323" s="13">
        <v>38.275233428944262</v>
      </c>
      <c r="M1323" s="7">
        <f t="shared" si="20"/>
        <v>2006</v>
      </c>
    </row>
    <row r="1324" spans="7:13" x14ac:dyDescent="0.2">
      <c r="G1324" s="7">
        <v>1320</v>
      </c>
      <c r="H1324" s="7" t="s">
        <v>4</v>
      </c>
      <c r="I1324" s="14">
        <v>38298</v>
      </c>
      <c r="J1324" s="7" t="s">
        <v>12</v>
      </c>
      <c r="K1324" s="15">
        <v>25</v>
      </c>
      <c r="L1324" s="13">
        <v>76.651168243814681</v>
      </c>
      <c r="M1324" s="7">
        <f t="shared" si="20"/>
        <v>2004</v>
      </c>
    </row>
    <row r="1325" spans="7:13" x14ac:dyDescent="0.2">
      <c r="G1325" s="7">
        <v>1321</v>
      </c>
      <c r="H1325" s="7" t="s">
        <v>7</v>
      </c>
      <c r="I1325" s="14">
        <v>38683</v>
      </c>
      <c r="J1325" s="7" t="s">
        <v>9</v>
      </c>
      <c r="K1325" s="15">
        <v>82</v>
      </c>
      <c r="L1325" s="13">
        <v>248.26100726872076</v>
      </c>
      <c r="M1325" s="7">
        <f t="shared" si="20"/>
        <v>2005</v>
      </c>
    </row>
    <row r="1326" spans="7:13" x14ac:dyDescent="0.2">
      <c r="G1326" s="7">
        <v>1322</v>
      </c>
      <c r="H1326" s="7" t="s">
        <v>6</v>
      </c>
      <c r="I1326" s="14">
        <v>38342</v>
      </c>
      <c r="J1326" s="7" t="s">
        <v>12</v>
      </c>
      <c r="K1326" s="15">
        <v>4</v>
      </c>
      <c r="L1326" s="13">
        <v>14.48265398333678</v>
      </c>
      <c r="M1326" s="7">
        <f t="shared" si="20"/>
        <v>2004</v>
      </c>
    </row>
    <row r="1327" spans="7:13" x14ac:dyDescent="0.2">
      <c r="G1327" s="7">
        <v>1323</v>
      </c>
      <c r="H1327" s="7" t="s">
        <v>6</v>
      </c>
      <c r="I1327" s="14">
        <v>39068</v>
      </c>
      <c r="J1327" s="7" t="s">
        <v>13</v>
      </c>
      <c r="K1327" s="15">
        <v>22</v>
      </c>
      <c r="L1327" s="13">
        <v>68.226854446694333</v>
      </c>
      <c r="M1327" s="7">
        <f t="shared" si="20"/>
        <v>2006</v>
      </c>
    </row>
    <row r="1328" spans="7:13" x14ac:dyDescent="0.2">
      <c r="G1328" s="7">
        <v>1324</v>
      </c>
      <c r="H1328" s="7" t="s">
        <v>6</v>
      </c>
      <c r="I1328" s="14">
        <v>38991</v>
      </c>
      <c r="J1328" s="7" t="s">
        <v>12</v>
      </c>
      <c r="K1328" s="15">
        <v>81</v>
      </c>
      <c r="L1328" s="13">
        <v>244.6243385117169</v>
      </c>
      <c r="M1328" s="7">
        <f t="shared" si="20"/>
        <v>2006</v>
      </c>
    </row>
    <row r="1329" spans="7:13" x14ac:dyDescent="0.2">
      <c r="G1329" s="7">
        <v>1325</v>
      </c>
      <c r="H1329" s="7" t="s">
        <v>4</v>
      </c>
      <c r="I1329" s="14">
        <v>38408</v>
      </c>
      <c r="J1329" s="7" t="s">
        <v>11</v>
      </c>
      <c r="K1329" s="15">
        <v>34</v>
      </c>
      <c r="L1329" s="13">
        <v>103.85172808433745</v>
      </c>
      <c r="M1329" s="7">
        <f t="shared" si="20"/>
        <v>2005</v>
      </c>
    </row>
    <row r="1330" spans="7:13" x14ac:dyDescent="0.2">
      <c r="G1330" s="7">
        <v>1326</v>
      </c>
      <c r="H1330" s="7" t="s">
        <v>6</v>
      </c>
      <c r="I1330" s="14">
        <v>38309</v>
      </c>
      <c r="J1330" s="7" t="s">
        <v>12</v>
      </c>
      <c r="K1330" s="15">
        <v>89</v>
      </c>
      <c r="L1330" s="13">
        <v>269.74478909487721</v>
      </c>
      <c r="M1330" s="7">
        <f t="shared" si="20"/>
        <v>2004</v>
      </c>
    </row>
    <row r="1331" spans="7:13" x14ac:dyDescent="0.2">
      <c r="G1331" s="7">
        <v>1327</v>
      </c>
      <c r="H1331" s="7" t="s">
        <v>4</v>
      </c>
      <c r="I1331" s="14">
        <v>38386</v>
      </c>
      <c r="J1331" s="7" t="s">
        <v>12</v>
      </c>
      <c r="K1331" s="15">
        <v>6</v>
      </c>
      <c r="L1331" s="13">
        <v>20.30969002976488</v>
      </c>
      <c r="M1331" s="7">
        <f t="shared" si="20"/>
        <v>2005</v>
      </c>
    </row>
    <row r="1332" spans="7:13" x14ac:dyDescent="0.2">
      <c r="G1332" s="7">
        <v>1328</v>
      </c>
      <c r="H1332" s="7" t="s">
        <v>0</v>
      </c>
      <c r="I1332" s="14">
        <v>38529</v>
      </c>
      <c r="J1332" s="7" t="s">
        <v>11</v>
      </c>
      <c r="K1332" s="15">
        <v>78</v>
      </c>
      <c r="L1332" s="13">
        <v>235.99588000674026</v>
      </c>
      <c r="M1332" s="7">
        <f t="shared" si="20"/>
        <v>2005</v>
      </c>
    </row>
    <row r="1333" spans="7:13" x14ac:dyDescent="0.2">
      <c r="G1333" s="7">
        <v>1329</v>
      </c>
      <c r="H1333" s="7" t="s">
        <v>7</v>
      </c>
      <c r="I1333" s="14">
        <v>38485</v>
      </c>
      <c r="J1333" s="7" t="s">
        <v>10</v>
      </c>
      <c r="K1333" s="15">
        <v>9</v>
      </c>
      <c r="L1333" s="13">
        <v>28.852711267429889</v>
      </c>
      <c r="M1333" s="7">
        <f t="shared" si="20"/>
        <v>2005</v>
      </c>
    </row>
    <row r="1334" spans="7:13" x14ac:dyDescent="0.2">
      <c r="G1334" s="7">
        <v>1330</v>
      </c>
      <c r="H1334" s="7" t="s">
        <v>1</v>
      </c>
      <c r="I1334" s="14">
        <v>39079</v>
      </c>
      <c r="J1334" s="7" t="s">
        <v>12</v>
      </c>
      <c r="K1334" s="15">
        <v>9</v>
      </c>
      <c r="L1334" s="13">
        <v>29.718118103947955</v>
      </c>
      <c r="M1334" s="7">
        <f t="shared" si="20"/>
        <v>2006</v>
      </c>
    </row>
    <row r="1335" spans="7:13" x14ac:dyDescent="0.2">
      <c r="G1335" s="7">
        <v>1331</v>
      </c>
      <c r="H1335" s="7" t="s">
        <v>1</v>
      </c>
      <c r="I1335" s="14">
        <v>38826</v>
      </c>
      <c r="J1335" s="7" t="s">
        <v>9</v>
      </c>
      <c r="K1335" s="15">
        <v>73</v>
      </c>
      <c r="L1335" s="13">
        <v>221.1834991910803</v>
      </c>
      <c r="M1335" s="7">
        <f t="shared" si="20"/>
        <v>2006</v>
      </c>
    </row>
    <row r="1336" spans="7:13" x14ac:dyDescent="0.2">
      <c r="G1336" s="7">
        <v>1332</v>
      </c>
      <c r="H1336" s="7" t="s">
        <v>8</v>
      </c>
      <c r="I1336" s="14">
        <v>38001</v>
      </c>
      <c r="J1336" s="7" t="s">
        <v>10</v>
      </c>
      <c r="K1336" s="15">
        <v>13</v>
      </c>
      <c r="L1336" s="13">
        <v>41.92379193182763</v>
      </c>
      <c r="M1336" s="7">
        <f t="shared" si="20"/>
        <v>2004</v>
      </c>
    </row>
    <row r="1337" spans="7:13" x14ac:dyDescent="0.2">
      <c r="G1337" s="7">
        <v>1333</v>
      </c>
      <c r="H1337" s="7" t="s">
        <v>2</v>
      </c>
      <c r="I1337" s="14">
        <v>38419</v>
      </c>
      <c r="J1337" s="7" t="s">
        <v>11</v>
      </c>
      <c r="K1337" s="15">
        <v>14</v>
      </c>
      <c r="L1337" s="13">
        <v>43.998808725631548</v>
      </c>
      <c r="M1337" s="7">
        <f t="shared" si="20"/>
        <v>2005</v>
      </c>
    </row>
    <row r="1338" spans="7:13" x14ac:dyDescent="0.2">
      <c r="G1338" s="7">
        <v>1334</v>
      </c>
      <c r="H1338" s="7" t="s">
        <v>8</v>
      </c>
      <c r="I1338" s="14">
        <v>38496</v>
      </c>
      <c r="J1338" s="7" t="s">
        <v>13</v>
      </c>
      <c r="K1338" s="15">
        <v>33</v>
      </c>
      <c r="L1338" s="13">
        <v>100.31195245129152</v>
      </c>
      <c r="M1338" s="7">
        <f t="shared" si="20"/>
        <v>2005</v>
      </c>
    </row>
    <row r="1339" spans="7:13" x14ac:dyDescent="0.2">
      <c r="G1339" s="7">
        <v>1335</v>
      </c>
      <c r="H1339" s="7" t="s">
        <v>8</v>
      </c>
      <c r="I1339" s="14">
        <v>38078</v>
      </c>
      <c r="J1339" s="7" t="s">
        <v>9</v>
      </c>
      <c r="K1339" s="15">
        <v>17</v>
      </c>
      <c r="L1339" s="13">
        <v>53.123119444085049</v>
      </c>
      <c r="M1339" s="7">
        <f t="shared" si="20"/>
        <v>2004</v>
      </c>
    </row>
    <row r="1340" spans="7:13" x14ac:dyDescent="0.2">
      <c r="G1340" s="7">
        <v>1336</v>
      </c>
      <c r="H1340" s="7" t="s">
        <v>3</v>
      </c>
      <c r="I1340" s="14">
        <v>38903</v>
      </c>
      <c r="J1340" s="7" t="s">
        <v>10</v>
      </c>
      <c r="K1340" s="15">
        <v>9</v>
      </c>
      <c r="L1340" s="13">
        <v>29.501152192037068</v>
      </c>
      <c r="M1340" s="7">
        <f t="shared" si="20"/>
        <v>2006</v>
      </c>
    </row>
    <row r="1341" spans="7:13" x14ac:dyDescent="0.2">
      <c r="G1341" s="7">
        <v>1337</v>
      </c>
      <c r="H1341" s="7" t="s">
        <v>0</v>
      </c>
      <c r="I1341" s="14">
        <v>38771</v>
      </c>
      <c r="J1341" s="7" t="s">
        <v>12</v>
      </c>
      <c r="K1341" s="15">
        <v>15</v>
      </c>
      <c r="L1341" s="13">
        <v>47.311523584864588</v>
      </c>
      <c r="M1341" s="7">
        <f t="shared" si="20"/>
        <v>2006</v>
      </c>
    </row>
    <row r="1342" spans="7:13" x14ac:dyDescent="0.2">
      <c r="G1342" s="7">
        <v>1338</v>
      </c>
      <c r="H1342" s="7" t="s">
        <v>6</v>
      </c>
      <c r="I1342" s="14">
        <v>38969</v>
      </c>
      <c r="J1342" s="7" t="s">
        <v>13</v>
      </c>
      <c r="K1342" s="15">
        <v>50</v>
      </c>
      <c r="L1342" s="13">
        <v>152.31019163589909</v>
      </c>
      <c r="M1342" s="7">
        <f t="shared" si="20"/>
        <v>2006</v>
      </c>
    </row>
    <row r="1343" spans="7:13" x14ac:dyDescent="0.2">
      <c r="G1343" s="7">
        <v>1339</v>
      </c>
      <c r="H1343" s="7" t="s">
        <v>0</v>
      </c>
      <c r="I1343" s="14">
        <v>38298</v>
      </c>
      <c r="J1343" s="7" t="s">
        <v>13</v>
      </c>
      <c r="K1343" s="15">
        <v>13</v>
      </c>
      <c r="L1343" s="13">
        <v>40.558759872429341</v>
      </c>
      <c r="M1343" s="7">
        <f t="shared" si="20"/>
        <v>2004</v>
      </c>
    </row>
    <row r="1344" spans="7:13" x14ac:dyDescent="0.2">
      <c r="G1344" s="7">
        <v>1340</v>
      </c>
      <c r="H1344" s="7" t="s">
        <v>3</v>
      </c>
      <c r="I1344" s="14">
        <v>38243</v>
      </c>
      <c r="J1344" s="7" t="s">
        <v>10</v>
      </c>
      <c r="K1344" s="15">
        <v>24</v>
      </c>
      <c r="L1344" s="13">
        <v>74.731137309505712</v>
      </c>
      <c r="M1344" s="7">
        <f t="shared" si="20"/>
        <v>2004</v>
      </c>
    </row>
    <row r="1345" spans="7:13" x14ac:dyDescent="0.2">
      <c r="G1345" s="7">
        <v>1341</v>
      </c>
      <c r="H1345" s="7" t="s">
        <v>8</v>
      </c>
      <c r="I1345" s="14">
        <v>38716</v>
      </c>
      <c r="J1345" s="7" t="s">
        <v>10</v>
      </c>
      <c r="K1345" s="15">
        <v>77</v>
      </c>
      <c r="L1345" s="13">
        <v>232.89275600525073</v>
      </c>
      <c r="M1345" s="7">
        <f t="shared" si="20"/>
        <v>2005</v>
      </c>
    </row>
    <row r="1346" spans="7:13" x14ac:dyDescent="0.2">
      <c r="G1346" s="7">
        <v>1342</v>
      </c>
      <c r="H1346" s="7" t="s">
        <v>3</v>
      </c>
      <c r="I1346" s="14">
        <v>38848</v>
      </c>
      <c r="J1346" s="7" t="s">
        <v>12</v>
      </c>
      <c r="K1346" s="15">
        <v>21</v>
      </c>
      <c r="L1346" s="13">
        <v>65.214588826582613</v>
      </c>
      <c r="M1346" s="7">
        <f t="shared" si="20"/>
        <v>2006</v>
      </c>
    </row>
    <row r="1347" spans="7:13" x14ac:dyDescent="0.2">
      <c r="G1347" s="7">
        <v>1343</v>
      </c>
      <c r="H1347" s="7" t="s">
        <v>7</v>
      </c>
      <c r="I1347" s="14">
        <v>38540</v>
      </c>
      <c r="J1347" s="7" t="s">
        <v>12</v>
      </c>
      <c r="K1347" s="15">
        <v>80</v>
      </c>
      <c r="L1347" s="13">
        <v>240.76226876969253</v>
      </c>
      <c r="M1347" s="7">
        <f t="shared" si="20"/>
        <v>2005</v>
      </c>
    </row>
    <row r="1348" spans="7:13" x14ac:dyDescent="0.2">
      <c r="G1348" s="7">
        <v>1344</v>
      </c>
      <c r="H1348" s="7" t="s">
        <v>3</v>
      </c>
      <c r="I1348" s="14">
        <v>38298</v>
      </c>
      <c r="J1348" s="7" t="s">
        <v>12</v>
      </c>
      <c r="K1348" s="15">
        <v>56</v>
      </c>
      <c r="L1348" s="13">
        <v>170.50901918623575</v>
      </c>
      <c r="M1348" s="7">
        <f t="shared" si="20"/>
        <v>2004</v>
      </c>
    </row>
    <row r="1349" spans="7:13" x14ac:dyDescent="0.2">
      <c r="G1349" s="7">
        <v>1345</v>
      </c>
      <c r="H1349" s="7" t="s">
        <v>1</v>
      </c>
      <c r="I1349" s="14">
        <v>38452</v>
      </c>
      <c r="J1349" s="7" t="s">
        <v>9</v>
      </c>
      <c r="K1349" s="15">
        <v>28</v>
      </c>
      <c r="L1349" s="13">
        <v>86.002698245868487</v>
      </c>
      <c r="M1349" s="7">
        <f t="shared" si="20"/>
        <v>2005</v>
      </c>
    </row>
    <row r="1350" spans="7:13" x14ac:dyDescent="0.2">
      <c r="G1350" s="7">
        <v>1346</v>
      </c>
      <c r="H1350" s="7" t="s">
        <v>0</v>
      </c>
      <c r="I1350" s="14">
        <v>38683</v>
      </c>
      <c r="J1350" s="7" t="s">
        <v>13</v>
      </c>
      <c r="K1350" s="15">
        <v>50</v>
      </c>
      <c r="L1350" s="13">
        <v>151.56909496566121</v>
      </c>
      <c r="M1350" s="7">
        <f t="shared" ref="M1350:M1413" si="21">YEAR(I1350)</f>
        <v>2005</v>
      </c>
    </row>
    <row r="1351" spans="7:13" x14ac:dyDescent="0.2">
      <c r="G1351" s="7">
        <v>1347</v>
      </c>
      <c r="H1351" s="7" t="s">
        <v>1</v>
      </c>
      <c r="I1351" s="14">
        <v>38452</v>
      </c>
      <c r="J1351" s="7" t="s">
        <v>11</v>
      </c>
      <c r="K1351" s="15">
        <v>23</v>
      </c>
      <c r="L1351" s="13">
        <v>71.405303018372905</v>
      </c>
      <c r="M1351" s="7">
        <f t="shared" si="21"/>
        <v>2005</v>
      </c>
    </row>
    <row r="1352" spans="7:13" x14ac:dyDescent="0.2">
      <c r="G1352" s="7">
        <v>1348</v>
      </c>
      <c r="H1352" s="7" t="s">
        <v>0</v>
      </c>
      <c r="I1352" s="14">
        <v>38144</v>
      </c>
      <c r="J1352" s="7" t="s">
        <v>10</v>
      </c>
      <c r="K1352" s="15">
        <v>77</v>
      </c>
      <c r="L1352" s="13">
        <v>232.85049996581651</v>
      </c>
      <c r="M1352" s="7">
        <f t="shared" si="21"/>
        <v>2004</v>
      </c>
    </row>
    <row r="1353" spans="7:13" x14ac:dyDescent="0.2">
      <c r="G1353" s="7">
        <v>1349</v>
      </c>
      <c r="H1353" s="7" t="s">
        <v>8</v>
      </c>
      <c r="I1353" s="14">
        <v>38034</v>
      </c>
      <c r="J1353" s="7" t="s">
        <v>12</v>
      </c>
      <c r="K1353" s="15">
        <v>56</v>
      </c>
      <c r="L1353" s="13">
        <v>170.26270071526079</v>
      </c>
      <c r="M1353" s="7">
        <f t="shared" si="21"/>
        <v>2004</v>
      </c>
    </row>
    <row r="1354" spans="7:13" x14ac:dyDescent="0.2">
      <c r="G1354" s="7">
        <v>1350</v>
      </c>
      <c r="H1354" s="7" t="s">
        <v>7</v>
      </c>
      <c r="I1354" s="14">
        <v>38826</v>
      </c>
      <c r="J1354" s="7" t="s">
        <v>10</v>
      </c>
      <c r="K1354" s="15">
        <v>26</v>
      </c>
      <c r="L1354" s="13">
        <v>79.7600955182413</v>
      </c>
      <c r="M1354" s="7">
        <f t="shared" si="21"/>
        <v>2006</v>
      </c>
    </row>
    <row r="1355" spans="7:13" x14ac:dyDescent="0.2">
      <c r="G1355" s="7">
        <v>1351</v>
      </c>
      <c r="H1355" s="7" t="s">
        <v>6</v>
      </c>
      <c r="I1355" s="14">
        <v>38034</v>
      </c>
      <c r="J1355" s="7" t="s">
        <v>9</v>
      </c>
      <c r="K1355" s="15">
        <v>18</v>
      </c>
      <c r="L1355" s="13">
        <v>55.931706737093798</v>
      </c>
      <c r="M1355" s="7">
        <f t="shared" si="21"/>
        <v>2004</v>
      </c>
    </row>
    <row r="1356" spans="7:13" x14ac:dyDescent="0.2">
      <c r="G1356" s="7">
        <v>1352</v>
      </c>
      <c r="H1356" s="7" t="s">
        <v>1</v>
      </c>
      <c r="I1356" s="14">
        <v>38034</v>
      </c>
      <c r="J1356" s="7" t="s">
        <v>10</v>
      </c>
      <c r="K1356" s="15">
        <v>40</v>
      </c>
      <c r="L1356" s="13">
        <v>121.10292526674064</v>
      </c>
      <c r="M1356" s="7">
        <f t="shared" si="21"/>
        <v>2004</v>
      </c>
    </row>
    <row r="1357" spans="7:13" x14ac:dyDescent="0.2">
      <c r="G1357" s="7">
        <v>1353</v>
      </c>
      <c r="H1357" s="7" t="s">
        <v>3</v>
      </c>
      <c r="I1357" s="14">
        <v>38034</v>
      </c>
      <c r="J1357" s="7" t="s">
        <v>12</v>
      </c>
      <c r="K1357" s="15">
        <v>75</v>
      </c>
      <c r="L1357" s="13">
        <v>227.06641475515934</v>
      </c>
      <c r="M1357" s="7">
        <f t="shared" si="21"/>
        <v>2004</v>
      </c>
    </row>
    <row r="1358" spans="7:13" x14ac:dyDescent="0.2">
      <c r="G1358" s="7">
        <v>1354</v>
      </c>
      <c r="H1358" s="7" t="s">
        <v>2</v>
      </c>
      <c r="I1358" s="14">
        <v>38408</v>
      </c>
      <c r="J1358" s="7" t="s">
        <v>13</v>
      </c>
      <c r="K1358" s="15">
        <v>61</v>
      </c>
      <c r="L1358" s="13">
        <v>184.75393471553485</v>
      </c>
      <c r="M1358" s="7">
        <f t="shared" si="21"/>
        <v>2005</v>
      </c>
    </row>
    <row r="1359" spans="7:13" x14ac:dyDescent="0.2">
      <c r="G1359" s="7">
        <v>1355</v>
      </c>
      <c r="H1359" s="7" t="s">
        <v>6</v>
      </c>
      <c r="I1359" s="14">
        <v>38342</v>
      </c>
      <c r="J1359" s="7" t="s">
        <v>13</v>
      </c>
      <c r="K1359" s="15">
        <v>35</v>
      </c>
      <c r="L1359" s="13">
        <v>106.73579162164692</v>
      </c>
      <c r="M1359" s="7">
        <f t="shared" si="21"/>
        <v>2004</v>
      </c>
    </row>
    <row r="1360" spans="7:13" x14ac:dyDescent="0.2">
      <c r="G1360" s="7">
        <v>1356</v>
      </c>
      <c r="H1360" s="7" t="s">
        <v>7</v>
      </c>
      <c r="I1360" s="14">
        <v>38562</v>
      </c>
      <c r="J1360" s="7" t="s">
        <v>9</v>
      </c>
      <c r="K1360" s="15">
        <v>42</v>
      </c>
      <c r="L1360" s="13">
        <v>127.74297314827389</v>
      </c>
      <c r="M1360" s="7">
        <f t="shared" si="21"/>
        <v>2005</v>
      </c>
    </row>
    <row r="1361" spans="7:13" x14ac:dyDescent="0.2">
      <c r="G1361" s="7">
        <v>1357</v>
      </c>
      <c r="H1361" s="7" t="s">
        <v>3</v>
      </c>
      <c r="I1361" s="14">
        <v>38309</v>
      </c>
      <c r="J1361" s="7" t="s">
        <v>11</v>
      </c>
      <c r="K1361" s="15">
        <v>47</v>
      </c>
      <c r="L1361" s="13">
        <v>142.58640939942609</v>
      </c>
      <c r="M1361" s="7">
        <f t="shared" si="21"/>
        <v>2004</v>
      </c>
    </row>
    <row r="1362" spans="7:13" x14ac:dyDescent="0.2">
      <c r="G1362" s="7">
        <v>1358</v>
      </c>
      <c r="H1362" s="7" t="s">
        <v>6</v>
      </c>
      <c r="I1362" s="14">
        <v>38276</v>
      </c>
      <c r="J1362" s="7" t="s">
        <v>12</v>
      </c>
      <c r="K1362" s="15">
        <v>74</v>
      </c>
      <c r="L1362" s="13">
        <v>225.01925553650543</v>
      </c>
      <c r="M1362" s="7">
        <f t="shared" si="21"/>
        <v>2004</v>
      </c>
    </row>
    <row r="1363" spans="7:13" x14ac:dyDescent="0.2">
      <c r="G1363" s="7">
        <v>1359</v>
      </c>
      <c r="H1363" s="7" t="s">
        <v>6</v>
      </c>
      <c r="I1363" s="14">
        <v>38496</v>
      </c>
      <c r="J1363" s="7" t="s">
        <v>12</v>
      </c>
      <c r="K1363" s="15">
        <v>55</v>
      </c>
      <c r="L1363" s="13">
        <v>166.25169597348713</v>
      </c>
      <c r="M1363" s="7">
        <f t="shared" si="21"/>
        <v>2005</v>
      </c>
    </row>
    <row r="1364" spans="7:13" x14ac:dyDescent="0.2">
      <c r="G1364" s="7">
        <v>1360</v>
      </c>
      <c r="H1364" s="7" t="s">
        <v>4</v>
      </c>
      <c r="I1364" s="14">
        <v>38617</v>
      </c>
      <c r="J1364" s="7" t="s">
        <v>10</v>
      </c>
      <c r="K1364" s="15">
        <v>87</v>
      </c>
      <c r="L1364" s="13">
        <v>263.11074857106775</v>
      </c>
      <c r="M1364" s="7">
        <f t="shared" si="21"/>
        <v>2005</v>
      </c>
    </row>
    <row r="1365" spans="7:13" x14ac:dyDescent="0.2">
      <c r="G1365" s="7">
        <v>1361</v>
      </c>
      <c r="H1365" s="7" t="s">
        <v>6</v>
      </c>
      <c r="I1365" s="14">
        <v>38166</v>
      </c>
      <c r="J1365" s="7" t="s">
        <v>9</v>
      </c>
      <c r="K1365" s="15">
        <v>75</v>
      </c>
      <c r="L1365" s="13">
        <v>227.32916430473495</v>
      </c>
      <c r="M1365" s="7">
        <f t="shared" si="21"/>
        <v>2004</v>
      </c>
    </row>
    <row r="1366" spans="7:13" x14ac:dyDescent="0.2">
      <c r="G1366" s="7">
        <v>1362</v>
      </c>
      <c r="H1366" s="7" t="s">
        <v>5</v>
      </c>
      <c r="I1366" s="14">
        <v>38881</v>
      </c>
      <c r="J1366" s="7" t="s">
        <v>9</v>
      </c>
      <c r="K1366" s="15">
        <v>91</v>
      </c>
      <c r="L1366" s="13">
        <v>274.60744776638205</v>
      </c>
      <c r="M1366" s="7">
        <f t="shared" si="21"/>
        <v>2006</v>
      </c>
    </row>
    <row r="1367" spans="7:13" x14ac:dyDescent="0.2">
      <c r="G1367" s="7">
        <v>1363</v>
      </c>
      <c r="H1367" s="7" t="s">
        <v>6</v>
      </c>
      <c r="I1367" s="14">
        <v>38705</v>
      </c>
      <c r="J1367" s="7" t="s">
        <v>10</v>
      </c>
      <c r="K1367" s="15">
        <v>79</v>
      </c>
      <c r="L1367" s="13">
        <v>238.20578213903983</v>
      </c>
      <c r="M1367" s="7">
        <f t="shared" si="21"/>
        <v>2005</v>
      </c>
    </row>
    <row r="1368" spans="7:13" x14ac:dyDescent="0.2">
      <c r="G1368" s="7">
        <v>1364</v>
      </c>
      <c r="H1368" s="7" t="s">
        <v>7</v>
      </c>
      <c r="I1368" s="14">
        <v>38155</v>
      </c>
      <c r="J1368" s="7" t="s">
        <v>12</v>
      </c>
      <c r="K1368" s="15">
        <v>31</v>
      </c>
      <c r="L1368" s="13">
        <v>94.915314626942674</v>
      </c>
      <c r="M1368" s="7">
        <f t="shared" si="21"/>
        <v>2004</v>
      </c>
    </row>
    <row r="1369" spans="7:13" x14ac:dyDescent="0.2">
      <c r="G1369" s="7">
        <v>1365</v>
      </c>
      <c r="H1369" s="7" t="s">
        <v>3</v>
      </c>
      <c r="I1369" s="14">
        <v>38265</v>
      </c>
      <c r="J1369" s="7" t="s">
        <v>11</v>
      </c>
      <c r="K1369" s="15">
        <v>36</v>
      </c>
      <c r="L1369" s="13">
        <v>109.8683994875889</v>
      </c>
      <c r="M1369" s="7">
        <f t="shared" si="21"/>
        <v>2004</v>
      </c>
    </row>
    <row r="1370" spans="7:13" x14ac:dyDescent="0.2">
      <c r="G1370" s="7">
        <v>1366</v>
      </c>
      <c r="H1370" s="7" t="s">
        <v>0</v>
      </c>
      <c r="I1370" s="14">
        <v>38166</v>
      </c>
      <c r="J1370" s="7" t="s">
        <v>12</v>
      </c>
      <c r="K1370" s="15">
        <v>80</v>
      </c>
      <c r="L1370" s="13">
        <v>242.06313932235889</v>
      </c>
      <c r="M1370" s="7">
        <f t="shared" si="21"/>
        <v>2004</v>
      </c>
    </row>
    <row r="1371" spans="7:13" x14ac:dyDescent="0.2">
      <c r="G1371" s="7">
        <v>1367</v>
      </c>
      <c r="H1371" s="7" t="s">
        <v>8</v>
      </c>
      <c r="I1371" s="14">
        <v>38793</v>
      </c>
      <c r="J1371" s="7" t="s">
        <v>10</v>
      </c>
      <c r="K1371" s="15">
        <v>32</v>
      </c>
      <c r="L1371" s="13">
        <v>98.105863423861408</v>
      </c>
      <c r="M1371" s="7">
        <f t="shared" si="21"/>
        <v>2006</v>
      </c>
    </row>
    <row r="1372" spans="7:13" x14ac:dyDescent="0.2">
      <c r="G1372" s="7">
        <v>1368</v>
      </c>
      <c r="H1372" s="7" t="s">
        <v>4</v>
      </c>
      <c r="I1372" s="14">
        <v>38166</v>
      </c>
      <c r="J1372" s="7" t="s">
        <v>13</v>
      </c>
      <c r="K1372" s="15">
        <v>29</v>
      </c>
      <c r="L1372" s="13">
        <v>89.172802878693929</v>
      </c>
      <c r="M1372" s="7">
        <f t="shared" si="21"/>
        <v>2004</v>
      </c>
    </row>
    <row r="1373" spans="7:13" x14ac:dyDescent="0.2">
      <c r="G1373" s="7">
        <v>1369</v>
      </c>
      <c r="H1373" s="7" t="s">
        <v>3</v>
      </c>
      <c r="I1373" s="14">
        <v>38485</v>
      </c>
      <c r="J1373" s="7" t="s">
        <v>9</v>
      </c>
      <c r="K1373" s="15">
        <v>64</v>
      </c>
      <c r="L1373" s="13">
        <v>193.51676296767636</v>
      </c>
      <c r="M1373" s="7">
        <f t="shared" si="21"/>
        <v>2005</v>
      </c>
    </row>
    <row r="1374" spans="7:13" x14ac:dyDescent="0.2">
      <c r="G1374" s="7">
        <v>1370</v>
      </c>
      <c r="H1374" s="7" t="s">
        <v>1</v>
      </c>
      <c r="I1374" s="14">
        <v>38056</v>
      </c>
      <c r="J1374" s="7" t="s">
        <v>10</v>
      </c>
      <c r="K1374" s="15">
        <v>27</v>
      </c>
      <c r="L1374" s="13">
        <v>83.668497347720773</v>
      </c>
      <c r="M1374" s="7">
        <f t="shared" si="21"/>
        <v>2004</v>
      </c>
    </row>
    <row r="1375" spans="7:13" x14ac:dyDescent="0.2">
      <c r="G1375" s="7">
        <v>1371</v>
      </c>
      <c r="H1375" s="7" t="s">
        <v>7</v>
      </c>
      <c r="I1375" s="14">
        <v>38254</v>
      </c>
      <c r="J1375" s="7" t="s">
        <v>10</v>
      </c>
      <c r="K1375" s="15">
        <v>36</v>
      </c>
      <c r="L1375" s="13">
        <v>109.80928591136637</v>
      </c>
      <c r="M1375" s="7">
        <f t="shared" si="21"/>
        <v>2004</v>
      </c>
    </row>
    <row r="1376" spans="7:13" x14ac:dyDescent="0.2">
      <c r="G1376" s="7">
        <v>1372</v>
      </c>
      <c r="H1376" s="7" t="s">
        <v>8</v>
      </c>
      <c r="I1376" s="14">
        <v>39057</v>
      </c>
      <c r="J1376" s="7" t="s">
        <v>12</v>
      </c>
      <c r="K1376" s="15">
        <v>36</v>
      </c>
      <c r="L1376" s="13">
        <v>109.45657773500436</v>
      </c>
      <c r="M1376" s="7">
        <f t="shared" si="21"/>
        <v>2006</v>
      </c>
    </row>
    <row r="1377" spans="7:13" x14ac:dyDescent="0.2">
      <c r="G1377" s="7">
        <v>1373</v>
      </c>
      <c r="H1377" s="7" t="s">
        <v>0</v>
      </c>
      <c r="I1377" s="14">
        <v>39013</v>
      </c>
      <c r="J1377" s="7" t="s">
        <v>12</v>
      </c>
      <c r="K1377" s="15">
        <v>32</v>
      </c>
      <c r="L1377" s="13">
        <v>97.343399963409695</v>
      </c>
      <c r="M1377" s="7">
        <f t="shared" si="21"/>
        <v>2006</v>
      </c>
    </row>
    <row r="1378" spans="7:13" x14ac:dyDescent="0.2">
      <c r="G1378" s="7">
        <v>1374</v>
      </c>
      <c r="H1378" s="7" t="s">
        <v>1</v>
      </c>
      <c r="I1378" s="14">
        <v>38958</v>
      </c>
      <c r="J1378" s="7" t="s">
        <v>12</v>
      </c>
      <c r="K1378" s="15">
        <v>9</v>
      </c>
      <c r="L1378" s="13">
        <v>29.173034652532433</v>
      </c>
      <c r="M1378" s="7">
        <f t="shared" si="21"/>
        <v>2006</v>
      </c>
    </row>
    <row r="1379" spans="7:13" x14ac:dyDescent="0.2">
      <c r="G1379" s="7">
        <v>1375</v>
      </c>
      <c r="H1379" s="7" t="s">
        <v>4</v>
      </c>
      <c r="I1379" s="14">
        <v>38859</v>
      </c>
      <c r="J1379" s="7" t="s">
        <v>9</v>
      </c>
      <c r="K1379" s="15">
        <v>78</v>
      </c>
      <c r="L1379" s="13">
        <v>235.63570757894917</v>
      </c>
      <c r="M1379" s="7">
        <f t="shared" si="21"/>
        <v>2006</v>
      </c>
    </row>
    <row r="1380" spans="7:13" x14ac:dyDescent="0.2">
      <c r="G1380" s="7">
        <v>1376</v>
      </c>
      <c r="H1380" s="7" t="s">
        <v>4</v>
      </c>
      <c r="I1380" s="14">
        <v>38375</v>
      </c>
      <c r="J1380" s="7" t="s">
        <v>13</v>
      </c>
      <c r="K1380" s="15">
        <v>55</v>
      </c>
      <c r="L1380" s="13">
        <v>167.69300314757166</v>
      </c>
      <c r="M1380" s="7">
        <f t="shared" si="21"/>
        <v>2005</v>
      </c>
    </row>
    <row r="1381" spans="7:13" x14ac:dyDescent="0.2">
      <c r="G1381" s="7">
        <v>1377</v>
      </c>
      <c r="H1381" s="7" t="s">
        <v>3</v>
      </c>
      <c r="I1381" s="14">
        <v>38221</v>
      </c>
      <c r="J1381" s="7" t="s">
        <v>12</v>
      </c>
      <c r="K1381" s="15">
        <v>79</v>
      </c>
      <c r="L1381" s="13">
        <v>239.25822655633112</v>
      </c>
      <c r="M1381" s="7">
        <f t="shared" si="21"/>
        <v>2004</v>
      </c>
    </row>
    <row r="1382" spans="7:13" x14ac:dyDescent="0.2">
      <c r="G1382" s="7">
        <v>1378</v>
      </c>
      <c r="H1382" s="7" t="s">
        <v>3</v>
      </c>
      <c r="I1382" s="14">
        <v>37990</v>
      </c>
      <c r="J1382" s="7" t="s">
        <v>11</v>
      </c>
      <c r="K1382" s="15">
        <v>9</v>
      </c>
      <c r="L1382" s="13">
        <v>29.36931208514244</v>
      </c>
      <c r="M1382" s="7">
        <f t="shared" si="21"/>
        <v>2004</v>
      </c>
    </row>
    <row r="1383" spans="7:13" x14ac:dyDescent="0.2">
      <c r="G1383" s="7">
        <v>1379</v>
      </c>
      <c r="H1383" s="7" t="s">
        <v>8</v>
      </c>
      <c r="I1383" s="14">
        <v>39068</v>
      </c>
      <c r="J1383" s="7" t="s">
        <v>9</v>
      </c>
      <c r="K1383" s="15">
        <v>4</v>
      </c>
      <c r="L1383" s="13">
        <v>14.276329980408619</v>
      </c>
      <c r="M1383" s="7">
        <f t="shared" si="21"/>
        <v>2006</v>
      </c>
    </row>
    <row r="1384" spans="7:13" x14ac:dyDescent="0.2">
      <c r="G1384" s="7">
        <v>1380</v>
      </c>
      <c r="H1384" s="7" t="s">
        <v>3</v>
      </c>
      <c r="I1384" s="14">
        <v>38826</v>
      </c>
      <c r="J1384" s="7" t="s">
        <v>12</v>
      </c>
      <c r="K1384" s="15">
        <v>6</v>
      </c>
      <c r="L1384" s="13">
        <v>20.165246376870389</v>
      </c>
      <c r="M1384" s="7">
        <f t="shared" si="21"/>
        <v>2006</v>
      </c>
    </row>
    <row r="1385" spans="7:13" x14ac:dyDescent="0.2">
      <c r="G1385" s="7">
        <v>1381</v>
      </c>
      <c r="H1385" s="7" t="s">
        <v>7</v>
      </c>
      <c r="I1385" s="14">
        <v>38496</v>
      </c>
      <c r="J1385" s="7" t="s">
        <v>11</v>
      </c>
      <c r="K1385" s="15">
        <v>18</v>
      </c>
      <c r="L1385" s="13">
        <v>55.91901948813328</v>
      </c>
      <c r="M1385" s="7">
        <f t="shared" si="21"/>
        <v>2005</v>
      </c>
    </row>
    <row r="1386" spans="7:13" x14ac:dyDescent="0.2">
      <c r="G1386" s="7">
        <v>1382</v>
      </c>
      <c r="H1386" s="7" t="s">
        <v>4</v>
      </c>
      <c r="I1386" s="14">
        <v>38650</v>
      </c>
      <c r="J1386" s="7" t="s">
        <v>11</v>
      </c>
      <c r="K1386" s="15">
        <v>14</v>
      </c>
      <c r="L1386" s="13">
        <v>44.491260768813873</v>
      </c>
      <c r="M1386" s="7">
        <f t="shared" si="21"/>
        <v>2005</v>
      </c>
    </row>
    <row r="1387" spans="7:13" x14ac:dyDescent="0.2">
      <c r="G1387" s="7">
        <v>1383</v>
      </c>
      <c r="H1387" s="7" t="s">
        <v>1</v>
      </c>
      <c r="I1387" s="14">
        <v>38947</v>
      </c>
      <c r="J1387" s="7" t="s">
        <v>10</v>
      </c>
      <c r="K1387" s="15">
        <v>91</v>
      </c>
      <c r="L1387" s="13">
        <v>275.50447930379551</v>
      </c>
      <c r="M1387" s="7">
        <f t="shared" si="21"/>
        <v>2006</v>
      </c>
    </row>
    <row r="1388" spans="7:13" x14ac:dyDescent="0.2">
      <c r="G1388" s="7">
        <v>1384</v>
      </c>
      <c r="H1388" s="7" t="s">
        <v>4</v>
      </c>
      <c r="I1388" s="14">
        <v>38694</v>
      </c>
      <c r="J1388" s="7" t="s">
        <v>11</v>
      </c>
      <c r="K1388" s="15">
        <v>74</v>
      </c>
      <c r="L1388" s="13">
        <v>224.07187760825997</v>
      </c>
      <c r="M1388" s="7">
        <f t="shared" si="21"/>
        <v>2005</v>
      </c>
    </row>
    <row r="1389" spans="7:13" x14ac:dyDescent="0.2">
      <c r="G1389" s="7">
        <v>1385</v>
      </c>
      <c r="H1389" s="7" t="s">
        <v>8</v>
      </c>
      <c r="I1389" s="14">
        <v>38199</v>
      </c>
      <c r="J1389" s="7" t="s">
        <v>10</v>
      </c>
      <c r="K1389" s="15">
        <v>47</v>
      </c>
      <c r="L1389" s="13">
        <v>143.8575641603407</v>
      </c>
      <c r="M1389" s="7">
        <f t="shared" si="21"/>
        <v>2004</v>
      </c>
    </row>
    <row r="1390" spans="7:13" x14ac:dyDescent="0.2">
      <c r="G1390" s="7">
        <v>1386</v>
      </c>
      <c r="H1390" s="7" t="s">
        <v>2</v>
      </c>
      <c r="I1390" s="14">
        <v>39024</v>
      </c>
      <c r="J1390" s="7" t="s">
        <v>9</v>
      </c>
      <c r="K1390" s="15">
        <v>28</v>
      </c>
      <c r="L1390" s="13">
        <v>86.468289532216389</v>
      </c>
      <c r="M1390" s="7">
        <f t="shared" si="21"/>
        <v>2006</v>
      </c>
    </row>
    <row r="1391" spans="7:13" x14ac:dyDescent="0.2">
      <c r="G1391" s="7">
        <v>1387</v>
      </c>
      <c r="H1391" s="7" t="s">
        <v>2</v>
      </c>
      <c r="I1391" s="14">
        <v>38980</v>
      </c>
      <c r="J1391" s="7" t="s">
        <v>11</v>
      </c>
      <c r="K1391" s="15">
        <v>21</v>
      </c>
      <c r="L1391" s="13">
        <v>64.784207766072953</v>
      </c>
      <c r="M1391" s="7">
        <f t="shared" si="21"/>
        <v>2006</v>
      </c>
    </row>
    <row r="1392" spans="7:13" x14ac:dyDescent="0.2">
      <c r="G1392" s="7">
        <v>1388</v>
      </c>
      <c r="H1392" s="7" t="s">
        <v>1</v>
      </c>
      <c r="I1392" s="14">
        <v>38441</v>
      </c>
      <c r="J1392" s="7" t="s">
        <v>9</v>
      </c>
      <c r="K1392" s="15">
        <v>52</v>
      </c>
      <c r="L1392" s="13">
        <v>157.69424365413772</v>
      </c>
      <c r="M1392" s="7">
        <f t="shared" si="21"/>
        <v>2005</v>
      </c>
    </row>
    <row r="1393" spans="7:13" x14ac:dyDescent="0.2">
      <c r="G1393" s="7">
        <v>1389</v>
      </c>
      <c r="H1393" s="7" t="s">
        <v>4</v>
      </c>
      <c r="I1393" s="14">
        <v>38166</v>
      </c>
      <c r="J1393" s="7" t="s">
        <v>13</v>
      </c>
      <c r="K1393" s="15">
        <v>33</v>
      </c>
      <c r="L1393" s="13">
        <v>101.08856134949143</v>
      </c>
      <c r="M1393" s="7">
        <f t="shared" si="21"/>
        <v>2004</v>
      </c>
    </row>
    <row r="1394" spans="7:13" x14ac:dyDescent="0.2">
      <c r="G1394" s="7">
        <v>1390</v>
      </c>
      <c r="H1394" s="7" t="s">
        <v>2</v>
      </c>
      <c r="I1394" s="14">
        <v>38023</v>
      </c>
      <c r="J1394" s="7" t="s">
        <v>12</v>
      </c>
      <c r="K1394" s="15">
        <v>-7</v>
      </c>
      <c r="L1394" s="13">
        <v>-19.437923961194201</v>
      </c>
      <c r="M1394" s="7">
        <f t="shared" si="21"/>
        <v>2004</v>
      </c>
    </row>
    <row r="1395" spans="7:13" x14ac:dyDescent="0.2">
      <c r="G1395" s="7">
        <v>1391</v>
      </c>
      <c r="H1395" s="7" t="s">
        <v>1</v>
      </c>
      <c r="I1395" s="14">
        <v>38078</v>
      </c>
      <c r="J1395" s="7" t="s">
        <v>10</v>
      </c>
      <c r="K1395" s="15">
        <v>12</v>
      </c>
      <c r="L1395" s="13">
        <v>38.2380881700618</v>
      </c>
      <c r="M1395" s="7">
        <f t="shared" si="21"/>
        <v>2004</v>
      </c>
    </row>
    <row r="1396" spans="7:13" x14ac:dyDescent="0.2">
      <c r="G1396" s="7">
        <v>1392</v>
      </c>
      <c r="H1396" s="7" t="s">
        <v>4</v>
      </c>
      <c r="I1396" s="14">
        <v>38045</v>
      </c>
      <c r="J1396" s="7" t="s">
        <v>11</v>
      </c>
      <c r="K1396" s="15">
        <v>1</v>
      </c>
      <c r="L1396" s="13">
        <v>4.5049727728030682</v>
      </c>
      <c r="M1396" s="7">
        <f t="shared" si="21"/>
        <v>2004</v>
      </c>
    </row>
    <row r="1397" spans="7:13" x14ac:dyDescent="0.2">
      <c r="G1397" s="7">
        <v>1393</v>
      </c>
      <c r="H1397" s="7" t="s">
        <v>8</v>
      </c>
      <c r="I1397" s="14">
        <v>38012</v>
      </c>
      <c r="J1397" s="7" t="s">
        <v>12</v>
      </c>
      <c r="K1397" s="15">
        <v>56</v>
      </c>
      <c r="L1397" s="13">
        <v>169.75770217815491</v>
      </c>
      <c r="M1397" s="7">
        <f t="shared" si="21"/>
        <v>2004</v>
      </c>
    </row>
    <row r="1398" spans="7:13" x14ac:dyDescent="0.2">
      <c r="G1398" s="7">
        <v>1394</v>
      </c>
      <c r="H1398" s="7" t="s">
        <v>1</v>
      </c>
      <c r="I1398" s="14">
        <v>38529</v>
      </c>
      <c r="J1398" s="7" t="s">
        <v>9</v>
      </c>
      <c r="K1398" s="15">
        <v>34</v>
      </c>
      <c r="L1398" s="13">
        <v>104.47706646910852</v>
      </c>
      <c r="M1398" s="7">
        <f t="shared" si="21"/>
        <v>2005</v>
      </c>
    </row>
    <row r="1399" spans="7:13" x14ac:dyDescent="0.2">
      <c r="G1399" s="7">
        <v>1395</v>
      </c>
      <c r="H1399" s="7" t="s">
        <v>7</v>
      </c>
      <c r="I1399" s="14">
        <v>38408</v>
      </c>
      <c r="J1399" s="7" t="s">
        <v>9</v>
      </c>
      <c r="K1399" s="15">
        <v>83</v>
      </c>
      <c r="L1399" s="13">
        <v>250.38974883045833</v>
      </c>
      <c r="M1399" s="7">
        <f t="shared" si="21"/>
        <v>2005</v>
      </c>
    </row>
    <row r="1400" spans="7:13" x14ac:dyDescent="0.2">
      <c r="G1400" s="7">
        <v>1396</v>
      </c>
      <c r="H1400" s="7" t="s">
        <v>2</v>
      </c>
      <c r="I1400" s="14">
        <v>38430</v>
      </c>
      <c r="J1400" s="7" t="s">
        <v>11</v>
      </c>
      <c r="K1400" s="15">
        <v>-4</v>
      </c>
      <c r="L1400" s="13">
        <v>-10.155624843092607</v>
      </c>
      <c r="M1400" s="7">
        <f t="shared" si="21"/>
        <v>2005</v>
      </c>
    </row>
    <row r="1401" spans="7:13" x14ac:dyDescent="0.2">
      <c r="G1401" s="7">
        <v>1397</v>
      </c>
      <c r="H1401" s="7" t="s">
        <v>1</v>
      </c>
      <c r="I1401" s="14">
        <v>38386</v>
      </c>
      <c r="J1401" s="7" t="s">
        <v>9</v>
      </c>
      <c r="K1401" s="15">
        <v>9</v>
      </c>
      <c r="L1401" s="13">
        <v>29.703664221901175</v>
      </c>
      <c r="M1401" s="7">
        <f t="shared" si="21"/>
        <v>2005</v>
      </c>
    </row>
    <row r="1402" spans="7:13" x14ac:dyDescent="0.2">
      <c r="G1402" s="7">
        <v>1398</v>
      </c>
      <c r="H1402" s="7" t="s">
        <v>3</v>
      </c>
      <c r="I1402" s="14">
        <v>38122</v>
      </c>
      <c r="J1402" s="7" t="s">
        <v>11</v>
      </c>
      <c r="K1402" s="15">
        <v>64</v>
      </c>
      <c r="L1402" s="13">
        <v>193.99078398349641</v>
      </c>
      <c r="M1402" s="7">
        <f t="shared" si="21"/>
        <v>2004</v>
      </c>
    </row>
    <row r="1403" spans="7:13" x14ac:dyDescent="0.2">
      <c r="G1403" s="7">
        <v>1399</v>
      </c>
      <c r="H1403" s="7" t="s">
        <v>7</v>
      </c>
      <c r="I1403" s="14">
        <v>38122</v>
      </c>
      <c r="J1403" s="7" t="s">
        <v>10</v>
      </c>
      <c r="K1403" s="15">
        <v>13</v>
      </c>
      <c r="L1403" s="13">
        <v>40.947424828889474</v>
      </c>
      <c r="M1403" s="7">
        <f t="shared" si="21"/>
        <v>2004</v>
      </c>
    </row>
    <row r="1404" spans="7:13" x14ac:dyDescent="0.2">
      <c r="G1404" s="7">
        <v>1400</v>
      </c>
      <c r="H1404" s="7" t="s">
        <v>4</v>
      </c>
      <c r="I1404" s="14">
        <v>38100</v>
      </c>
      <c r="J1404" s="7" t="s">
        <v>10</v>
      </c>
      <c r="K1404" s="15">
        <v>9</v>
      </c>
      <c r="L1404" s="13">
        <v>28.683682099948655</v>
      </c>
      <c r="M1404" s="7">
        <f t="shared" si="21"/>
        <v>2004</v>
      </c>
    </row>
    <row r="1405" spans="7:13" x14ac:dyDescent="0.2">
      <c r="G1405" s="7">
        <v>1401</v>
      </c>
      <c r="H1405" s="7" t="s">
        <v>5</v>
      </c>
      <c r="I1405" s="14">
        <v>38980</v>
      </c>
      <c r="J1405" s="7" t="s">
        <v>10</v>
      </c>
      <c r="K1405" s="15">
        <v>6</v>
      </c>
      <c r="L1405" s="13">
        <v>19.546281446888681</v>
      </c>
      <c r="M1405" s="7">
        <f t="shared" si="21"/>
        <v>2006</v>
      </c>
    </row>
    <row r="1406" spans="7:13" x14ac:dyDescent="0.2">
      <c r="G1406" s="7">
        <v>1402</v>
      </c>
      <c r="H1406" s="7" t="s">
        <v>6</v>
      </c>
      <c r="I1406" s="14">
        <v>38859</v>
      </c>
      <c r="J1406" s="7" t="s">
        <v>9</v>
      </c>
      <c r="K1406" s="15">
        <v>55</v>
      </c>
      <c r="L1406" s="13">
        <v>167.0921059108752</v>
      </c>
      <c r="M1406" s="7">
        <f t="shared" si="21"/>
        <v>2006</v>
      </c>
    </row>
    <row r="1407" spans="7:13" x14ac:dyDescent="0.2">
      <c r="G1407" s="7">
        <v>1403</v>
      </c>
      <c r="H1407" s="7" t="s">
        <v>0</v>
      </c>
      <c r="I1407" s="14">
        <v>38870</v>
      </c>
      <c r="J1407" s="7" t="s">
        <v>13</v>
      </c>
      <c r="K1407" s="15">
        <v>64</v>
      </c>
      <c r="L1407" s="13">
        <v>194.83490930195086</v>
      </c>
      <c r="M1407" s="7">
        <f t="shared" si="21"/>
        <v>2006</v>
      </c>
    </row>
    <row r="1408" spans="7:13" x14ac:dyDescent="0.2">
      <c r="G1408" s="7">
        <v>1404</v>
      </c>
      <c r="H1408" s="7" t="s">
        <v>8</v>
      </c>
      <c r="I1408" s="14">
        <v>38518</v>
      </c>
      <c r="J1408" s="7" t="s">
        <v>10</v>
      </c>
      <c r="K1408" s="15">
        <v>27</v>
      </c>
      <c r="L1408" s="13">
        <v>82.654748876430304</v>
      </c>
      <c r="M1408" s="7">
        <f t="shared" si="21"/>
        <v>2005</v>
      </c>
    </row>
    <row r="1409" spans="7:13" x14ac:dyDescent="0.2">
      <c r="G1409" s="7">
        <v>1405</v>
      </c>
      <c r="H1409" s="7" t="s">
        <v>0</v>
      </c>
      <c r="I1409" s="14">
        <v>38276</v>
      </c>
      <c r="J1409" s="7" t="s">
        <v>10</v>
      </c>
      <c r="K1409" s="15">
        <v>4</v>
      </c>
      <c r="L1409" s="13">
        <v>14.358367110038117</v>
      </c>
      <c r="M1409" s="7">
        <f t="shared" si="21"/>
        <v>2004</v>
      </c>
    </row>
    <row r="1410" spans="7:13" x14ac:dyDescent="0.2">
      <c r="G1410" s="7">
        <v>1406</v>
      </c>
      <c r="H1410" s="7" t="s">
        <v>7</v>
      </c>
      <c r="I1410" s="14">
        <v>38661</v>
      </c>
      <c r="J1410" s="7" t="s">
        <v>10</v>
      </c>
      <c r="K1410" s="15">
        <v>17</v>
      </c>
      <c r="L1410" s="13">
        <v>53.450226015325889</v>
      </c>
      <c r="M1410" s="7">
        <f t="shared" si="21"/>
        <v>2005</v>
      </c>
    </row>
    <row r="1411" spans="7:13" x14ac:dyDescent="0.2">
      <c r="G1411" s="7">
        <v>1407</v>
      </c>
      <c r="H1411" s="7" t="s">
        <v>6</v>
      </c>
      <c r="I1411" s="14">
        <v>38947</v>
      </c>
      <c r="J1411" s="7" t="s">
        <v>10</v>
      </c>
      <c r="K1411" s="15">
        <v>24</v>
      </c>
      <c r="L1411" s="13">
        <v>74.287417398883491</v>
      </c>
      <c r="M1411" s="7">
        <f t="shared" si="21"/>
        <v>2006</v>
      </c>
    </row>
    <row r="1412" spans="7:13" x14ac:dyDescent="0.2">
      <c r="G1412" s="7">
        <v>1408</v>
      </c>
      <c r="H1412" s="7" t="s">
        <v>5</v>
      </c>
      <c r="I1412" s="14">
        <v>38694</v>
      </c>
      <c r="J1412" s="7" t="s">
        <v>10</v>
      </c>
      <c r="K1412" s="15">
        <v>87</v>
      </c>
      <c r="L1412" s="13">
        <v>262.8805946680697</v>
      </c>
      <c r="M1412" s="7">
        <f t="shared" si="21"/>
        <v>2005</v>
      </c>
    </row>
    <row r="1413" spans="7:13" x14ac:dyDescent="0.2">
      <c r="G1413" s="7">
        <v>1409</v>
      </c>
      <c r="H1413" s="7" t="s">
        <v>4</v>
      </c>
      <c r="I1413" s="14">
        <v>38309</v>
      </c>
      <c r="J1413" s="7" t="s">
        <v>12</v>
      </c>
      <c r="K1413" s="15">
        <v>10</v>
      </c>
      <c r="L1413" s="13">
        <v>31.759227784320323</v>
      </c>
      <c r="M1413" s="7">
        <f t="shared" si="21"/>
        <v>2004</v>
      </c>
    </row>
    <row r="1414" spans="7:13" x14ac:dyDescent="0.2">
      <c r="G1414" s="7">
        <v>1410</v>
      </c>
      <c r="H1414" s="7" t="s">
        <v>1</v>
      </c>
      <c r="I1414" s="14">
        <v>38276</v>
      </c>
      <c r="J1414" s="7" t="s">
        <v>12</v>
      </c>
      <c r="K1414" s="15">
        <v>0</v>
      </c>
      <c r="L1414" s="13">
        <v>1.8311339455634805</v>
      </c>
      <c r="M1414" s="7">
        <f t="shared" ref="M1414:M1477" si="22">YEAR(I1414)</f>
        <v>2004</v>
      </c>
    </row>
    <row r="1415" spans="7:13" x14ac:dyDescent="0.2">
      <c r="G1415" s="7">
        <v>1411</v>
      </c>
      <c r="H1415" s="7" t="s">
        <v>1</v>
      </c>
      <c r="I1415" s="14">
        <v>38375</v>
      </c>
      <c r="J1415" s="7" t="s">
        <v>10</v>
      </c>
      <c r="K1415" s="15">
        <v>73</v>
      </c>
      <c r="L1415" s="13">
        <v>221.0091797499388</v>
      </c>
      <c r="M1415" s="7">
        <f t="shared" si="22"/>
        <v>2005</v>
      </c>
    </row>
    <row r="1416" spans="7:13" x14ac:dyDescent="0.2">
      <c r="G1416" s="7">
        <v>1412</v>
      </c>
      <c r="H1416" s="7" t="s">
        <v>3</v>
      </c>
      <c r="I1416" s="14">
        <v>38067</v>
      </c>
      <c r="J1416" s="7" t="s">
        <v>10</v>
      </c>
      <c r="K1416" s="15">
        <v>66</v>
      </c>
      <c r="L1416" s="13">
        <v>200.12198246327054</v>
      </c>
      <c r="M1416" s="7">
        <f t="shared" si="22"/>
        <v>2004</v>
      </c>
    </row>
    <row r="1417" spans="7:13" x14ac:dyDescent="0.2">
      <c r="G1417" s="7">
        <v>1413</v>
      </c>
      <c r="H1417" s="7" t="s">
        <v>8</v>
      </c>
      <c r="I1417" s="14">
        <v>38947</v>
      </c>
      <c r="J1417" s="7" t="s">
        <v>10</v>
      </c>
      <c r="K1417" s="15">
        <v>70</v>
      </c>
      <c r="L1417" s="13">
        <v>211.75333647455852</v>
      </c>
      <c r="M1417" s="7">
        <f t="shared" si="22"/>
        <v>2006</v>
      </c>
    </row>
    <row r="1418" spans="7:13" x14ac:dyDescent="0.2">
      <c r="G1418" s="7">
        <v>1414</v>
      </c>
      <c r="H1418" s="7" t="s">
        <v>4</v>
      </c>
      <c r="I1418" s="14">
        <v>38331</v>
      </c>
      <c r="J1418" s="7" t="s">
        <v>9</v>
      </c>
      <c r="K1418" s="15">
        <v>78</v>
      </c>
      <c r="L1418" s="13">
        <v>235.90596023209099</v>
      </c>
      <c r="M1418" s="7">
        <f t="shared" si="22"/>
        <v>2004</v>
      </c>
    </row>
    <row r="1419" spans="7:13" x14ac:dyDescent="0.2">
      <c r="G1419" s="7">
        <v>1415</v>
      </c>
      <c r="H1419" s="7" t="s">
        <v>0</v>
      </c>
      <c r="I1419" s="14">
        <v>38661</v>
      </c>
      <c r="J1419" s="7" t="s">
        <v>12</v>
      </c>
      <c r="K1419" s="15">
        <v>22</v>
      </c>
      <c r="L1419" s="13">
        <v>66.965065793990505</v>
      </c>
      <c r="M1419" s="7">
        <f t="shared" si="22"/>
        <v>2005</v>
      </c>
    </row>
    <row r="1420" spans="7:13" x14ac:dyDescent="0.2">
      <c r="G1420" s="7">
        <v>1416</v>
      </c>
      <c r="H1420" s="7" t="s">
        <v>5</v>
      </c>
      <c r="I1420" s="14">
        <v>38265</v>
      </c>
      <c r="J1420" s="7" t="s">
        <v>12</v>
      </c>
      <c r="K1420" s="15">
        <v>21</v>
      </c>
      <c r="L1420" s="13">
        <v>65.217462708012192</v>
      </c>
      <c r="M1420" s="7">
        <f t="shared" si="22"/>
        <v>2004</v>
      </c>
    </row>
    <row r="1421" spans="7:13" x14ac:dyDescent="0.2">
      <c r="G1421" s="7">
        <v>1417</v>
      </c>
      <c r="H1421" s="7" t="s">
        <v>8</v>
      </c>
      <c r="I1421" s="14">
        <v>38276</v>
      </c>
      <c r="J1421" s="7" t="s">
        <v>10</v>
      </c>
      <c r="K1421" s="15">
        <v>8</v>
      </c>
      <c r="L1421" s="13">
        <v>25.824952877477109</v>
      </c>
      <c r="M1421" s="7">
        <f t="shared" si="22"/>
        <v>2004</v>
      </c>
    </row>
    <row r="1422" spans="7:13" x14ac:dyDescent="0.2">
      <c r="G1422" s="7">
        <v>1418</v>
      </c>
      <c r="H1422" s="7" t="s">
        <v>6</v>
      </c>
      <c r="I1422" s="14">
        <v>38034</v>
      </c>
      <c r="J1422" s="7" t="s">
        <v>12</v>
      </c>
      <c r="K1422" s="15">
        <v>62</v>
      </c>
      <c r="L1422" s="13">
        <v>187.80112722106594</v>
      </c>
      <c r="M1422" s="7">
        <f t="shared" si="22"/>
        <v>2004</v>
      </c>
    </row>
    <row r="1423" spans="7:13" x14ac:dyDescent="0.2">
      <c r="G1423" s="7">
        <v>1419</v>
      </c>
      <c r="H1423" s="7" t="s">
        <v>2</v>
      </c>
      <c r="I1423" s="14">
        <v>38848</v>
      </c>
      <c r="J1423" s="7" t="s">
        <v>12</v>
      </c>
      <c r="K1423" s="15">
        <v>81</v>
      </c>
      <c r="L1423" s="13">
        <v>244.50746507200088</v>
      </c>
      <c r="M1423" s="7">
        <f t="shared" si="22"/>
        <v>2006</v>
      </c>
    </row>
    <row r="1424" spans="7:13" x14ac:dyDescent="0.2">
      <c r="G1424" s="7">
        <v>1420</v>
      </c>
      <c r="H1424" s="7" t="s">
        <v>4</v>
      </c>
      <c r="I1424" s="14">
        <v>38342</v>
      </c>
      <c r="J1424" s="7" t="s">
        <v>10</v>
      </c>
      <c r="K1424" s="15">
        <v>72</v>
      </c>
      <c r="L1424" s="13">
        <v>218.17265722795503</v>
      </c>
      <c r="M1424" s="7">
        <f t="shared" si="22"/>
        <v>2004</v>
      </c>
    </row>
    <row r="1425" spans="7:13" x14ac:dyDescent="0.2">
      <c r="G1425" s="7">
        <v>1421</v>
      </c>
      <c r="H1425" s="7" t="s">
        <v>3</v>
      </c>
      <c r="I1425" s="14">
        <v>39002</v>
      </c>
      <c r="J1425" s="7" t="s">
        <v>11</v>
      </c>
      <c r="K1425" s="15">
        <v>13</v>
      </c>
      <c r="L1425" s="13">
        <v>41.356875522020459</v>
      </c>
      <c r="M1425" s="7">
        <f t="shared" si="22"/>
        <v>2006</v>
      </c>
    </row>
    <row r="1426" spans="7:13" x14ac:dyDescent="0.2">
      <c r="G1426" s="7">
        <v>1422</v>
      </c>
      <c r="H1426" s="7" t="s">
        <v>8</v>
      </c>
      <c r="I1426" s="14">
        <v>38595</v>
      </c>
      <c r="J1426" s="7" t="s">
        <v>13</v>
      </c>
      <c r="K1426" s="15">
        <v>52</v>
      </c>
      <c r="L1426" s="13">
        <v>157.41873231061072</v>
      </c>
      <c r="M1426" s="7">
        <f t="shared" si="22"/>
        <v>2005</v>
      </c>
    </row>
    <row r="1427" spans="7:13" x14ac:dyDescent="0.2">
      <c r="G1427" s="7">
        <v>1423</v>
      </c>
      <c r="H1427" s="7" t="s">
        <v>1</v>
      </c>
      <c r="I1427" s="14">
        <v>38738</v>
      </c>
      <c r="J1427" s="7" t="s">
        <v>11</v>
      </c>
      <c r="K1427" s="15">
        <v>49</v>
      </c>
      <c r="L1427" s="13">
        <v>148.10679359164916</v>
      </c>
      <c r="M1427" s="7">
        <f t="shared" si="22"/>
        <v>2006</v>
      </c>
    </row>
    <row r="1428" spans="7:13" x14ac:dyDescent="0.2">
      <c r="G1428" s="7">
        <v>1424</v>
      </c>
      <c r="H1428" s="7" t="s">
        <v>1</v>
      </c>
      <c r="I1428" s="14">
        <v>38067</v>
      </c>
      <c r="J1428" s="7" t="s">
        <v>11</v>
      </c>
      <c r="K1428" s="15">
        <v>82</v>
      </c>
      <c r="L1428" s="13">
        <v>248.16915651860171</v>
      </c>
      <c r="M1428" s="7">
        <f t="shared" si="22"/>
        <v>2004</v>
      </c>
    </row>
    <row r="1429" spans="7:13" x14ac:dyDescent="0.2">
      <c r="G1429" s="7">
        <v>1425</v>
      </c>
      <c r="H1429" s="7" t="s">
        <v>4</v>
      </c>
      <c r="I1429" s="14">
        <v>38815</v>
      </c>
      <c r="J1429" s="7" t="s">
        <v>11</v>
      </c>
      <c r="K1429" s="15">
        <v>5</v>
      </c>
      <c r="L1429" s="13">
        <v>17.015690322490627</v>
      </c>
      <c r="M1429" s="7">
        <f t="shared" si="22"/>
        <v>2006</v>
      </c>
    </row>
    <row r="1430" spans="7:13" x14ac:dyDescent="0.2">
      <c r="G1430" s="7">
        <v>1426</v>
      </c>
      <c r="H1430" s="7" t="s">
        <v>0</v>
      </c>
      <c r="I1430" s="14">
        <v>38617</v>
      </c>
      <c r="J1430" s="7" t="s">
        <v>12</v>
      </c>
      <c r="K1430" s="15">
        <v>45</v>
      </c>
      <c r="L1430" s="13">
        <v>136.85630897508477</v>
      </c>
      <c r="M1430" s="7">
        <f t="shared" si="22"/>
        <v>2005</v>
      </c>
    </row>
    <row r="1431" spans="7:13" x14ac:dyDescent="0.2">
      <c r="G1431" s="7">
        <v>1427</v>
      </c>
      <c r="H1431" s="7" t="s">
        <v>5</v>
      </c>
      <c r="I1431" s="14">
        <v>38694</v>
      </c>
      <c r="J1431" s="7" t="s">
        <v>12</v>
      </c>
      <c r="K1431" s="15">
        <v>-10</v>
      </c>
      <c r="L1431" s="13">
        <v>-27.350902782330042</v>
      </c>
      <c r="M1431" s="7">
        <f t="shared" si="22"/>
        <v>2005</v>
      </c>
    </row>
    <row r="1432" spans="7:13" x14ac:dyDescent="0.2">
      <c r="G1432" s="7">
        <v>1428</v>
      </c>
      <c r="H1432" s="7" t="s">
        <v>6</v>
      </c>
      <c r="I1432" s="14">
        <v>39057</v>
      </c>
      <c r="J1432" s="7" t="s">
        <v>11</v>
      </c>
      <c r="K1432" s="15">
        <v>53</v>
      </c>
      <c r="L1432" s="13">
        <v>160.85164058435507</v>
      </c>
      <c r="M1432" s="7">
        <f t="shared" si="22"/>
        <v>2006</v>
      </c>
    </row>
    <row r="1433" spans="7:13" x14ac:dyDescent="0.2">
      <c r="G1433" s="7">
        <v>1429</v>
      </c>
      <c r="H1433" s="7" t="s">
        <v>3</v>
      </c>
      <c r="I1433" s="14">
        <v>38441</v>
      </c>
      <c r="J1433" s="7" t="s">
        <v>13</v>
      </c>
      <c r="K1433" s="15">
        <v>24</v>
      </c>
      <c r="L1433" s="13">
        <v>73.616064458141409</v>
      </c>
      <c r="M1433" s="7">
        <f t="shared" si="22"/>
        <v>2005</v>
      </c>
    </row>
    <row r="1434" spans="7:13" x14ac:dyDescent="0.2">
      <c r="G1434" s="7">
        <v>1430</v>
      </c>
      <c r="H1434" s="7" t="s">
        <v>1</v>
      </c>
      <c r="I1434" s="14">
        <v>38914</v>
      </c>
      <c r="J1434" s="7" t="s">
        <v>10</v>
      </c>
      <c r="K1434" s="15">
        <v>27</v>
      </c>
      <c r="L1434" s="13">
        <v>83.23212229417976</v>
      </c>
      <c r="M1434" s="7">
        <f t="shared" si="22"/>
        <v>2006</v>
      </c>
    </row>
    <row r="1435" spans="7:13" x14ac:dyDescent="0.2">
      <c r="G1435" s="7">
        <v>1431</v>
      </c>
      <c r="H1435" s="7" t="s">
        <v>0</v>
      </c>
      <c r="I1435" s="14">
        <v>38837</v>
      </c>
      <c r="J1435" s="7" t="s">
        <v>9</v>
      </c>
      <c r="K1435" s="15">
        <v>52</v>
      </c>
      <c r="L1435" s="13">
        <v>158.63001694196066</v>
      </c>
      <c r="M1435" s="7">
        <f t="shared" si="22"/>
        <v>2006</v>
      </c>
    </row>
    <row r="1436" spans="7:13" x14ac:dyDescent="0.2">
      <c r="G1436" s="7">
        <v>1432</v>
      </c>
      <c r="H1436" s="7" t="s">
        <v>4</v>
      </c>
      <c r="I1436" s="14">
        <v>39013</v>
      </c>
      <c r="J1436" s="7" t="s">
        <v>9</v>
      </c>
      <c r="K1436" s="15">
        <v>0</v>
      </c>
      <c r="L1436" s="13">
        <v>1.7815728693963861</v>
      </c>
      <c r="M1436" s="7">
        <f t="shared" si="22"/>
        <v>2006</v>
      </c>
    </row>
    <row r="1437" spans="7:13" x14ac:dyDescent="0.2">
      <c r="G1437" s="7">
        <v>1433</v>
      </c>
      <c r="H1437" s="7" t="s">
        <v>1</v>
      </c>
      <c r="I1437" s="14">
        <v>38155</v>
      </c>
      <c r="J1437" s="7" t="s">
        <v>12</v>
      </c>
      <c r="K1437" s="15">
        <v>92</v>
      </c>
      <c r="L1437" s="13">
        <v>278.65173044503393</v>
      </c>
      <c r="M1437" s="7">
        <f t="shared" si="22"/>
        <v>2004</v>
      </c>
    </row>
    <row r="1438" spans="7:13" x14ac:dyDescent="0.2">
      <c r="G1438" s="7">
        <v>1434</v>
      </c>
      <c r="H1438" s="7" t="s">
        <v>5</v>
      </c>
      <c r="I1438" s="14">
        <v>39013</v>
      </c>
      <c r="J1438" s="7" t="s">
        <v>12</v>
      </c>
      <c r="K1438" s="15">
        <v>22</v>
      </c>
      <c r="L1438" s="13">
        <v>67.706785390101601</v>
      </c>
      <c r="M1438" s="7">
        <f t="shared" si="22"/>
        <v>2006</v>
      </c>
    </row>
    <row r="1439" spans="7:13" x14ac:dyDescent="0.2">
      <c r="G1439" s="7">
        <v>1435</v>
      </c>
      <c r="H1439" s="7" t="s">
        <v>7</v>
      </c>
      <c r="I1439" s="14">
        <v>38837</v>
      </c>
      <c r="J1439" s="7" t="s">
        <v>11</v>
      </c>
      <c r="K1439" s="15">
        <v>67</v>
      </c>
      <c r="L1439" s="13">
        <v>202.90370530776514</v>
      </c>
      <c r="M1439" s="7">
        <f t="shared" si="22"/>
        <v>2006</v>
      </c>
    </row>
    <row r="1440" spans="7:13" x14ac:dyDescent="0.2">
      <c r="G1440" s="7">
        <v>1436</v>
      </c>
      <c r="H1440" s="7" t="s">
        <v>4</v>
      </c>
      <c r="I1440" s="14">
        <v>38639</v>
      </c>
      <c r="J1440" s="7" t="s">
        <v>12</v>
      </c>
      <c r="K1440" s="15">
        <v>7</v>
      </c>
      <c r="L1440" s="13">
        <v>23.034327347174614</v>
      </c>
      <c r="M1440" s="7">
        <f t="shared" si="22"/>
        <v>2005</v>
      </c>
    </row>
    <row r="1441" spans="7:13" x14ac:dyDescent="0.2">
      <c r="G1441" s="7">
        <v>1437</v>
      </c>
      <c r="H1441" s="7" t="s">
        <v>7</v>
      </c>
      <c r="I1441" s="14">
        <v>38122</v>
      </c>
      <c r="J1441" s="7" t="s">
        <v>11</v>
      </c>
      <c r="K1441" s="15">
        <v>-10</v>
      </c>
      <c r="L1441" s="13">
        <v>-27.962734354764166</v>
      </c>
      <c r="M1441" s="7">
        <f t="shared" si="22"/>
        <v>2004</v>
      </c>
    </row>
    <row r="1442" spans="7:13" x14ac:dyDescent="0.2">
      <c r="G1442" s="7">
        <v>1438</v>
      </c>
      <c r="H1442" s="7" t="s">
        <v>2</v>
      </c>
      <c r="I1442" s="14">
        <v>38947</v>
      </c>
      <c r="J1442" s="7" t="s">
        <v>12</v>
      </c>
      <c r="K1442" s="15">
        <v>10</v>
      </c>
      <c r="L1442" s="13">
        <v>31.667217946817743</v>
      </c>
      <c r="M1442" s="7">
        <f t="shared" si="22"/>
        <v>2006</v>
      </c>
    </row>
    <row r="1443" spans="7:13" x14ac:dyDescent="0.2">
      <c r="G1443" s="7">
        <v>1439</v>
      </c>
      <c r="H1443" s="7" t="s">
        <v>1</v>
      </c>
      <c r="I1443" s="14">
        <v>38529</v>
      </c>
      <c r="J1443" s="7" t="s">
        <v>9</v>
      </c>
      <c r="K1443" s="15">
        <v>15</v>
      </c>
      <c r="L1443" s="13">
        <v>46.477551483409364</v>
      </c>
      <c r="M1443" s="7">
        <f t="shared" si="22"/>
        <v>2005</v>
      </c>
    </row>
    <row r="1444" spans="7:13" x14ac:dyDescent="0.2">
      <c r="G1444" s="7">
        <v>1440</v>
      </c>
      <c r="H1444" s="7" t="s">
        <v>6</v>
      </c>
      <c r="I1444" s="14">
        <v>38529</v>
      </c>
      <c r="J1444" s="7" t="s">
        <v>13</v>
      </c>
      <c r="K1444" s="15">
        <v>0</v>
      </c>
      <c r="L1444" s="13">
        <v>2.1309055922780948</v>
      </c>
      <c r="M1444" s="7">
        <f t="shared" si="22"/>
        <v>2005</v>
      </c>
    </row>
    <row r="1445" spans="7:13" x14ac:dyDescent="0.2">
      <c r="G1445" s="7">
        <v>1441</v>
      </c>
      <c r="H1445" s="7" t="s">
        <v>4</v>
      </c>
      <c r="I1445" s="14">
        <v>38793</v>
      </c>
      <c r="J1445" s="7" t="s">
        <v>9</v>
      </c>
      <c r="K1445" s="15">
        <v>93</v>
      </c>
      <c r="L1445" s="13">
        <v>280.90891395594838</v>
      </c>
      <c r="M1445" s="7">
        <f t="shared" si="22"/>
        <v>2006</v>
      </c>
    </row>
    <row r="1446" spans="7:13" x14ac:dyDescent="0.2">
      <c r="G1446" s="7">
        <v>1442</v>
      </c>
      <c r="H1446" s="7" t="s">
        <v>3</v>
      </c>
      <c r="I1446" s="14">
        <v>38738</v>
      </c>
      <c r="J1446" s="7" t="s">
        <v>9</v>
      </c>
      <c r="K1446" s="15">
        <v>57</v>
      </c>
      <c r="L1446" s="13">
        <v>172.62177980113168</v>
      </c>
      <c r="M1446" s="7">
        <f t="shared" si="22"/>
        <v>2006</v>
      </c>
    </row>
    <row r="1447" spans="7:13" x14ac:dyDescent="0.2">
      <c r="G1447" s="7">
        <v>1443</v>
      </c>
      <c r="H1447" s="7" t="s">
        <v>1</v>
      </c>
      <c r="I1447" s="14">
        <v>38254</v>
      </c>
      <c r="J1447" s="7" t="s">
        <v>10</v>
      </c>
      <c r="K1447" s="15">
        <v>69</v>
      </c>
      <c r="L1447" s="13">
        <v>208.76551379204989</v>
      </c>
      <c r="M1447" s="7">
        <f t="shared" si="22"/>
        <v>2004</v>
      </c>
    </row>
    <row r="1448" spans="7:13" x14ac:dyDescent="0.2">
      <c r="G1448" s="7">
        <v>1444</v>
      </c>
      <c r="H1448" s="7" t="s">
        <v>7</v>
      </c>
      <c r="I1448" s="14">
        <v>38716</v>
      </c>
      <c r="J1448" s="7" t="s">
        <v>9</v>
      </c>
      <c r="K1448" s="15">
        <v>53</v>
      </c>
      <c r="L1448" s="13">
        <v>161.64817183248223</v>
      </c>
      <c r="M1448" s="7">
        <f t="shared" si="22"/>
        <v>2005</v>
      </c>
    </row>
    <row r="1449" spans="7:13" x14ac:dyDescent="0.2">
      <c r="G1449" s="7">
        <v>1445</v>
      </c>
      <c r="H1449" s="7" t="s">
        <v>6</v>
      </c>
      <c r="I1449" s="14">
        <v>39013</v>
      </c>
      <c r="J1449" s="7" t="s">
        <v>13</v>
      </c>
      <c r="K1449" s="15">
        <v>67</v>
      </c>
      <c r="L1449" s="13">
        <v>203.5655299819017</v>
      </c>
      <c r="M1449" s="7">
        <f t="shared" si="22"/>
        <v>2006</v>
      </c>
    </row>
    <row r="1450" spans="7:13" x14ac:dyDescent="0.2">
      <c r="G1450" s="7">
        <v>1446</v>
      </c>
      <c r="H1450" s="7" t="s">
        <v>7</v>
      </c>
      <c r="I1450" s="14">
        <v>38078</v>
      </c>
      <c r="J1450" s="7" t="s">
        <v>11</v>
      </c>
      <c r="K1450" s="15">
        <v>23</v>
      </c>
      <c r="L1450" s="13">
        <v>70.708152765050201</v>
      </c>
      <c r="M1450" s="7">
        <f t="shared" si="22"/>
        <v>2004</v>
      </c>
    </row>
    <row r="1451" spans="7:13" x14ac:dyDescent="0.2">
      <c r="G1451" s="7">
        <v>1447</v>
      </c>
      <c r="H1451" s="7" t="s">
        <v>2</v>
      </c>
      <c r="I1451" s="14">
        <v>38155</v>
      </c>
      <c r="J1451" s="7" t="s">
        <v>12</v>
      </c>
      <c r="K1451" s="15">
        <v>43</v>
      </c>
      <c r="L1451" s="13">
        <v>131.16019141346013</v>
      </c>
      <c r="M1451" s="7">
        <f t="shared" si="22"/>
        <v>2004</v>
      </c>
    </row>
    <row r="1452" spans="7:13" x14ac:dyDescent="0.2">
      <c r="G1452" s="7">
        <v>1448</v>
      </c>
      <c r="H1452" s="7" t="s">
        <v>0</v>
      </c>
      <c r="I1452" s="14">
        <v>39013</v>
      </c>
      <c r="J1452" s="7" t="s">
        <v>10</v>
      </c>
      <c r="K1452" s="15">
        <v>69</v>
      </c>
      <c r="L1452" s="13">
        <v>209.39515625574666</v>
      </c>
      <c r="M1452" s="7">
        <f t="shared" si="22"/>
        <v>2006</v>
      </c>
    </row>
    <row r="1453" spans="7:13" x14ac:dyDescent="0.2">
      <c r="G1453" s="7">
        <v>1449</v>
      </c>
      <c r="H1453" s="7" t="s">
        <v>3</v>
      </c>
      <c r="I1453" s="14">
        <v>38991</v>
      </c>
      <c r="J1453" s="7" t="s">
        <v>13</v>
      </c>
      <c r="K1453" s="15">
        <v>45</v>
      </c>
      <c r="L1453" s="13">
        <v>136.50342219375273</v>
      </c>
      <c r="M1453" s="7">
        <f t="shared" si="22"/>
        <v>2006</v>
      </c>
    </row>
    <row r="1454" spans="7:13" x14ac:dyDescent="0.2">
      <c r="G1454" s="7">
        <v>1450</v>
      </c>
      <c r="H1454" s="7" t="s">
        <v>4</v>
      </c>
      <c r="I1454" s="14">
        <v>38661</v>
      </c>
      <c r="J1454" s="7" t="s">
        <v>11</v>
      </c>
      <c r="K1454" s="15">
        <v>70</v>
      </c>
      <c r="L1454" s="13">
        <v>211.70097135907523</v>
      </c>
      <c r="M1454" s="7">
        <f t="shared" si="22"/>
        <v>2005</v>
      </c>
    </row>
    <row r="1455" spans="7:13" x14ac:dyDescent="0.2">
      <c r="G1455" s="7">
        <v>1451</v>
      </c>
      <c r="H1455" s="7" t="s">
        <v>2</v>
      </c>
      <c r="I1455" s="14">
        <v>39013</v>
      </c>
      <c r="J1455" s="7" t="s">
        <v>12</v>
      </c>
      <c r="K1455" s="15">
        <v>91</v>
      </c>
      <c r="L1455" s="13">
        <v>274.50140154950032</v>
      </c>
      <c r="M1455" s="7">
        <f t="shared" si="22"/>
        <v>2006</v>
      </c>
    </row>
    <row r="1456" spans="7:13" x14ac:dyDescent="0.2">
      <c r="G1456" s="7">
        <v>1452</v>
      </c>
      <c r="H1456" s="7" t="s">
        <v>5</v>
      </c>
      <c r="I1456" s="14">
        <v>39068</v>
      </c>
      <c r="J1456" s="7" t="s">
        <v>12</v>
      </c>
      <c r="K1456" s="15">
        <v>33</v>
      </c>
      <c r="L1456" s="13">
        <v>100.48140496751634</v>
      </c>
      <c r="M1456" s="7">
        <f t="shared" si="22"/>
        <v>2006</v>
      </c>
    </row>
    <row r="1457" spans="7:13" x14ac:dyDescent="0.2">
      <c r="G1457" s="7">
        <v>1453</v>
      </c>
      <c r="H1457" s="7" t="s">
        <v>2</v>
      </c>
      <c r="I1457" s="14">
        <v>38936</v>
      </c>
      <c r="J1457" s="7" t="s">
        <v>9</v>
      </c>
      <c r="K1457" s="15">
        <v>90</v>
      </c>
      <c r="L1457" s="13">
        <v>272.35779457225038</v>
      </c>
      <c r="M1457" s="7">
        <f t="shared" si="22"/>
        <v>2006</v>
      </c>
    </row>
    <row r="1458" spans="7:13" x14ac:dyDescent="0.2">
      <c r="G1458" s="7">
        <v>1454</v>
      </c>
      <c r="H1458" s="7" t="s">
        <v>2</v>
      </c>
      <c r="I1458" s="14">
        <v>38342</v>
      </c>
      <c r="J1458" s="7" t="s">
        <v>12</v>
      </c>
      <c r="K1458" s="15">
        <v>17</v>
      </c>
      <c r="L1458" s="13">
        <v>52.516260583580817</v>
      </c>
      <c r="M1458" s="7">
        <f t="shared" si="22"/>
        <v>2004</v>
      </c>
    </row>
    <row r="1459" spans="7:13" x14ac:dyDescent="0.2">
      <c r="G1459" s="7">
        <v>1455</v>
      </c>
      <c r="H1459" s="7" t="s">
        <v>4</v>
      </c>
      <c r="I1459" s="14">
        <v>38199</v>
      </c>
      <c r="J1459" s="7" t="s">
        <v>11</v>
      </c>
      <c r="K1459" s="15">
        <v>-7</v>
      </c>
      <c r="L1459" s="13">
        <v>-18.916737992903691</v>
      </c>
      <c r="M1459" s="7">
        <f t="shared" si="22"/>
        <v>2004</v>
      </c>
    </row>
    <row r="1460" spans="7:13" x14ac:dyDescent="0.2">
      <c r="G1460" s="7">
        <v>1456</v>
      </c>
      <c r="H1460" s="7" t="s">
        <v>6</v>
      </c>
      <c r="I1460" s="14">
        <v>38232</v>
      </c>
      <c r="J1460" s="7" t="s">
        <v>12</v>
      </c>
      <c r="K1460" s="15">
        <v>21</v>
      </c>
      <c r="L1460" s="13">
        <v>64.912642276982112</v>
      </c>
      <c r="M1460" s="7">
        <f t="shared" si="22"/>
        <v>2004</v>
      </c>
    </row>
    <row r="1461" spans="7:13" x14ac:dyDescent="0.2">
      <c r="G1461" s="7">
        <v>1457</v>
      </c>
      <c r="H1461" s="7" t="s">
        <v>0</v>
      </c>
      <c r="I1461" s="14">
        <v>38573</v>
      </c>
      <c r="J1461" s="7" t="s">
        <v>9</v>
      </c>
      <c r="K1461" s="15">
        <v>14</v>
      </c>
      <c r="L1461" s="13">
        <v>44.327818174178198</v>
      </c>
      <c r="M1461" s="7">
        <f t="shared" si="22"/>
        <v>2005</v>
      </c>
    </row>
    <row r="1462" spans="7:13" x14ac:dyDescent="0.2">
      <c r="G1462" s="7">
        <v>1458</v>
      </c>
      <c r="H1462" s="7" t="s">
        <v>4</v>
      </c>
      <c r="I1462" s="14">
        <v>38826</v>
      </c>
      <c r="J1462" s="7" t="s">
        <v>13</v>
      </c>
      <c r="K1462" s="15">
        <v>84</v>
      </c>
      <c r="L1462" s="13">
        <v>254.27232164491826</v>
      </c>
      <c r="M1462" s="7">
        <f t="shared" si="22"/>
        <v>2006</v>
      </c>
    </row>
    <row r="1463" spans="7:13" x14ac:dyDescent="0.2">
      <c r="G1463" s="7">
        <v>1459</v>
      </c>
      <c r="H1463" s="7" t="s">
        <v>1</v>
      </c>
      <c r="I1463" s="14">
        <v>38738</v>
      </c>
      <c r="J1463" s="7" t="s">
        <v>13</v>
      </c>
      <c r="K1463" s="15">
        <v>92</v>
      </c>
      <c r="L1463" s="13">
        <v>278.12892270091868</v>
      </c>
      <c r="M1463" s="7">
        <f t="shared" si="22"/>
        <v>2006</v>
      </c>
    </row>
    <row r="1464" spans="7:13" x14ac:dyDescent="0.2">
      <c r="G1464" s="7">
        <v>1460</v>
      </c>
      <c r="H1464" s="7" t="s">
        <v>4</v>
      </c>
      <c r="I1464" s="14">
        <v>39013</v>
      </c>
      <c r="J1464" s="7" t="s">
        <v>10</v>
      </c>
      <c r="K1464" s="15">
        <v>-1</v>
      </c>
      <c r="L1464" s="13">
        <v>-0.12859943512322669</v>
      </c>
      <c r="M1464" s="7">
        <f t="shared" si="22"/>
        <v>2006</v>
      </c>
    </row>
    <row r="1465" spans="7:13" x14ac:dyDescent="0.2">
      <c r="G1465" s="7">
        <v>1461</v>
      </c>
      <c r="H1465" s="7" t="s">
        <v>4</v>
      </c>
      <c r="I1465" s="14">
        <v>38485</v>
      </c>
      <c r="J1465" s="7" t="s">
        <v>10</v>
      </c>
      <c r="K1465" s="15">
        <v>73</v>
      </c>
      <c r="L1465" s="13">
        <v>222.08676582590357</v>
      </c>
      <c r="M1465" s="7">
        <f t="shared" si="22"/>
        <v>2005</v>
      </c>
    </row>
    <row r="1466" spans="7:13" x14ac:dyDescent="0.2">
      <c r="G1466" s="7">
        <v>1462</v>
      </c>
      <c r="H1466" s="7" t="s">
        <v>7</v>
      </c>
      <c r="I1466" s="14">
        <v>38727</v>
      </c>
      <c r="J1466" s="7" t="s">
        <v>9</v>
      </c>
      <c r="K1466" s="15">
        <v>48</v>
      </c>
      <c r="L1466" s="13">
        <v>146.42108275927566</v>
      </c>
      <c r="M1466" s="7">
        <f t="shared" si="22"/>
        <v>2006</v>
      </c>
    </row>
    <row r="1467" spans="7:13" x14ac:dyDescent="0.2">
      <c r="G1467" s="7">
        <v>1463</v>
      </c>
      <c r="H1467" s="7" t="s">
        <v>7</v>
      </c>
      <c r="I1467" s="14">
        <v>38331</v>
      </c>
      <c r="J1467" s="7" t="s">
        <v>11</v>
      </c>
      <c r="K1467" s="15">
        <v>72</v>
      </c>
      <c r="L1467" s="13">
        <v>217.08233008534265</v>
      </c>
      <c r="M1467" s="7">
        <f t="shared" si="22"/>
        <v>2004</v>
      </c>
    </row>
    <row r="1468" spans="7:13" x14ac:dyDescent="0.2">
      <c r="G1468" s="7">
        <v>1464</v>
      </c>
      <c r="H1468" s="7" t="s">
        <v>8</v>
      </c>
      <c r="I1468" s="14">
        <v>38903</v>
      </c>
      <c r="J1468" s="7" t="s">
        <v>9</v>
      </c>
      <c r="K1468" s="15">
        <v>42</v>
      </c>
      <c r="L1468" s="13">
        <v>127.6087139856683</v>
      </c>
      <c r="M1468" s="7">
        <f t="shared" si="22"/>
        <v>2006</v>
      </c>
    </row>
    <row r="1469" spans="7:13" x14ac:dyDescent="0.2">
      <c r="G1469" s="7">
        <v>1465</v>
      </c>
      <c r="H1469" s="7" t="s">
        <v>4</v>
      </c>
      <c r="I1469" s="14">
        <v>38342</v>
      </c>
      <c r="J1469" s="7" t="s">
        <v>9</v>
      </c>
      <c r="K1469" s="15">
        <v>80</v>
      </c>
      <c r="L1469" s="13">
        <v>242.20754620036109</v>
      </c>
      <c r="M1469" s="7">
        <f t="shared" si="22"/>
        <v>2004</v>
      </c>
    </row>
    <row r="1470" spans="7:13" x14ac:dyDescent="0.2">
      <c r="G1470" s="7">
        <v>1466</v>
      </c>
      <c r="H1470" s="7" t="s">
        <v>4</v>
      </c>
      <c r="I1470" s="14">
        <v>38595</v>
      </c>
      <c r="J1470" s="7" t="s">
        <v>9</v>
      </c>
      <c r="K1470" s="15">
        <v>56</v>
      </c>
      <c r="L1470" s="13">
        <v>170.85558875726406</v>
      </c>
      <c r="M1470" s="7">
        <f t="shared" si="22"/>
        <v>2005</v>
      </c>
    </row>
    <row r="1471" spans="7:13" x14ac:dyDescent="0.2">
      <c r="G1471" s="7">
        <v>1467</v>
      </c>
      <c r="H1471" s="7" t="s">
        <v>0</v>
      </c>
      <c r="I1471" s="14">
        <v>38012</v>
      </c>
      <c r="J1471" s="7" t="s">
        <v>12</v>
      </c>
      <c r="K1471" s="15">
        <v>46</v>
      </c>
      <c r="L1471" s="13">
        <v>140.57686436306247</v>
      </c>
      <c r="M1471" s="7">
        <f t="shared" si="22"/>
        <v>2004</v>
      </c>
    </row>
    <row r="1472" spans="7:13" x14ac:dyDescent="0.2">
      <c r="G1472" s="7">
        <v>1468</v>
      </c>
      <c r="H1472" s="7" t="s">
        <v>8</v>
      </c>
      <c r="I1472" s="14">
        <v>38870</v>
      </c>
      <c r="J1472" s="7" t="s">
        <v>11</v>
      </c>
      <c r="K1472" s="15">
        <v>45</v>
      </c>
      <c r="L1472" s="13">
        <v>136.77216386728932</v>
      </c>
      <c r="M1472" s="7">
        <f t="shared" si="22"/>
        <v>2006</v>
      </c>
    </row>
    <row r="1473" spans="7:13" x14ac:dyDescent="0.2">
      <c r="G1473" s="7">
        <v>1469</v>
      </c>
      <c r="H1473" s="7" t="s">
        <v>6</v>
      </c>
      <c r="I1473" s="14">
        <v>38507</v>
      </c>
      <c r="J1473" s="7" t="s">
        <v>9</v>
      </c>
      <c r="K1473" s="15">
        <v>53</v>
      </c>
      <c r="L1473" s="13">
        <v>160.40163840433979</v>
      </c>
      <c r="M1473" s="7">
        <f t="shared" si="22"/>
        <v>2005</v>
      </c>
    </row>
    <row r="1474" spans="7:13" x14ac:dyDescent="0.2">
      <c r="G1474" s="7">
        <v>1470</v>
      </c>
      <c r="H1474" s="7" t="s">
        <v>6</v>
      </c>
      <c r="I1474" s="14">
        <v>38628</v>
      </c>
      <c r="J1474" s="7" t="s">
        <v>11</v>
      </c>
      <c r="K1474" s="15">
        <v>51</v>
      </c>
      <c r="L1474" s="13">
        <v>155.05152823672236</v>
      </c>
      <c r="M1474" s="7">
        <f t="shared" si="22"/>
        <v>2005</v>
      </c>
    </row>
    <row r="1475" spans="7:13" x14ac:dyDescent="0.2">
      <c r="G1475" s="7">
        <v>1471</v>
      </c>
      <c r="H1475" s="7" t="s">
        <v>1</v>
      </c>
      <c r="I1475" s="14">
        <v>38705</v>
      </c>
      <c r="J1475" s="7" t="s">
        <v>12</v>
      </c>
      <c r="K1475" s="15">
        <v>64</v>
      </c>
      <c r="L1475" s="13">
        <v>193.29903203964747</v>
      </c>
      <c r="M1475" s="7">
        <f t="shared" si="22"/>
        <v>2005</v>
      </c>
    </row>
    <row r="1476" spans="7:13" x14ac:dyDescent="0.2">
      <c r="G1476" s="7">
        <v>1472</v>
      </c>
      <c r="H1476" s="7" t="s">
        <v>8</v>
      </c>
      <c r="I1476" s="14">
        <v>38298</v>
      </c>
      <c r="J1476" s="7" t="s">
        <v>11</v>
      </c>
      <c r="K1476" s="15">
        <v>15</v>
      </c>
      <c r="L1476" s="13">
        <v>47.086660569111189</v>
      </c>
      <c r="M1476" s="7">
        <f t="shared" si="22"/>
        <v>2004</v>
      </c>
    </row>
    <row r="1477" spans="7:13" x14ac:dyDescent="0.2">
      <c r="G1477" s="7">
        <v>1473</v>
      </c>
      <c r="H1477" s="7" t="s">
        <v>4</v>
      </c>
      <c r="I1477" s="14">
        <v>38078</v>
      </c>
      <c r="J1477" s="7" t="s">
        <v>13</v>
      </c>
      <c r="K1477" s="15">
        <v>33</v>
      </c>
      <c r="L1477" s="13">
        <v>101.69988655484008</v>
      </c>
      <c r="M1477" s="7">
        <f t="shared" si="22"/>
        <v>2004</v>
      </c>
    </row>
    <row r="1478" spans="7:13" x14ac:dyDescent="0.2">
      <c r="G1478" s="7">
        <v>1474</v>
      </c>
      <c r="H1478" s="7" t="s">
        <v>5</v>
      </c>
      <c r="I1478" s="14">
        <v>38848</v>
      </c>
      <c r="J1478" s="7" t="s">
        <v>11</v>
      </c>
      <c r="K1478" s="15">
        <v>31</v>
      </c>
      <c r="L1478" s="13">
        <v>95.050667546988379</v>
      </c>
      <c r="M1478" s="7">
        <f t="shared" ref="M1478:M1541" si="23">YEAR(I1478)</f>
        <v>2006</v>
      </c>
    </row>
    <row r="1479" spans="7:13" x14ac:dyDescent="0.2">
      <c r="G1479" s="7">
        <v>1475</v>
      </c>
      <c r="H1479" s="7" t="s">
        <v>6</v>
      </c>
      <c r="I1479" s="14">
        <v>38705</v>
      </c>
      <c r="J1479" s="7" t="s">
        <v>13</v>
      </c>
      <c r="K1479" s="15">
        <v>51</v>
      </c>
      <c r="L1479" s="13">
        <v>155.18472828999515</v>
      </c>
      <c r="M1479" s="7">
        <f t="shared" si="23"/>
        <v>2005</v>
      </c>
    </row>
    <row r="1480" spans="7:13" x14ac:dyDescent="0.2">
      <c r="G1480" s="7">
        <v>1476</v>
      </c>
      <c r="H1480" s="7" t="s">
        <v>1</v>
      </c>
      <c r="I1480" s="14">
        <v>38947</v>
      </c>
      <c r="J1480" s="7" t="s">
        <v>9</v>
      </c>
      <c r="K1480" s="15">
        <v>-7</v>
      </c>
      <c r="L1480" s="13">
        <v>-18.636086701073594</v>
      </c>
      <c r="M1480" s="7">
        <f t="shared" si="23"/>
        <v>2006</v>
      </c>
    </row>
    <row r="1481" spans="7:13" x14ac:dyDescent="0.2">
      <c r="G1481" s="7">
        <v>1477</v>
      </c>
      <c r="H1481" s="7" t="s">
        <v>6</v>
      </c>
      <c r="I1481" s="14">
        <v>38485</v>
      </c>
      <c r="J1481" s="7" t="s">
        <v>11</v>
      </c>
      <c r="K1481" s="15">
        <v>37</v>
      </c>
      <c r="L1481" s="13">
        <v>112.07406400171799</v>
      </c>
      <c r="M1481" s="7">
        <f t="shared" si="23"/>
        <v>2005</v>
      </c>
    </row>
    <row r="1482" spans="7:13" x14ac:dyDescent="0.2">
      <c r="G1482" s="7">
        <v>1478</v>
      </c>
      <c r="H1482" s="7" t="s">
        <v>8</v>
      </c>
      <c r="I1482" s="14">
        <v>38518</v>
      </c>
      <c r="J1482" s="7" t="s">
        <v>9</v>
      </c>
      <c r="K1482" s="15">
        <v>43</v>
      </c>
      <c r="L1482" s="13">
        <v>130.97379554914517</v>
      </c>
      <c r="M1482" s="7">
        <f t="shared" si="23"/>
        <v>2005</v>
      </c>
    </row>
    <row r="1483" spans="7:13" x14ac:dyDescent="0.2">
      <c r="G1483" s="7">
        <v>1479</v>
      </c>
      <c r="H1483" s="7" t="s">
        <v>7</v>
      </c>
      <c r="I1483" s="14">
        <v>38859</v>
      </c>
      <c r="J1483" s="7" t="s">
        <v>12</v>
      </c>
      <c r="K1483" s="15">
        <v>63</v>
      </c>
      <c r="L1483" s="13">
        <v>190.69209828626822</v>
      </c>
      <c r="M1483" s="7">
        <f t="shared" si="23"/>
        <v>2006</v>
      </c>
    </row>
    <row r="1484" spans="7:13" x14ac:dyDescent="0.2">
      <c r="G1484" s="7">
        <v>1480</v>
      </c>
      <c r="H1484" s="7" t="s">
        <v>2</v>
      </c>
      <c r="I1484" s="14">
        <v>38177</v>
      </c>
      <c r="J1484" s="7" t="s">
        <v>11</v>
      </c>
      <c r="K1484" s="15">
        <v>29</v>
      </c>
      <c r="L1484" s="13">
        <v>89.589016206328608</v>
      </c>
      <c r="M1484" s="7">
        <f t="shared" si="23"/>
        <v>2004</v>
      </c>
    </row>
    <row r="1485" spans="7:13" x14ac:dyDescent="0.2">
      <c r="G1485" s="7">
        <v>1481</v>
      </c>
      <c r="H1485" s="7" t="s">
        <v>7</v>
      </c>
      <c r="I1485" s="14">
        <v>38694</v>
      </c>
      <c r="J1485" s="7" t="s">
        <v>12</v>
      </c>
      <c r="K1485" s="15">
        <v>20</v>
      </c>
      <c r="L1485" s="13">
        <v>61.944091716082518</v>
      </c>
      <c r="M1485" s="7">
        <f t="shared" si="23"/>
        <v>2005</v>
      </c>
    </row>
    <row r="1486" spans="7:13" x14ac:dyDescent="0.2">
      <c r="G1486" s="7">
        <v>1482</v>
      </c>
      <c r="H1486" s="7" t="s">
        <v>5</v>
      </c>
      <c r="I1486" s="14">
        <v>38804</v>
      </c>
      <c r="J1486" s="7" t="s">
        <v>11</v>
      </c>
      <c r="K1486" s="15">
        <v>48</v>
      </c>
      <c r="L1486" s="13">
        <v>146.44223986116381</v>
      </c>
      <c r="M1486" s="7">
        <f t="shared" si="23"/>
        <v>2006</v>
      </c>
    </row>
    <row r="1487" spans="7:13" x14ac:dyDescent="0.2">
      <c r="G1487" s="7">
        <v>1483</v>
      </c>
      <c r="H1487" s="7" t="s">
        <v>8</v>
      </c>
      <c r="I1487" s="14">
        <v>38562</v>
      </c>
      <c r="J1487" s="7" t="s">
        <v>11</v>
      </c>
      <c r="K1487" s="15">
        <v>94</v>
      </c>
      <c r="L1487" s="13">
        <v>284.30651580761617</v>
      </c>
      <c r="M1487" s="7">
        <f t="shared" si="23"/>
        <v>2005</v>
      </c>
    </row>
    <row r="1488" spans="7:13" x14ac:dyDescent="0.2">
      <c r="G1488" s="7">
        <v>1484</v>
      </c>
      <c r="H1488" s="7" t="s">
        <v>8</v>
      </c>
      <c r="I1488" s="14">
        <v>38969</v>
      </c>
      <c r="J1488" s="7" t="s">
        <v>9</v>
      </c>
      <c r="K1488" s="15">
        <v>41</v>
      </c>
      <c r="L1488" s="13">
        <v>124.88343538167078</v>
      </c>
      <c r="M1488" s="7">
        <f t="shared" si="23"/>
        <v>2006</v>
      </c>
    </row>
    <row r="1489" spans="7:13" x14ac:dyDescent="0.2">
      <c r="G1489" s="7">
        <v>1485</v>
      </c>
      <c r="H1489" s="7" t="s">
        <v>8</v>
      </c>
      <c r="I1489" s="14">
        <v>38375</v>
      </c>
      <c r="J1489" s="7" t="s">
        <v>11</v>
      </c>
      <c r="K1489" s="15">
        <v>45</v>
      </c>
      <c r="L1489" s="13">
        <v>137.54620754134569</v>
      </c>
      <c r="M1489" s="7">
        <f t="shared" si="23"/>
        <v>2005</v>
      </c>
    </row>
    <row r="1490" spans="7:13" x14ac:dyDescent="0.2">
      <c r="G1490" s="7">
        <v>1486</v>
      </c>
      <c r="H1490" s="7" t="s">
        <v>0</v>
      </c>
      <c r="I1490" s="14">
        <v>38485</v>
      </c>
      <c r="J1490" s="7" t="s">
        <v>10</v>
      </c>
      <c r="K1490" s="15">
        <v>69</v>
      </c>
      <c r="L1490" s="13">
        <v>208.60656085319707</v>
      </c>
      <c r="M1490" s="7">
        <f t="shared" si="23"/>
        <v>2005</v>
      </c>
    </row>
    <row r="1491" spans="7:13" x14ac:dyDescent="0.2">
      <c r="G1491" s="7">
        <v>1487</v>
      </c>
      <c r="H1491" s="7" t="s">
        <v>6</v>
      </c>
      <c r="I1491" s="14">
        <v>38078</v>
      </c>
      <c r="J1491" s="7" t="s">
        <v>12</v>
      </c>
      <c r="K1491" s="15">
        <v>48</v>
      </c>
      <c r="L1491" s="13">
        <v>146.16733998853596</v>
      </c>
      <c r="M1491" s="7">
        <f t="shared" si="23"/>
        <v>2004</v>
      </c>
    </row>
    <row r="1492" spans="7:13" x14ac:dyDescent="0.2">
      <c r="G1492" s="7">
        <v>1488</v>
      </c>
      <c r="H1492" s="7" t="s">
        <v>1</v>
      </c>
      <c r="I1492" s="14">
        <v>38375</v>
      </c>
      <c r="J1492" s="7" t="s">
        <v>12</v>
      </c>
      <c r="K1492" s="15">
        <v>38</v>
      </c>
      <c r="L1492" s="13">
        <v>115.70319467233371</v>
      </c>
      <c r="M1492" s="7">
        <f t="shared" si="23"/>
        <v>2005</v>
      </c>
    </row>
    <row r="1493" spans="7:13" x14ac:dyDescent="0.2">
      <c r="G1493" s="7">
        <v>1489</v>
      </c>
      <c r="H1493" s="7" t="s">
        <v>8</v>
      </c>
      <c r="I1493" s="14">
        <v>38738</v>
      </c>
      <c r="J1493" s="7" t="s">
        <v>10</v>
      </c>
      <c r="K1493" s="15">
        <v>49</v>
      </c>
      <c r="L1493" s="13">
        <v>149.11052069470631</v>
      </c>
      <c r="M1493" s="7">
        <f t="shared" si="23"/>
        <v>2006</v>
      </c>
    </row>
    <row r="1494" spans="7:13" x14ac:dyDescent="0.2">
      <c r="G1494" s="7">
        <v>1490</v>
      </c>
      <c r="H1494" s="7" t="s">
        <v>2</v>
      </c>
      <c r="I1494" s="14">
        <v>38232</v>
      </c>
      <c r="J1494" s="7" t="s">
        <v>9</v>
      </c>
      <c r="K1494" s="15">
        <v>79</v>
      </c>
      <c r="L1494" s="13">
        <v>239.15028034352162</v>
      </c>
      <c r="M1494" s="7">
        <f t="shared" si="23"/>
        <v>2004</v>
      </c>
    </row>
    <row r="1495" spans="7:13" x14ac:dyDescent="0.2">
      <c r="G1495" s="7">
        <v>1491</v>
      </c>
      <c r="H1495" s="7" t="s">
        <v>6</v>
      </c>
      <c r="I1495" s="14">
        <v>38551</v>
      </c>
      <c r="J1495" s="7" t="s">
        <v>9</v>
      </c>
      <c r="K1495" s="15">
        <v>93</v>
      </c>
      <c r="L1495" s="13">
        <v>281.34133684394243</v>
      </c>
      <c r="M1495" s="7">
        <f t="shared" si="23"/>
        <v>2005</v>
      </c>
    </row>
    <row r="1496" spans="7:13" x14ac:dyDescent="0.2">
      <c r="G1496" s="7">
        <v>1492</v>
      </c>
      <c r="H1496" s="7" t="s">
        <v>2</v>
      </c>
      <c r="I1496" s="14">
        <v>38342</v>
      </c>
      <c r="J1496" s="7" t="s">
        <v>9</v>
      </c>
      <c r="K1496" s="15">
        <v>67</v>
      </c>
      <c r="L1496" s="13">
        <v>202.43601829550036</v>
      </c>
      <c r="M1496" s="7">
        <f t="shared" si="23"/>
        <v>2004</v>
      </c>
    </row>
    <row r="1497" spans="7:13" x14ac:dyDescent="0.2">
      <c r="G1497" s="7">
        <v>1493</v>
      </c>
      <c r="H1497" s="7" t="s">
        <v>8</v>
      </c>
      <c r="I1497" s="14">
        <v>38859</v>
      </c>
      <c r="J1497" s="7" t="s">
        <v>9</v>
      </c>
      <c r="K1497" s="15">
        <v>13</v>
      </c>
      <c r="L1497" s="13">
        <v>41.318769528122459</v>
      </c>
      <c r="M1497" s="7">
        <f t="shared" si="23"/>
        <v>2006</v>
      </c>
    </row>
    <row r="1498" spans="7:13" x14ac:dyDescent="0.2">
      <c r="G1498" s="7">
        <v>1494</v>
      </c>
      <c r="H1498" s="7" t="s">
        <v>6</v>
      </c>
      <c r="I1498" s="14">
        <v>38639</v>
      </c>
      <c r="J1498" s="7" t="s">
        <v>10</v>
      </c>
      <c r="K1498" s="15">
        <v>71</v>
      </c>
      <c r="L1498" s="13">
        <v>215.36222588622564</v>
      </c>
      <c r="M1498" s="7">
        <f t="shared" si="23"/>
        <v>2005</v>
      </c>
    </row>
    <row r="1499" spans="7:13" x14ac:dyDescent="0.2">
      <c r="G1499" s="7">
        <v>1495</v>
      </c>
      <c r="H1499" s="7" t="s">
        <v>8</v>
      </c>
      <c r="I1499" s="14">
        <v>39013</v>
      </c>
      <c r="J1499" s="7" t="s">
        <v>9</v>
      </c>
      <c r="K1499" s="15">
        <v>15</v>
      </c>
      <c r="L1499" s="13">
        <v>46.386549546936031</v>
      </c>
      <c r="M1499" s="7">
        <f t="shared" si="23"/>
        <v>2006</v>
      </c>
    </row>
    <row r="1500" spans="7:13" x14ac:dyDescent="0.2">
      <c r="G1500" s="7">
        <v>1496</v>
      </c>
      <c r="H1500" s="7" t="s">
        <v>4</v>
      </c>
      <c r="I1500" s="14">
        <v>38606</v>
      </c>
      <c r="J1500" s="7" t="s">
        <v>11</v>
      </c>
      <c r="K1500" s="15">
        <v>89</v>
      </c>
      <c r="L1500" s="13">
        <v>269.12365453676284</v>
      </c>
      <c r="M1500" s="7">
        <f t="shared" si="23"/>
        <v>2005</v>
      </c>
    </row>
    <row r="1501" spans="7:13" x14ac:dyDescent="0.2">
      <c r="G1501" s="7">
        <v>1497</v>
      </c>
      <c r="H1501" s="7" t="s">
        <v>4</v>
      </c>
      <c r="I1501" s="14">
        <v>38650</v>
      </c>
      <c r="J1501" s="7" t="s">
        <v>12</v>
      </c>
      <c r="K1501" s="15">
        <v>65</v>
      </c>
      <c r="L1501" s="13">
        <v>197.49619907968821</v>
      </c>
      <c r="M1501" s="7">
        <f t="shared" si="23"/>
        <v>2005</v>
      </c>
    </row>
    <row r="1502" spans="7:13" x14ac:dyDescent="0.2">
      <c r="G1502" s="7">
        <v>1498</v>
      </c>
      <c r="H1502" s="7" t="s">
        <v>4</v>
      </c>
      <c r="I1502" s="14">
        <v>38342</v>
      </c>
      <c r="J1502" s="7" t="s">
        <v>11</v>
      </c>
      <c r="K1502" s="15">
        <v>16</v>
      </c>
      <c r="L1502" s="13">
        <v>49.977621498939477</v>
      </c>
      <c r="M1502" s="7">
        <f t="shared" si="23"/>
        <v>2004</v>
      </c>
    </row>
    <row r="1503" spans="7:13" x14ac:dyDescent="0.2">
      <c r="G1503" s="7">
        <v>1499</v>
      </c>
      <c r="H1503" s="7" t="s">
        <v>8</v>
      </c>
      <c r="I1503" s="14">
        <v>38870</v>
      </c>
      <c r="J1503" s="7" t="s">
        <v>10</v>
      </c>
      <c r="K1503" s="15">
        <v>48</v>
      </c>
      <c r="L1503" s="13">
        <v>146.12940219412363</v>
      </c>
      <c r="M1503" s="7">
        <f t="shared" si="23"/>
        <v>2006</v>
      </c>
    </row>
    <row r="1504" spans="7:13" x14ac:dyDescent="0.2">
      <c r="G1504" s="7">
        <v>1500</v>
      </c>
      <c r="H1504" s="7" t="s">
        <v>3</v>
      </c>
      <c r="I1504" s="14">
        <v>38595</v>
      </c>
      <c r="J1504" s="7" t="s">
        <v>11</v>
      </c>
      <c r="K1504" s="15">
        <v>78</v>
      </c>
      <c r="L1504" s="13">
        <v>235.9430418370726</v>
      </c>
      <c r="M1504" s="7">
        <f t="shared" si="23"/>
        <v>2005</v>
      </c>
    </row>
    <row r="1505" spans="7:13" x14ac:dyDescent="0.2">
      <c r="G1505" s="7">
        <v>1501</v>
      </c>
      <c r="H1505" s="7" t="s">
        <v>7</v>
      </c>
      <c r="I1505" s="14">
        <v>38012</v>
      </c>
      <c r="J1505" s="7" t="s">
        <v>10</v>
      </c>
      <c r="K1505" s="15">
        <v>5</v>
      </c>
      <c r="L1505" s="13">
        <v>17.19135783501677</v>
      </c>
      <c r="M1505" s="7">
        <f t="shared" si="23"/>
        <v>2004</v>
      </c>
    </row>
    <row r="1506" spans="7:13" x14ac:dyDescent="0.2">
      <c r="G1506" s="7">
        <v>1502</v>
      </c>
      <c r="H1506" s="7" t="s">
        <v>5</v>
      </c>
      <c r="I1506" s="14">
        <v>38727</v>
      </c>
      <c r="J1506" s="7" t="s">
        <v>10</v>
      </c>
      <c r="K1506" s="15">
        <v>33</v>
      </c>
      <c r="L1506" s="13">
        <v>101.70689339051272</v>
      </c>
      <c r="M1506" s="7">
        <f t="shared" si="23"/>
        <v>2006</v>
      </c>
    </row>
    <row r="1507" spans="7:13" x14ac:dyDescent="0.2">
      <c r="G1507" s="7">
        <v>1503</v>
      </c>
      <c r="H1507" s="7" t="s">
        <v>6</v>
      </c>
      <c r="I1507" s="14">
        <v>38804</v>
      </c>
      <c r="J1507" s="7" t="s">
        <v>9</v>
      </c>
      <c r="K1507" s="15">
        <v>73</v>
      </c>
      <c r="L1507" s="13">
        <v>220.6254493831498</v>
      </c>
      <c r="M1507" s="7">
        <f t="shared" si="23"/>
        <v>2006</v>
      </c>
    </row>
    <row r="1508" spans="7:13" x14ac:dyDescent="0.2">
      <c r="G1508" s="7">
        <v>1504</v>
      </c>
      <c r="H1508" s="7" t="s">
        <v>8</v>
      </c>
      <c r="I1508" s="14">
        <v>38188</v>
      </c>
      <c r="J1508" s="7" t="s">
        <v>12</v>
      </c>
      <c r="K1508" s="15">
        <v>93</v>
      </c>
      <c r="L1508" s="13">
        <v>280.86225864864616</v>
      </c>
      <c r="M1508" s="7">
        <f t="shared" si="23"/>
        <v>2004</v>
      </c>
    </row>
    <row r="1509" spans="7:13" x14ac:dyDescent="0.2">
      <c r="G1509" s="7">
        <v>1505</v>
      </c>
      <c r="H1509" s="7" t="s">
        <v>8</v>
      </c>
      <c r="I1509" s="14">
        <v>38716</v>
      </c>
      <c r="J1509" s="7" t="s">
        <v>9</v>
      </c>
      <c r="K1509" s="15">
        <v>37</v>
      </c>
      <c r="L1509" s="13">
        <v>113.24236035613511</v>
      </c>
      <c r="M1509" s="7">
        <f t="shared" si="23"/>
        <v>2005</v>
      </c>
    </row>
    <row r="1510" spans="7:13" x14ac:dyDescent="0.2">
      <c r="G1510" s="7">
        <v>1506</v>
      </c>
      <c r="H1510" s="7" t="s">
        <v>2</v>
      </c>
      <c r="I1510" s="14">
        <v>38562</v>
      </c>
      <c r="J1510" s="7" t="s">
        <v>10</v>
      </c>
      <c r="K1510" s="15">
        <v>23</v>
      </c>
      <c r="L1510" s="13">
        <v>70.338092994751676</v>
      </c>
      <c r="M1510" s="7">
        <f t="shared" si="23"/>
        <v>2005</v>
      </c>
    </row>
    <row r="1511" spans="7:13" x14ac:dyDescent="0.2">
      <c r="G1511" s="7">
        <v>1507</v>
      </c>
      <c r="H1511" s="7" t="s">
        <v>2</v>
      </c>
      <c r="I1511" s="14">
        <v>38683</v>
      </c>
      <c r="J1511" s="7" t="s">
        <v>10</v>
      </c>
      <c r="K1511" s="15">
        <v>-3</v>
      </c>
      <c r="L1511" s="13">
        <v>-7.2085961879253206</v>
      </c>
      <c r="M1511" s="7">
        <f t="shared" si="23"/>
        <v>2005</v>
      </c>
    </row>
    <row r="1512" spans="7:13" x14ac:dyDescent="0.2">
      <c r="G1512" s="7">
        <v>1508</v>
      </c>
      <c r="H1512" s="7" t="s">
        <v>0</v>
      </c>
      <c r="I1512" s="14">
        <v>38771</v>
      </c>
      <c r="J1512" s="7" t="s">
        <v>11</v>
      </c>
      <c r="K1512" s="15">
        <v>39</v>
      </c>
      <c r="L1512" s="13">
        <v>118.95540899877352</v>
      </c>
      <c r="M1512" s="7">
        <f t="shared" si="23"/>
        <v>2006</v>
      </c>
    </row>
    <row r="1513" spans="7:13" x14ac:dyDescent="0.2">
      <c r="G1513" s="7">
        <v>1509</v>
      </c>
      <c r="H1513" s="7" t="s">
        <v>8</v>
      </c>
      <c r="I1513" s="14">
        <v>38837</v>
      </c>
      <c r="J1513" s="7" t="s">
        <v>11</v>
      </c>
      <c r="K1513" s="15">
        <v>83</v>
      </c>
      <c r="L1513" s="13">
        <v>251.40370686680004</v>
      </c>
      <c r="M1513" s="7">
        <f t="shared" si="23"/>
        <v>2006</v>
      </c>
    </row>
    <row r="1514" spans="7:13" x14ac:dyDescent="0.2">
      <c r="G1514" s="7">
        <v>1510</v>
      </c>
      <c r="H1514" s="7" t="s">
        <v>5</v>
      </c>
      <c r="I1514" s="14">
        <v>38958</v>
      </c>
      <c r="J1514" s="7" t="s">
        <v>9</v>
      </c>
      <c r="K1514" s="15">
        <v>65</v>
      </c>
      <c r="L1514" s="13">
        <v>197.80862125573833</v>
      </c>
      <c r="M1514" s="7">
        <f t="shared" si="23"/>
        <v>2006</v>
      </c>
    </row>
    <row r="1515" spans="7:13" x14ac:dyDescent="0.2">
      <c r="G1515" s="7">
        <v>1511</v>
      </c>
      <c r="H1515" s="7" t="s">
        <v>8</v>
      </c>
      <c r="I1515" s="14">
        <v>38320</v>
      </c>
      <c r="J1515" s="7" t="s">
        <v>10</v>
      </c>
      <c r="K1515" s="15">
        <v>13</v>
      </c>
      <c r="L1515" s="13">
        <v>41.739412502907776</v>
      </c>
      <c r="M1515" s="7">
        <f t="shared" si="23"/>
        <v>2004</v>
      </c>
    </row>
    <row r="1516" spans="7:13" x14ac:dyDescent="0.2">
      <c r="G1516" s="7">
        <v>1512</v>
      </c>
      <c r="H1516" s="7" t="s">
        <v>5</v>
      </c>
      <c r="I1516" s="14">
        <v>38672</v>
      </c>
      <c r="J1516" s="7" t="s">
        <v>9</v>
      </c>
      <c r="K1516" s="15">
        <v>9</v>
      </c>
      <c r="L1516" s="13">
        <v>28.855899545684331</v>
      </c>
      <c r="M1516" s="7">
        <f t="shared" si="23"/>
        <v>2005</v>
      </c>
    </row>
    <row r="1517" spans="7:13" x14ac:dyDescent="0.2">
      <c r="G1517" s="7">
        <v>1513</v>
      </c>
      <c r="H1517" s="7" t="s">
        <v>1</v>
      </c>
      <c r="I1517" s="14">
        <v>39068</v>
      </c>
      <c r="J1517" s="7" t="s">
        <v>11</v>
      </c>
      <c r="K1517" s="15">
        <v>-4</v>
      </c>
      <c r="L1517" s="13">
        <v>-10.353255411982897</v>
      </c>
      <c r="M1517" s="7">
        <f t="shared" si="23"/>
        <v>2006</v>
      </c>
    </row>
    <row r="1518" spans="7:13" x14ac:dyDescent="0.2">
      <c r="G1518" s="7">
        <v>1514</v>
      </c>
      <c r="H1518" s="7" t="s">
        <v>6</v>
      </c>
      <c r="I1518" s="14">
        <v>38287</v>
      </c>
      <c r="J1518" s="7" t="s">
        <v>12</v>
      </c>
      <c r="K1518" s="15">
        <v>22</v>
      </c>
      <c r="L1518" s="13">
        <v>67.745285115132006</v>
      </c>
      <c r="M1518" s="7">
        <f t="shared" si="23"/>
        <v>2004</v>
      </c>
    </row>
    <row r="1519" spans="7:13" x14ac:dyDescent="0.2">
      <c r="G1519" s="7">
        <v>1515</v>
      </c>
      <c r="H1519" s="7" t="s">
        <v>3</v>
      </c>
      <c r="I1519" s="14">
        <v>38441</v>
      </c>
      <c r="J1519" s="7" t="s">
        <v>12</v>
      </c>
      <c r="K1519" s="15">
        <v>-3</v>
      </c>
      <c r="L1519" s="13">
        <v>-6.8920180610801349</v>
      </c>
      <c r="M1519" s="7">
        <f t="shared" si="23"/>
        <v>2005</v>
      </c>
    </row>
    <row r="1520" spans="7:13" x14ac:dyDescent="0.2">
      <c r="G1520" s="7">
        <v>1516</v>
      </c>
      <c r="H1520" s="7" t="s">
        <v>2</v>
      </c>
      <c r="I1520" s="14">
        <v>38199</v>
      </c>
      <c r="J1520" s="7" t="s">
        <v>12</v>
      </c>
      <c r="K1520" s="15">
        <v>58</v>
      </c>
      <c r="L1520" s="13">
        <v>176.19804950784601</v>
      </c>
      <c r="M1520" s="7">
        <f t="shared" si="23"/>
        <v>2004</v>
      </c>
    </row>
    <row r="1521" spans="7:13" x14ac:dyDescent="0.2">
      <c r="G1521" s="7">
        <v>1517</v>
      </c>
      <c r="H1521" s="7" t="s">
        <v>1</v>
      </c>
      <c r="I1521" s="14">
        <v>38221</v>
      </c>
      <c r="J1521" s="7" t="s">
        <v>11</v>
      </c>
      <c r="K1521" s="15">
        <v>65</v>
      </c>
      <c r="L1521" s="13">
        <v>196.63911479091979</v>
      </c>
      <c r="M1521" s="7">
        <f t="shared" si="23"/>
        <v>2004</v>
      </c>
    </row>
    <row r="1522" spans="7:13" x14ac:dyDescent="0.2">
      <c r="G1522" s="7">
        <v>1518</v>
      </c>
      <c r="H1522" s="7" t="s">
        <v>2</v>
      </c>
      <c r="I1522" s="14">
        <v>38166</v>
      </c>
      <c r="J1522" s="7" t="s">
        <v>11</v>
      </c>
      <c r="K1522" s="15">
        <v>9</v>
      </c>
      <c r="L1522" s="13">
        <v>28.459065178844462</v>
      </c>
      <c r="M1522" s="7">
        <f t="shared" si="23"/>
        <v>2004</v>
      </c>
    </row>
    <row r="1523" spans="7:13" x14ac:dyDescent="0.2">
      <c r="G1523" s="7">
        <v>1519</v>
      </c>
      <c r="H1523" s="7" t="s">
        <v>5</v>
      </c>
      <c r="I1523" s="14">
        <v>39013</v>
      </c>
      <c r="J1523" s="7" t="s">
        <v>13</v>
      </c>
      <c r="K1523" s="15">
        <v>18</v>
      </c>
      <c r="L1523" s="13">
        <v>56.300241442258397</v>
      </c>
      <c r="M1523" s="7">
        <f t="shared" si="23"/>
        <v>2006</v>
      </c>
    </row>
    <row r="1524" spans="7:13" x14ac:dyDescent="0.2">
      <c r="G1524" s="7">
        <v>1520</v>
      </c>
      <c r="H1524" s="7" t="s">
        <v>3</v>
      </c>
      <c r="I1524" s="14">
        <v>38111</v>
      </c>
      <c r="J1524" s="7" t="s">
        <v>9</v>
      </c>
      <c r="K1524" s="15">
        <v>55</v>
      </c>
      <c r="L1524" s="13">
        <v>166.7781249229084</v>
      </c>
      <c r="M1524" s="7">
        <f t="shared" si="23"/>
        <v>2004</v>
      </c>
    </row>
    <row r="1525" spans="7:13" x14ac:dyDescent="0.2">
      <c r="G1525" s="7">
        <v>1521</v>
      </c>
      <c r="H1525" s="7" t="s">
        <v>1</v>
      </c>
      <c r="I1525" s="14">
        <v>38364</v>
      </c>
      <c r="J1525" s="7" t="s">
        <v>11</v>
      </c>
      <c r="K1525" s="15">
        <v>69</v>
      </c>
      <c r="L1525" s="13">
        <v>209.56822946203218</v>
      </c>
      <c r="M1525" s="7">
        <f t="shared" si="23"/>
        <v>2005</v>
      </c>
    </row>
    <row r="1526" spans="7:13" x14ac:dyDescent="0.2">
      <c r="G1526" s="7">
        <v>1522</v>
      </c>
      <c r="H1526" s="7" t="s">
        <v>4</v>
      </c>
      <c r="I1526" s="14">
        <v>38089</v>
      </c>
      <c r="J1526" s="7" t="s">
        <v>11</v>
      </c>
      <c r="K1526" s="15">
        <v>51</v>
      </c>
      <c r="L1526" s="13">
        <v>155.55960489398822</v>
      </c>
      <c r="M1526" s="7">
        <f t="shared" si="23"/>
        <v>2004</v>
      </c>
    </row>
    <row r="1527" spans="7:13" x14ac:dyDescent="0.2">
      <c r="G1527" s="7">
        <v>1523</v>
      </c>
      <c r="H1527" s="7" t="s">
        <v>6</v>
      </c>
      <c r="I1527" s="14">
        <v>38738</v>
      </c>
      <c r="J1527" s="7" t="s">
        <v>13</v>
      </c>
      <c r="K1527" s="15">
        <v>23</v>
      </c>
      <c r="L1527" s="13">
        <v>71.150007929550512</v>
      </c>
      <c r="M1527" s="7">
        <f t="shared" si="23"/>
        <v>2006</v>
      </c>
    </row>
    <row r="1528" spans="7:13" x14ac:dyDescent="0.2">
      <c r="G1528" s="7">
        <v>1524</v>
      </c>
      <c r="H1528" s="7" t="s">
        <v>8</v>
      </c>
      <c r="I1528" s="14">
        <v>38826</v>
      </c>
      <c r="J1528" s="7" t="s">
        <v>10</v>
      </c>
      <c r="K1528" s="15">
        <v>38</v>
      </c>
      <c r="L1528" s="13">
        <v>115.80895982640449</v>
      </c>
      <c r="M1528" s="7">
        <f t="shared" si="23"/>
        <v>2006</v>
      </c>
    </row>
    <row r="1529" spans="7:13" x14ac:dyDescent="0.2">
      <c r="G1529" s="7">
        <v>1525</v>
      </c>
      <c r="H1529" s="7" t="s">
        <v>4</v>
      </c>
      <c r="I1529" s="14">
        <v>38320</v>
      </c>
      <c r="J1529" s="7" t="s">
        <v>13</v>
      </c>
      <c r="K1529" s="15">
        <v>-8</v>
      </c>
      <c r="L1529" s="13">
        <v>-22.286591550898308</v>
      </c>
      <c r="M1529" s="7">
        <f t="shared" si="23"/>
        <v>2004</v>
      </c>
    </row>
    <row r="1530" spans="7:13" x14ac:dyDescent="0.2">
      <c r="G1530" s="7">
        <v>1526</v>
      </c>
      <c r="H1530" s="7" t="s">
        <v>3</v>
      </c>
      <c r="I1530" s="14">
        <v>39013</v>
      </c>
      <c r="J1530" s="7" t="s">
        <v>11</v>
      </c>
      <c r="K1530" s="15">
        <v>20</v>
      </c>
      <c r="L1530" s="13">
        <v>61.782563000840952</v>
      </c>
      <c r="M1530" s="7">
        <f t="shared" si="23"/>
        <v>2006</v>
      </c>
    </row>
    <row r="1531" spans="7:13" x14ac:dyDescent="0.2">
      <c r="G1531" s="7">
        <v>1527</v>
      </c>
      <c r="H1531" s="7" t="s">
        <v>1</v>
      </c>
      <c r="I1531" s="14">
        <v>38540</v>
      </c>
      <c r="J1531" s="7" t="s">
        <v>10</v>
      </c>
      <c r="K1531" s="15">
        <v>25</v>
      </c>
      <c r="L1531" s="13">
        <v>76.800582511934167</v>
      </c>
      <c r="M1531" s="7">
        <f t="shared" si="23"/>
        <v>2005</v>
      </c>
    </row>
    <row r="1532" spans="7:13" x14ac:dyDescent="0.2">
      <c r="G1532" s="7">
        <v>1528</v>
      </c>
      <c r="H1532" s="7" t="s">
        <v>8</v>
      </c>
      <c r="I1532" s="14">
        <v>39013</v>
      </c>
      <c r="J1532" s="7" t="s">
        <v>11</v>
      </c>
      <c r="K1532" s="15">
        <v>-6</v>
      </c>
      <c r="L1532" s="13">
        <v>-16.105946140968253</v>
      </c>
      <c r="M1532" s="7">
        <f t="shared" si="23"/>
        <v>2006</v>
      </c>
    </row>
    <row r="1533" spans="7:13" x14ac:dyDescent="0.2">
      <c r="G1533" s="7">
        <v>1529</v>
      </c>
      <c r="H1533" s="7" t="s">
        <v>4</v>
      </c>
      <c r="I1533" s="14">
        <v>38925</v>
      </c>
      <c r="J1533" s="7" t="s">
        <v>10</v>
      </c>
      <c r="K1533" s="15">
        <v>88</v>
      </c>
      <c r="L1533" s="13">
        <v>266.77209888218033</v>
      </c>
      <c r="M1533" s="7">
        <f t="shared" si="23"/>
        <v>2006</v>
      </c>
    </row>
    <row r="1534" spans="7:13" x14ac:dyDescent="0.2">
      <c r="G1534" s="7">
        <v>1530</v>
      </c>
      <c r="H1534" s="7" t="s">
        <v>0</v>
      </c>
      <c r="I1534" s="14">
        <v>38859</v>
      </c>
      <c r="J1534" s="7" t="s">
        <v>11</v>
      </c>
      <c r="K1534" s="15">
        <v>62</v>
      </c>
      <c r="L1534" s="13">
        <v>187.54179752226122</v>
      </c>
      <c r="M1534" s="7">
        <f t="shared" si="23"/>
        <v>2006</v>
      </c>
    </row>
    <row r="1535" spans="7:13" x14ac:dyDescent="0.2">
      <c r="G1535" s="7">
        <v>1531</v>
      </c>
      <c r="H1535" s="7" t="s">
        <v>3</v>
      </c>
      <c r="I1535" s="14">
        <v>37990</v>
      </c>
      <c r="J1535" s="7" t="s">
        <v>13</v>
      </c>
      <c r="K1535" s="15">
        <v>80</v>
      </c>
      <c r="L1535" s="13">
        <v>242.16012405865823</v>
      </c>
      <c r="M1535" s="7">
        <f t="shared" si="23"/>
        <v>2004</v>
      </c>
    </row>
    <row r="1536" spans="7:13" x14ac:dyDescent="0.2">
      <c r="G1536" s="7">
        <v>1532</v>
      </c>
      <c r="H1536" s="7" t="s">
        <v>7</v>
      </c>
      <c r="I1536" s="14">
        <v>38056</v>
      </c>
      <c r="J1536" s="7" t="s">
        <v>13</v>
      </c>
      <c r="K1536" s="15">
        <v>66</v>
      </c>
      <c r="L1536" s="13">
        <v>199.70376718058844</v>
      </c>
      <c r="M1536" s="7">
        <f t="shared" si="23"/>
        <v>2004</v>
      </c>
    </row>
    <row r="1537" spans="7:13" x14ac:dyDescent="0.2">
      <c r="G1537" s="7">
        <v>1533</v>
      </c>
      <c r="H1537" s="7" t="s">
        <v>5</v>
      </c>
      <c r="I1537" s="14">
        <v>38298</v>
      </c>
      <c r="J1537" s="7" t="s">
        <v>9</v>
      </c>
      <c r="K1537" s="15">
        <v>34</v>
      </c>
      <c r="L1537" s="13">
        <v>104.44930690558964</v>
      </c>
      <c r="M1537" s="7">
        <f t="shared" si="23"/>
        <v>2004</v>
      </c>
    </row>
    <row r="1538" spans="7:13" x14ac:dyDescent="0.2">
      <c r="G1538" s="7">
        <v>1534</v>
      </c>
      <c r="H1538" s="7" t="s">
        <v>3</v>
      </c>
      <c r="I1538" s="14">
        <v>38331</v>
      </c>
      <c r="J1538" s="7" t="s">
        <v>11</v>
      </c>
      <c r="K1538" s="15">
        <v>49</v>
      </c>
      <c r="L1538" s="13">
        <v>149.81621502008079</v>
      </c>
      <c r="M1538" s="7">
        <f t="shared" si="23"/>
        <v>2004</v>
      </c>
    </row>
    <row r="1539" spans="7:13" x14ac:dyDescent="0.2">
      <c r="G1539" s="7">
        <v>1535</v>
      </c>
      <c r="H1539" s="7" t="s">
        <v>7</v>
      </c>
      <c r="I1539" s="14">
        <v>38188</v>
      </c>
      <c r="J1539" s="7" t="s">
        <v>10</v>
      </c>
      <c r="K1539" s="15">
        <v>45</v>
      </c>
      <c r="L1539" s="13">
        <v>136.92331868568616</v>
      </c>
      <c r="M1539" s="7">
        <f t="shared" si="23"/>
        <v>2004</v>
      </c>
    </row>
    <row r="1540" spans="7:13" x14ac:dyDescent="0.2">
      <c r="G1540" s="7">
        <v>1536</v>
      </c>
      <c r="H1540" s="7" t="s">
        <v>1</v>
      </c>
      <c r="I1540" s="14">
        <v>38705</v>
      </c>
      <c r="J1540" s="7" t="s">
        <v>9</v>
      </c>
      <c r="K1540" s="15">
        <v>16</v>
      </c>
      <c r="L1540" s="13">
        <v>49.650187557976459</v>
      </c>
      <c r="M1540" s="7">
        <f t="shared" si="23"/>
        <v>2005</v>
      </c>
    </row>
    <row r="1541" spans="7:13" x14ac:dyDescent="0.2">
      <c r="G1541" s="7">
        <v>1537</v>
      </c>
      <c r="H1541" s="7" t="s">
        <v>0</v>
      </c>
      <c r="I1541" s="14">
        <v>38584</v>
      </c>
      <c r="J1541" s="7" t="s">
        <v>13</v>
      </c>
      <c r="K1541" s="15">
        <v>45</v>
      </c>
      <c r="L1541" s="13">
        <v>136.63786720901078</v>
      </c>
      <c r="M1541" s="7">
        <f t="shared" si="23"/>
        <v>2005</v>
      </c>
    </row>
    <row r="1542" spans="7:13" x14ac:dyDescent="0.2">
      <c r="G1542" s="7">
        <v>1538</v>
      </c>
      <c r="H1542" s="7" t="s">
        <v>6</v>
      </c>
      <c r="I1542" s="14">
        <v>38155</v>
      </c>
      <c r="J1542" s="7" t="s">
        <v>11</v>
      </c>
      <c r="K1542" s="15">
        <v>1</v>
      </c>
      <c r="L1542" s="13">
        <v>5.7263479599581428</v>
      </c>
      <c r="M1542" s="7">
        <f t="shared" ref="M1542:M1605" si="24">YEAR(I1542)</f>
        <v>2004</v>
      </c>
    </row>
    <row r="1543" spans="7:13" x14ac:dyDescent="0.2">
      <c r="G1543" s="7">
        <v>1539</v>
      </c>
      <c r="H1543" s="7" t="s">
        <v>7</v>
      </c>
      <c r="I1543" s="14">
        <v>38562</v>
      </c>
      <c r="J1543" s="7" t="s">
        <v>12</v>
      </c>
      <c r="K1543" s="15">
        <v>33</v>
      </c>
      <c r="L1543" s="13">
        <v>100.97055324855179</v>
      </c>
      <c r="M1543" s="7">
        <f t="shared" si="24"/>
        <v>2005</v>
      </c>
    </row>
    <row r="1544" spans="7:13" x14ac:dyDescent="0.2">
      <c r="G1544" s="7">
        <v>1540</v>
      </c>
      <c r="H1544" s="7" t="s">
        <v>3</v>
      </c>
      <c r="I1544" s="14">
        <v>38595</v>
      </c>
      <c r="J1544" s="7" t="s">
        <v>13</v>
      </c>
      <c r="K1544" s="15">
        <v>37</v>
      </c>
      <c r="L1544" s="13">
        <v>113.03930108234786</v>
      </c>
      <c r="M1544" s="7">
        <f t="shared" si="24"/>
        <v>2005</v>
      </c>
    </row>
    <row r="1545" spans="7:13" x14ac:dyDescent="0.2">
      <c r="G1545" s="7">
        <v>1541</v>
      </c>
      <c r="H1545" s="7" t="s">
        <v>6</v>
      </c>
      <c r="I1545" s="14">
        <v>38540</v>
      </c>
      <c r="J1545" s="7" t="s">
        <v>11</v>
      </c>
      <c r="K1545" s="15">
        <v>46</v>
      </c>
      <c r="L1545" s="13">
        <v>139.33709070957588</v>
      </c>
      <c r="M1545" s="7">
        <f t="shared" si="24"/>
        <v>2005</v>
      </c>
    </row>
    <row r="1546" spans="7:13" x14ac:dyDescent="0.2">
      <c r="G1546" s="7">
        <v>1542</v>
      </c>
      <c r="H1546" s="7" t="s">
        <v>8</v>
      </c>
      <c r="I1546" s="14">
        <v>38023</v>
      </c>
      <c r="J1546" s="7" t="s">
        <v>9</v>
      </c>
      <c r="K1546" s="15">
        <v>71</v>
      </c>
      <c r="L1546" s="13">
        <v>215.35016800732583</v>
      </c>
      <c r="M1546" s="7">
        <f t="shared" si="24"/>
        <v>2004</v>
      </c>
    </row>
    <row r="1547" spans="7:13" x14ac:dyDescent="0.2">
      <c r="G1547" s="7">
        <v>1543</v>
      </c>
      <c r="H1547" s="7" t="s">
        <v>4</v>
      </c>
      <c r="I1547" s="14">
        <v>38320</v>
      </c>
      <c r="J1547" s="7" t="s">
        <v>12</v>
      </c>
      <c r="K1547" s="15">
        <v>59</v>
      </c>
      <c r="L1547" s="13">
        <v>179.11705650607632</v>
      </c>
      <c r="M1547" s="7">
        <f t="shared" si="24"/>
        <v>2004</v>
      </c>
    </row>
    <row r="1548" spans="7:13" x14ac:dyDescent="0.2">
      <c r="G1548" s="7">
        <v>1544</v>
      </c>
      <c r="H1548" s="7" t="s">
        <v>4</v>
      </c>
      <c r="I1548" s="14">
        <v>38463</v>
      </c>
      <c r="J1548" s="7" t="s">
        <v>13</v>
      </c>
      <c r="K1548" s="15">
        <v>84</v>
      </c>
      <c r="L1548" s="13">
        <v>253.54108298185832</v>
      </c>
      <c r="M1548" s="7">
        <f t="shared" si="24"/>
        <v>2005</v>
      </c>
    </row>
    <row r="1549" spans="7:13" x14ac:dyDescent="0.2">
      <c r="G1549" s="7">
        <v>1545</v>
      </c>
      <c r="H1549" s="7" t="s">
        <v>4</v>
      </c>
      <c r="I1549" s="14">
        <v>38892</v>
      </c>
      <c r="J1549" s="7" t="s">
        <v>11</v>
      </c>
      <c r="K1549" s="15">
        <v>91</v>
      </c>
      <c r="L1549" s="13">
        <v>274.23356541008826</v>
      </c>
      <c r="M1549" s="7">
        <f t="shared" si="24"/>
        <v>2006</v>
      </c>
    </row>
    <row r="1550" spans="7:13" x14ac:dyDescent="0.2">
      <c r="G1550" s="7">
        <v>1546</v>
      </c>
      <c r="H1550" s="7" t="s">
        <v>1</v>
      </c>
      <c r="I1550" s="14">
        <v>38056</v>
      </c>
      <c r="J1550" s="7" t="s">
        <v>10</v>
      </c>
      <c r="K1550" s="15">
        <v>33</v>
      </c>
      <c r="L1550" s="13">
        <v>100.22871812086524</v>
      </c>
      <c r="M1550" s="7">
        <f t="shared" si="24"/>
        <v>2004</v>
      </c>
    </row>
    <row r="1551" spans="7:13" x14ac:dyDescent="0.2">
      <c r="G1551" s="7">
        <v>1547</v>
      </c>
      <c r="H1551" s="7" t="s">
        <v>7</v>
      </c>
      <c r="I1551" s="14">
        <v>38342</v>
      </c>
      <c r="J1551" s="7" t="s">
        <v>11</v>
      </c>
      <c r="K1551" s="15">
        <v>34</v>
      </c>
      <c r="L1551" s="13">
        <v>104.04142923037654</v>
      </c>
      <c r="M1551" s="7">
        <f t="shared" si="24"/>
        <v>2004</v>
      </c>
    </row>
    <row r="1552" spans="7:13" x14ac:dyDescent="0.2">
      <c r="G1552" s="7">
        <v>1548</v>
      </c>
      <c r="H1552" s="7" t="s">
        <v>4</v>
      </c>
      <c r="I1552" s="14">
        <v>39013</v>
      </c>
      <c r="J1552" s="7" t="s">
        <v>10</v>
      </c>
      <c r="K1552" s="15">
        <v>1</v>
      </c>
      <c r="L1552" s="13">
        <v>5.3199136076983713</v>
      </c>
      <c r="M1552" s="7">
        <f t="shared" si="24"/>
        <v>2006</v>
      </c>
    </row>
    <row r="1553" spans="7:13" x14ac:dyDescent="0.2">
      <c r="G1553" s="7">
        <v>1549</v>
      </c>
      <c r="H1553" s="7" t="s">
        <v>3</v>
      </c>
      <c r="I1553" s="14">
        <v>38045</v>
      </c>
      <c r="J1553" s="7" t="s">
        <v>11</v>
      </c>
      <c r="K1553" s="15">
        <v>42</v>
      </c>
      <c r="L1553" s="13">
        <v>128.72768952762647</v>
      </c>
      <c r="M1553" s="7">
        <f t="shared" si="24"/>
        <v>2004</v>
      </c>
    </row>
    <row r="1554" spans="7:13" x14ac:dyDescent="0.2">
      <c r="G1554" s="7">
        <v>1550</v>
      </c>
      <c r="H1554" s="7" t="s">
        <v>7</v>
      </c>
      <c r="I1554" s="14">
        <v>38705</v>
      </c>
      <c r="J1554" s="7" t="s">
        <v>11</v>
      </c>
      <c r="K1554" s="15">
        <v>45</v>
      </c>
      <c r="L1554" s="13">
        <v>137.92982227055688</v>
      </c>
      <c r="M1554" s="7">
        <f t="shared" si="24"/>
        <v>2005</v>
      </c>
    </row>
    <row r="1555" spans="7:13" x14ac:dyDescent="0.2">
      <c r="G1555" s="7">
        <v>1551</v>
      </c>
      <c r="H1555" s="7" t="s">
        <v>5</v>
      </c>
      <c r="I1555" s="14">
        <v>38276</v>
      </c>
      <c r="J1555" s="7" t="s">
        <v>10</v>
      </c>
      <c r="K1555" s="15">
        <v>26</v>
      </c>
      <c r="L1555" s="13">
        <v>80.031587793648399</v>
      </c>
      <c r="M1555" s="7">
        <f t="shared" si="24"/>
        <v>2004</v>
      </c>
    </row>
    <row r="1556" spans="7:13" x14ac:dyDescent="0.2">
      <c r="G1556" s="7">
        <v>1552</v>
      </c>
      <c r="H1556" s="7" t="s">
        <v>6</v>
      </c>
      <c r="I1556" s="14">
        <v>38012</v>
      </c>
      <c r="J1556" s="7" t="s">
        <v>11</v>
      </c>
      <c r="K1556" s="15">
        <v>72</v>
      </c>
      <c r="L1556" s="13">
        <v>218.32830582807657</v>
      </c>
      <c r="M1556" s="7">
        <f t="shared" si="24"/>
        <v>2004</v>
      </c>
    </row>
    <row r="1557" spans="7:13" x14ac:dyDescent="0.2">
      <c r="G1557" s="7">
        <v>1553</v>
      </c>
      <c r="H1557" s="7" t="s">
        <v>4</v>
      </c>
      <c r="I1557" s="14">
        <v>38925</v>
      </c>
      <c r="J1557" s="7" t="s">
        <v>11</v>
      </c>
      <c r="K1557" s="15">
        <v>-5</v>
      </c>
      <c r="L1557" s="13">
        <v>-13.390709583317436</v>
      </c>
      <c r="M1557" s="7">
        <f t="shared" si="24"/>
        <v>2006</v>
      </c>
    </row>
    <row r="1558" spans="7:13" x14ac:dyDescent="0.2">
      <c r="G1558" s="7">
        <v>1554</v>
      </c>
      <c r="H1558" s="7" t="s">
        <v>2</v>
      </c>
      <c r="I1558" s="14">
        <v>38067</v>
      </c>
      <c r="J1558" s="7" t="s">
        <v>9</v>
      </c>
      <c r="K1558" s="15">
        <v>31</v>
      </c>
      <c r="L1558" s="13">
        <v>94.662914692651583</v>
      </c>
      <c r="M1558" s="7">
        <f t="shared" si="24"/>
        <v>2004</v>
      </c>
    </row>
    <row r="1559" spans="7:13" x14ac:dyDescent="0.2">
      <c r="G1559" s="7">
        <v>1555</v>
      </c>
      <c r="H1559" s="7" t="s">
        <v>7</v>
      </c>
      <c r="I1559" s="14">
        <v>37990</v>
      </c>
      <c r="J1559" s="7" t="s">
        <v>10</v>
      </c>
      <c r="K1559" s="15">
        <v>48</v>
      </c>
      <c r="L1559" s="13">
        <v>145.90859800554551</v>
      </c>
      <c r="M1559" s="7">
        <f t="shared" si="24"/>
        <v>2004</v>
      </c>
    </row>
    <row r="1560" spans="7:13" x14ac:dyDescent="0.2">
      <c r="G1560" s="7">
        <v>1556</v>
      </c>
      <c r="H1560" s="7" t="s">
        <v>2</v>
      </c>
      <c r="I1560" s="14">
        <v>39024</v>
      </c>
      <c r="J1560" s="7" t="s">
        <v>12</v>
      </c>
      <c r="K1560" s="15">
        <v>84</v>
      </c>
      <c r="L1560" s="13">
        <v>253.59713370537463</v>
      </c>
      <c r="M1560" s="7">
        <f t="shared" si="24"/>
        <v>2006</v>
      </c>
    </row>
    <row r="1561" spans="7:13" x14ac:dyDescent="0.2">
      <c r="G1561" s="7">
        <v>1557</v>
      </c>
      <c r="H1561" s="7" t="s">
        <v>4</v>
      </c>
      <c r="I1561" s="14">
        <v>38771</v>
      </c>
      <c r="J1561" s="7" t="s">
        <v>11</v>
      </c>
      <c r="K1561" s="15">
        <v>54</v>
      </c>
      <c r="L1561" s="13">
        <v>163.89560832413773</v>
      </c>
      <c r="M1561" s="7">
        <f t="shared" si="24"/>
        <v>2006</v>
      </c>
    </row>
    <row r="1562" spans="7:13" x14ac:dyDescent="0.2">
      <c r="G1562" s="7">
        <v>1558</v>
      </c>
      <c r="H1562" s="7" t="s">
        <v>2</v>
      </c>
      <c r="I1562" s="14">
        <v>38001</v>
      </c>
      <c r="J1562" s="7" t="s">
        <v>12</v>
      </c>
      <c r="K1562" s="15">
        <v>44</v>
      </c>
      <c r="L1562" s="13">
        <v>134.18925327531994</v>
      </c>
      <c r="M1562" s="7">
        <f t="shared" si="24"/>
        <v>2004</v>
      </c>
    </row>
    <row r="1563" spans="7:13" x14ac:dyDescent="0.2">
      <c r="G1563" s="7">
        <v>1559</v>
      </c>
      <c r="H1563" s="7" t="s">
        <v>1</v>
      </c>
      <c r="I1563" s="14">
        <v>38287</v>
      </c>
      <c r="J1563" s="7" t="s">
        <v>10</v>
      </c>
      <c r="K1563" s="15">
        <v>40</v>
      </c>
      <c r="L1563" s="13">
        <v>122.05331563226824</v>
      </c>
      <c r="M1563" s="7">
        <f t="shared" si="24"/>
        <v>2004</v>
      </c>
    </row>
    <row r="1564" spans="7:13" x14ac:dyDescent="0.2">
      <c r="G1564" s="7">
        <v>1560</v>
      </c>
      <c r="H1564" s="7" t="s">
        <v>8</v>
      </c>
      <c r="I1564" s="14">
        <v>38595</v>
      </c>
      <c r="J1564" s="7" t="s">
        <v>10</v>
      </c>
      <c r="K1564" s="15">
        <v>25</v>
      </c>
      <c r="L1564" s="13">
        <v>76.896265241705308</v>
      </c>
      <c r="M1564" s="7">
        <f t="shared" si="24"/>
        <v>2005</v>
      </c>
    </row>
    <row r="1565" spans="7:13" x14ac:dyDescent="0.2">
      <c r="G1565" s="7">
        <v>1561</v>
      </c>
      <c r="H1565" s="7" t="s">
        <v>5</v>
      </c>
      <c r="I1565" s="14">
        <v>38045</v>
      </c>
      <c r="J1565" s="7" t="s">
        <v>10</v>
      </c>
      <c r="K1565" s="15">
        <v>-8</v>
      </c>
      <c r="L1565" s="13">
        <v>-21.481967764977714</v>
      </c>
      <c r="M1565" s="7">
        <f t="shared" si="24"/>
        <v>2004</v>
      </c>
    </row>
    <row r="1566" spans="7:13" x14ac:dyDescent="0.2">
      <c r="G1566" s="7">
        <v>1562</v>
      </c>
      <c r="H1566" s="7" t="s">
        <v>1</v>
      </c>
      <c r="I1566" s="14">
        <v>38848</v>
      </c>
      <c r="J1566" s="7" t="s">
        <v>11</v>
      </c>
      <c r="K1566" s="15">
        <v>59</v>
      </c>
      <c r="L1566" s="13">
        <v>178.70076770818625</v>
      </c>
      <c r="M1566" s="7">
        <f t="shared" si="24"/>
        <v>2006</v>
      </c>
    </row>
    <row r="1567" spans="7:13" x14ac:dyDescent="0.2">
      <c r="G1567" s="7">
        <v>1563</v>
      </c>
      <c r="H1567" s="7" t="s">
        <v>4</v>
      </c>
      <c r="I1567" s="14">
        <v>38342</v>
      </c>
      <c r="J1567" s="7" t="s">
        <v>11</v>
      </c>
      <c r="K1567" s="15">
        <v>59</v>
      </c>
      <c r="L1567" s="13">
        <v>179.09938274190853</v>
      </c>
      <c r="M1567" s="7">
        <f t="shared" si="24"/>
        <v>2004</v>
      </c>
    </row>
    <row r="1568" spans="7:13" x14ac:dyDescent="0.2">
      <c r="G1568" s="7">
        <v>1564</v>
      </c>
      <c r="H1568" s="7" t="s">
        <v>5</v>
      </c>
      <c r="I1568" s="14">
        <v>38672</v>
      </c>
      <c r="J1568" s="7" t="s">
        <v>9</v>
      </c>
      <c r="K1568" s="15">
        <v>34</v>
      </c>
      <c r="L1568" s="13">
        <v>103.72320973361035</v>
      </c>
      <c r="M1568" s="7">
        <f t="shared" si="24"/>
        <v>2005</v>
      </c>
    </row>
    <row r="1569" spans="7:13" x14ac:dyDescent="0.2">
      <c r="G1569" s="7">
        <v>1565</v>
      </c>
      <c r="H1569" s="7" t="s">
        <v>5</v>
      </c>
      <c r="I1569" s="14">
        <v>38320</v>
      </c>
      <c r="J1569" s="7" t="s">
        <v>12</v>
      </c>
      <c r="K1569" s="15">
        <v>27</v>
      </c>
      <c r="L1569" s="13">
        <v>82.680755879941501</v>
      </c>
      <c r="M1569" s="7">
        <f t="shared" si="24"/>
        <v>2004</v>
      </c>
    </row>
    <row r="1570" spans="7:13" x14ac:dyDescent="0.2">
      <c r="G1570" s="7">
        <v>1566</v>
      </c>
      <c r="H1570" s="7" t="s">
        <v>7</v>
      </c>
      <c r="I1570" s="14">
        <v>39013</v>
      </c>
      <c r="J1570" s="7" t="s">
        <v>9</v>
      </c>
      <c r="K1570" s="15">
        <v>3</v>
      </c>
      <c r="L1570" s="13">
        <v>10.695067513438698</v>
      </c>
      <c r="M1570" s="7">
        <f t="shared" si="24"/>
        <v>2006</v>
      </c>
    </row>
    <row r="1571" spans="7:13" x14ac:dyDescent="0.2">
      <c r="G1571" s="7">
        <v>1567</v>
      </c>
      <c r="H1571" s="7" t="s">
        <v>3</v>
      </c>
      <c r="I1571" s="14">
        <v>38584</v>
      </c>
      <c r="J1571" s="7" t="s">
        <v>12</v>
      </c>
      <c r="K1571" s="15">
        <v>89</v>
      </c>
      <c r="L1571" s="13">
        <v>269.11976111617605</v>
      </c>
      <c r="M1571" s="7">
        <f t="shared" si="24"/>
        <v>2005</v>
      </c>
    </row>
    <row r="1572" spans="7:13" x14ac:dyDescent="0.2">
      <c r="G1572" s="7">
        <v>1568</v>
      </c>
      <c r="H1572" s="7" t="s">
        <v>3</v>
      </c>
      <c r="I1572" s="14">
        <v>38485</v>
      </c>
      <c r="J1572" s="7" t="s">
        <v>11</v>
      </c>
      <c r="K1572" s="15">
        <v>58</v>
      </c>
      <c r="L1572" s="13">
        <v>175.98159998303569</v>
      </c>
      <c r="M1572" s="7">
        <f t="shared" si="24"/>
        <v>2005</v>
      </c>
    </row>
    <row r="1573" spans="7:13" x14ac:dyDescent="0.2">
      <c r="G1573" s="7">
        <v>1569</v>
      </c>
      <c r="H1573" s="7" t="s">
        <v>7</v>
      </c>
      <c r="I1573" s="14">
        <v>38364</v>
      </c>
      <c r="J1573" s="7" t="s">
        <v>13</v>
      </c>
      <c r="K1573" s="15">
        <v>52</v>
      </c>
      <c r="L1573" s="13">
        <v>158.04571793449091</v>
      </c>
      <c r="M1573" s="7">
        <f t="shared" si="24"/>
        <v>2005</v>
      </c>
    </row>
    <row r="1574" spans="7:13" x14ac:dyDescent="0.2">
      <c r="G1574" s="7">
        <v>1570</v>
      </c>
      <c r="H1574" s="7" t="s">
        <v>7</v>
      </c>
      <c r="I1574" s="14">
        <v>38925</v>
      </c>
      <c r="J1574" s="7" t="s">
        <v>12</v>
      </c>
      <c r="K1574" s="15">
        <v>32</v>
      </c>
      <c r="L1574" s="13">
        <v>98.04752721295516</v>
      </c>
      <c r="M1574" s="7">
        <f t="shared" si="24"/>
        <v>2006</v>
      </c>
    </row>
    <row r="1575" spans="7:13" x14ac:dyDescent="0.2">
      <c r="G1575" s="7">
        <v>1571</v>
      </c>
      <c r="H1575" s="7" t="s">
        <v>1</v>
      </c>
      <c r="I1575" s="14">
        <v>38606</v>
      </c>
      <c r="J1575" s="7" t="s">
        <v>12</v>
      </c>
      <c r="K1575" s="15">
        <v>3</v>
      </c>
      <c r="L1575" s="13">
        <v>10.584064694476611</v>
      </c>
      <c r="M1575" s="7">
        <f t="shared" si="24"/>
        <v>2005</v>
      </c>
    </row>
    <row r="1576" spans="7:13" x14ac:dyDescent="0.2">
      <c r="G1576" s="7">
        <v>1572</v>
      </c>
      <c r="H1576" s="7" t="s">
        <v>4</v>
      </c>
      <c r="I1576" s="14">
        <v>38309</v>
      </c>
      <c r="J1576" s="7" t="s">
        <v>11</v>
      </c>
      <c r="K1576" s="15">
        <v>45</v>
      </c>
      <c r="L1576" s="13">
        <v>137.07935411238626</v>
      </c>
      <c r="M1576" s="7">
        <f t="shared" si="24"/>
        <v>2004</v>
      </c>
    </row>
    <row r="1577" spans="7:13" x14ac:dyDescent="0.2">
      <c r="G1577" s="7">
        <v>1573</v>
      </c>
      <c r="H1577" s="7" t="s">
        <v>2</v>
      </c>
      <c r="I1577" s="14">
        <v>38320</v>
      </c>
      <c r="J1577" s="7" t="s">
        <v>11</v>
      </c>
      <c r="K1577" s="15">
        <v>91</v>
      </c>
      <c r="L1577" s="13">
        <v>275.55805251311767</v>
      </c>
      <c r="M1577" s="7">
        <f t="shared" si="24"/>
        <v>2004</v>
      </c>
    </row>
    <row r="1578" spans="7:13" x14ac:dyDescent="0.2">
      <c r="G1578" s="7">
        <v>1574</v>
      </c>
      <c r="H1578" s="7" t="s">
        <v>4</v>
      </c>
      <c r="I1578" s="14">
        <v>38760</v>
      </c>
      <c r="J1578" s="7" t="s">
        <v>9</v>
      </c>
      <c r="K1578" s="15">
        <v>-8</v>
      </c>
      <c r="L1578" s="13">
        <v>-21.448768772248492</v>
      </c>
      <c r="M1578" s="7">
        <f t="shared" si="24"/>
        <v>2006</v>
      </c>
    </row>
    <row r="1579" spans="7:13" x14ac:dyDescent="0.2">
      <c r="G1579" s="7">
        <v>1575</v>
      </c>
      <c r="H1579" s="7" t="s">
        <v>8</v>
      </c>
      <c r="I1579" s="14">
        <v>38430</v>
      </c>
      <c r="J1579" s="7" t="s">
        <v>12</v>
      </c>
      <c r="K1579" s="15">
        <v>-7</v>
      </c>
      <c r="L1579" s="13">
        <v>-19.136046094162346</v>
      </c>
      <c r="M1579" s="7">
        <f t="shared" si="24"/>
        <v>2005</v>
      </c>
    </row>
    <row r="1580" spans="7:13" x14ac:dyDescent="0.2">
      <c r="G1580" s="7">
        <v>1576</v>
      </c>
      <c r="H1580" s="7" t="s">
        <v>3</v>
      </c>
      <c r="I1580" s="14">
        <v>38661</v>
      </c>
      <c r="J1580" s="7" t="s">
        <v>9</v>
      </c>
      <c r="K1580" s="15">
        <v>33</v>
      </c>
      <c r="L1580" s="13">
        <v>100.88649672562114</v>
      </c>
      <c r="M1580" s="7">
        <f t="shared" si="24"/>
        <v>2005</v>
      </c>
    </row>
    <row r="1581" spans="7:13" x14ac:dyDescent="0.2">
      <c r="G1581" s="7">
        <v>1577</v>
      </c>
      <c r="H1581" s="7" t="s">
        <v>2</v>
      </c>
      <c r="I1581" s="14">
        <v>38485</v>
      </c>
      <c r="J1581" s="7" t="s">
        <v>10</v>
      </c>
      <c r="K1581" s="15">
        <v>-7</v>
      </c>
      <c r="L1581" s="13">
        <v>-18.807164790570987</v>
      </c>
      <c r="M1581" s="7">
        <f t="shared" si="24"/>
        <v>2005</v>
      </c>
    </row>
    <row r="1582" spans="7:13" x14ac:dyDescent="0.2">
      <c r="G1582" s="7">
        <v>1578</v>
      </c>
      <c r="H1582" s="7" t="s">
        <v>2</v>
      </c>
      <c r="I1582" s="14">
        <v>39002</v>
      </c>
      <c r="J1582" s="7" t="s">
        <v>9</v>
      </c>
      <c r="K1582" s="15">
        <v>82</v>
      </c>
      <c r="L1582" s="13">
        <v>248.42543228494586</v>
      </c>
      <c r="M1582" s="7">
        <f t="shared" si="24"/>
        <v>2006</v>
      </c>
    </row>
    <row r="1583" spans="7:13" x14ac:dyDescent="0.2">
      <c r="G1583" s="7">
        <v>1579</v>
      </c>
      <c r="H1583" s="7" t="s">
        <v>6</v>
      </c>
      <c r="I1583" s="14">
        <v>38144</v>
      </c>
      <c r="J1583" s="7" t="s">
        <v>11</v>
      </c>
      <c r="K1583" s="15">
        <v>87</v>
      </c>
      <c r="L1583" s="13">
        <v>262.84645942190497</v>
      </c>
      <c r="M1583" s="7">
        <f t="shared" si="24"/>
        <v>2004</v>
      </c>
    </row>
    <row r="1584" spans="7:13" x14ac:dyDescent="0.2">
      <c r="G1584" s="7">
        <v>1580</v>
      </c>
      <c r="H1584" s="7" t="s">
        <v>7</v>
      </c>
      <c r="I1584" s="14">
        <v>38397</v>
      </c>
      <c r="J1584" s="7" t="s">
        <v>12</v>
      </c>
      <c r="K1584" s="15">
        <v>93</v>
      </c>
      <c r="L1584" s="13">
        <v>281.52944446781271</v>
      </c>
      <c r="M1584" s="7">
        <f t="shared" si="24"/>
        <v>2005</v>
      </c>
    </row>
    <row r="1585" spans="7:13" x14ac:dyDescent="0.2">
      <c r="G1585" s="7">
        <v>1581</v>
      </c>
      <c r="H1585" s="7" t="s">
        <v>1</v>
      </c>
      <c r="I1585" s="14">
        <v>38639</v>
      </c>
      <c r="J1585" s="7" t="s">
        <v>9</v>
      </c>
      <c r="K1585" s="15">
        <v>72</v>
      </c>
      <c r="L1585" s="13">
        <v>218.16905589645697</v>
      </c>
      <c r="M1585" s="7">
        <f t="shared" si="24"/>
        <v>2005</v>
      </c>
    </row>
    <row r="1586" spans="7:13" x14ac:dyDescent="0.2">
      <c r="G1586" s="7">
        <v>1582</v>
      </c>
      <c r="H1586" s="7" t="s">
        <v>0</v>
      </c>
      <c r="I1586" s="14">
        <v>38276</v>
      </c>
      <c r="J1586" s="7" t="s">
        <v>12</v>
      </c>
      <c r="K1586" s="15">
        <v>11</v>
      </c>
      <c r="L1586" s="13">
        <v>35.116221937392133</v>
      </c>
      <c r="M1586" s="7">
        <f t="shared" si="24"/>
        <v>2004</v>
      </c>
    </row>
    <row r="1587" spans="7:13" x14ac:dyDescent="0.2">
      <c r="G1587" s="7">
        <v>1583</v>
      </c>
      <c r="H1587" s="7" t="s">
        <v>2</v>
      </c>
      <c r="I1587" s="14">
        <v>38914</v>
      </c>
      <c r="J1587" s="7" t="s">
        <v>10</v>
      </c>
      <c r="K1587" s="15">
        <v>18</v>
      </c>
      <c r="L1587" s="13">
        <v>55.780124801169777</v>
      </c>
      <c r="M1587" s="7">
        <f t="shared" si="24"/>
        <v>2006</v>
      </c>
    </row>
    <row r="1588" spans="7:13" x14ac:dyDescent="0.2">
      <c r="G1588" s="7">
        <v>1584</v>
      </c>
      <c r="H1588" s="7" t="s">
        <v>8</v>
      </c>
      <c r="I1588" s="14">
        <v>38947</v>
      </c>
      <c r="J1588" s="7" t="s">
        <v>9</v>
      </c>
      <c r="K1588" s="15">
        <v>93</v>
      </c>
      <c r="L1588" s="13">
        <v>281.25885991416516</v>
      </c>
      <c r="M1588" s="7">
        <f t="shared" si="24"/>
        <v>2006</v>
      </c>
    </row>
    <row r="1589" spans="7:13" x14ac:dyDescent="0.2">
      <c r="G1589" s="7">
        <v>1585</v>
      </c>
      <c r="H1589" s="7" t="s">
        <v>3</v>
      </c>
      <c r="I1589" s="14">
        <v>38584</v>
      </c>
      <c r="J1589" s="7" t="s">
        <v>9</v>
      </c>
      <c r="K1589" s="15">
        <v>56</v>
      </c>
      <c r="L1589" s="13">
        <v>170.42559015332697</v>
      </c>
      <c r="M1589" s="7">
        <f t="shared" si="24"/>
        <v>2005</v>
      </c>
    </row>
    <row r="1590" spans="7:13" x14ac:dyDescent="0.2">
      <c r="G1590" s="7">
        <v>1586</v>
      </c>
      <c r="H1590" s="7" t="s">
        <v>6</v>
      </c>
      <c r="I1590" s="14">
        <v>38254</v>
      </c>
      <c r="J1590" s="7" t="s">
        <v>10</v>
      </c>
      <c r="K1590" s="15">
        <v>66</v>
      </c>
      <c r="L1590" s="13">
        <v>199.70274563442874</v>
      </c>
      <c r="M1590" s="7">
        <f t="shared" si="24"/>
        <v>2004</v>
      </c>
    </row>
    <row r="1591" spans="7:13" x14ac:dyDescent="0.2">
      <c r="G1591" s="7">
        <v>1587</v>
      </c>
      <c r="H1591" s="7" t="s">
        <v>6</v>
      </c>
      <c r="I1591" s="14">
        <v>38364</v>
      </c>
      <c r="J1591" s="7" t="s">
        <v>10</v>
      </c>
      <c r="K1591" s="15">
        <v>95</v>
      </c>
      <c r="L1591" s="13">
        <v>286.75530123408925</v>
      </c>
      <c r="M1591" s="7">
        <f t="shared" si="24"/>
        <v>2005</v>
      </c>
    </row>
    <row r="1592" spans="7:13" x14ac:dyDescent="0.2">
      <c r="G1592" s="7">
        <v>1588</v>
      </c>
      <c r="H1592" s="7" t="s">
        <v>4</v>
      </c>
      <c r="I1592" s="14">
        <v>38540</v>
      </c>
      <c r="J1592" s="7" t="s">
        <v>12</v>
      </c>
      <c r="K1592" s="15">
        <v>61</v>
      </c>
      <c r="L1592" s="13">
        <v>184.83908498989172</v>
      </c>
      <c r="M1592" s="7">
        <f t="shared" si="24"/>
        <v>2005</v>
      </c>
    </row>
    <row r="1593" spans="7:13" x14ac:dyDescent="0.2">
      <c r="G1593" s="7">
        <v>1589</v>
      </c>
      <c r="H1593" s="7" t="s">
        <v>2</v>
      </c>
      <c r="I1593" s="14">
        <v>38914</v>
      </c>
      <c r="J1593" s="7" t="s">
        <v>10</v>
      </c>
      <c r="K1593" s="15">
        <v>26</v>
      </c>
      <c r="L1593" s="13">
        <v>79.322466776997217</v>
      </c>
      <c r="M1593" s="7">
        <f t="shared" si="24"/>
        <v>2006</v>
      </c>
    </row>
    <row r="1594" spans="7:13" x14ac:dyDescent="0.2">
      <c r="G1594" s="7">
        <v>1590</v>
      </c>
      <c r="H1594" s="7" t="s">
        <v>5</v>
      </c>
      <c r="I1594" s="14">
        <v>38694</v>
      </c>
      <c r="J1594" s="7" t="s">
        <v>12</v>
      </c>
      <c r="K1594" s="15">
        <v>29</v>
      </c>
      <c r="L1594" s="13">
        <v>89.116436100256237</v>
      </c>
      <c r="M1594" s="7">
        <f t="shared" si="24"/>
        <v>2005</v>
      </c>
    </row>
    <row r="1595" spans="7:13" x14ac:dyDescent="0.2">
      <c r="G1595" s="7">
        <v>1591</v>
      </c>
      <c r="H1595" s="7" t="s">
        <v>5</v>
      </c>
      <c r="I1595" s="14">
        <v>38397</v>
      </c>
      <c r="J1595" s="7" t="s">
        <v>10</v>
      </c>
      <c r="K1595" s="15">
        <v>61</v>
      </c>
      <c r="L1595" s="13">
        <v>184.79269376899887</v>
      </c>
      <c r="M1595" s="7">
        <f t="shared" si="24"/>
        <v>2005</v>
      </c>
    </row>
    <row r="1596" spans="7:13" x14ac:dyDescent="0.2">
      <c r="G1596" s="7">
        <v>1592</v>
      </c>
      <c r="H1596" s="7" t="s">
        <v>3</v>
      </c>
      <c r="I1596" s="14">
        <v>38881</v>
      </c>
      <c r="J1596" s="7" t="s">
        <v>12</v>
      </c>
      <c r="K1596" s="15">
        <v>-3</v>
      </c>
      <c r="L1596" s="13">
        <v>-7.0063461933355882</v>
      </c>
      <c r="M1596" s="7">
        <f t="shared" si="24"/>
        <v>2006</v>
      </c>
    </row>
    <row r="1597" spans="7:13" x14ac:dyDescent="0.2">
      <c r="G1597" s="7">
        <v>1593</v>
      </c>
      <c r="H1597" s="7" t="s">
        <v>7</v>
      </c>
      <c r="I1597" s="14">
        <v>38727</v>
      </c>
      <c r="J1597" s="7" t="s">
        <v>9</v>
      </c>
      <c r="K1597" s="15">
        <v>40</v>
      </c>
      <c r="L1597" s="13">
        <v>122.05274122201725</v>
      </c>
      <c r="M1597" s="7">
        <f t="shared" si="24"/>
        <v>2006</v>
      </c>
    </row>
    <row r="1598" spans="7:13" x14ac:dyDescent="0.2">
      <c r="G1598" s="7">
        <v>1594</v>
      </c>
      <c r="H1598" s="7" t="s">
        <v>3</v>
      </c>
      <c r="I1598" s="14">
        <v>38914</v>
      </c>
      <c r="J1598" s="7" t="s">
        <v>9</v>
      </c>
      <c r="K1598" s="15">
        <v>86</v>
      </c>
      <c r="L1598" s="13">
        <v>260.36699971588303</v>
      </c>
      <c r="M1598" s="7">
        <f t="shared" si="24"/>
        <v>2006</v>
      </c>
    </row>
    <row r="1599" spans="7:13" x14ac:dyDescent="0.2">
      <c r="G1599" s="7">
        <v>1595</v>
      </c>
      <c r="H1599" s="7" t="s">
        <v>7</v>
      </c>
      <c r="I1599" s="14">
        <v>38507</v>
      </c>
      <c r="J1599" s="7" t="s">
        <v>13</v>
      </c>
      <c r="K1599" s="15">
        <v>58</v>
      </c>
      <c r="L1599" s="13">
        <v>176.57900116326704</v>
      </c>
      <c r="M1599" s="7">
        <f t="shared" si="24"/>
        <v>2005</v>
      </c>
    </row>
    <row r="1600" spans="7:13" x14ac:dyDescent="0.2">
      <c r="G1600" s="7">
        <v>1596</v>
      </c>
      <c r="H1600" s="7" t="s">
        <v>3</v>
      </c>
      <c r="I1600" s="14">
        <v>38397</v>
      </c>
      <c r="J1600" s="7" t="s">
        <v>11</v>
      </c>
      <c r="K1600" s="15">
        <v>13</v>
      </c>
      <c r="L1600" s="13">
        <v>41.15897784518318</v>
      </c>
      <c r="M1600" s="7">
        <f t="shared" si="24"/>
        <v>2005</v>
      </c>
    </row>
    <row r="1601" spans="7:13" x14ac:dyDescent="0.2">
      <c r="G1601" s="7">
        <v>1597</v>
      </c>
      <c r="H1601" s="7" t="s">
        <v>7</v>
      </c>
      <c r="I1601" s="14">
        <v>39079</v>
      </c>
      <c r="J1601" s="7" t="s">
        <v>11</v>
      </c>
      <c r="K1601" s="15">
        <v>14</v>
      </c>
      <c r="L1601" s="13">
        <v>44.433583210085722</v>
      </c>
      <c r="M1601" s="7">
        <f t="shared" si="24"/>
        <v>2006</v>
      </c>
    </row>
    <row r="1602" spans="7:13" x14ac:dyDescent="0.2">
      <c r="G1602" s="7">
        <v>1598</v>
      </c>
      <c r="H1602" s="7" t="s">
        <v>5</v>
      </c>
      <c r="I1602" s="14">
        <v>38463</v>
      </c>
      <c r="J1602" s="7" t="s">
        <v>12</v>
      </c>
      <c r="K1602" s="15">
        <v>85</v>
      </c>
      <c r="L1602" s="13">
        <v>256.67637583501136</v>
      </c>
      <c r="M1602" s="7">
        <f t="shared" si="24"/>
        <v>2005</v>
      </c>
    </row>
    <row r="1603" spans="7:13" x14ac:dyDescent="0.2">
      <c r="G1603" s="7">
        <v>1599</v>
      </c>
      <c r="H1603" s="7" t="s">
        <v>1</v>
      </c>
      <c r="I1603" s="14">
        <v>38749</v>
      </c>
      <c r="J1603" s="7" t="s">
        <v>10</v>
      </c>
      <c r="K1603" s="15">
        <v>42</v>
      </c>
      <c r="L1603" s="13">
        <v>127.6000829370011</v>
      </c>
      <c r="M1603" s="7">
        <f t="shared" si="24"/>
        <v>2006</v>
      </c>
    </row>
    <row r="1604" spans="7:13" x14ac:dyDescent="0.2">
      <c r="G1604" s="7">
        <v>1600</v>
      </c>
      <c r="H1604" s="7" t="s">
        <v>7</v>
      </c>
      <c r="I1604" s="14">
        <v>39035</v>
      </c>
      <c r="J1604" s="7" t="s">
        <v>13</v>
      </c>
      <c r="K1604" s="15">
        <v>11</v>
      </c>
      <c r="L1604" s="13">
        <v>35.427503831280553</v>
      </c>
      <c r="M1604" s="7">
        <f t="shared" si="24"/>
        <v>2006</v>
      </c>
    </row>
    <row r="1605" spans="7:13" x14ac:dyDescent="0.2">
      <c r="G1605" s="7">
        <v>1601</v>
      </c>
      <c r="H1605" s="7" t="s">
        <v>0</v>
      </c>
      <c r="I1605" s="14">
        <v>38012</v>
      </c>
      <c r="J1605" s="7" t="s">
        <v>10</v>
      </c>
      <c r="K1605" s="15">
        <v>32</v>
      </c>
      <c r="L1605" s="13">
        <v>98.405028744773347</v>
      </c>
      <c r="M1605" s="7">
        <f t="shared" si="24"/>
        <v>2004</v>
      </c>
    </row>
    <row r="1606" spans="7:13" x14ac:dyDescent="0.2">
      <c r="G1606" s="7">
        <v>1602</v>
      </c>
      <c r="H1606" s="7" t="s">
        <v>3</v>
      </c>
      <c r="I1606" s="14">
        <v>38375</v>
      </c>
      <c r="J1606" s="7" t="s">
        <v>10</v>
      </c>
      <c r="K1606" s="15">
        <v>79</v>
      </c>
      <c r="L1606" s="13">
        <v>239.26463824341167</v>
      </c>
      <c r="M1606" s="7">
        <f t="shared" ref="M1606:M1669" si="25">YEAR(I1606)</f>
        <v>2005</v>
      </c>
    </row>
    <row r="1607" spans="7:13" x14ac:dyDescent="0.2">
      <c r="G1607" s="7">
        <v>1603</v>
      </c>
      <c r="H1607" s="7" t="s">
        <v>5</v>
      </c>
      <c r="I1607" s="14">
        <v>38155</v>
      </c>
      <c r="J1607" s="7" t="s">
        <v>10</v>
      </c>
      <c r="K1607" s="15">
        <v>25</v>
      </c>
      <c r="L1607" s="13">
        <v>77.046747006624841</v>
      </c>
      <c r="M1607" s="7">
        <f t="shared" si="25"/>
        <v>2004</v>
      </c>
    </row>
    <row r="1608" spans="7:13" x14ac:dyDescent="0.2">
      <c r="G1608" s="7">
        <v>1604</v>
      </c>
      <c r="H1608" s="7" t="s">
        <v>1</v>
      </c>
      <c r="I1608" s="14">
        <v>38683</v>
      </c>
      <c r="J1608" s="7" t="s">
        <v>9</v>
      </c>
      <c r="K1608" s="15">
        <v>94</v>
      </c>
      <c r="L1608" s="13">
        <v>284.06034486899824</v>
      </c>
      <c r="M1608" s="7">
        <f t="shared" si="25"/>
        <v>2005</v>
      </c>
    </row>
    <row r="1609" spans="7:13" x14ac:dyDescent="0.2">
      <c r="G1609" s="7">
        <v>1605</v>
      </c>
      <c r="H1609" s="7" t="s">
        <v>2</v>
      </c>
      <c r="I1609" s="14">
        <v>39035</v>
      </c>
      <c r="J1609" s="7" t="s">
        <v>11</v>
      </c>
      <c r="K1609" s="15">
        <v>6</v>
      </c>
      <c r="L1609" s="13">
        <v>20.057205766736782</v>
      </c>
      <c r="M1609" s="7">
        <f t="shared" si="25"/>
        <v>2006</v>
      </c>
    </row>
    <row r="1610" spans="7:13" x14ac:dyDescent="0.2">
      <c r="G1610" s="7">
        <v>1606</v>
      </c>
      <c r="H1610" s="7" t="s">
        <v>4</v>
      </c>
      <c r="I1610" s="14">
        <v>38518</v>
      </c>
      <c r="J1610" s="7" t="s">
        <v>13</v>
      </c>
      <c r="K1610" s="15">
        <v>15</v>
      </c>
      <c r="L1610" s="13">
        <v>46.567063375670365</v>
      </c>
      <c r="M1610" s="7">
        <f t="shared" si="25"/>
        <v>2005</v>
      </c>
    </row>
    <row r="1611" spans="7:13" x14ac:dyDescent="0.2">
      <c r="G1611" s="7">
        <v>1607</v>
      </c>
      <c r="H1611" s="7" t="s">
        <v>1</v>
      </c>
      <c r="I1611" s="14">
        <v>38166</v>
      </c>
      <c r="J1611" s="7" t="s">
        <v>11</v>
      </c>
      <c r="K1611" s="15">
        <v>15</v>
      </c>
      <c r="L1611" s="13">
        <v>47.252520248890754</v>
      </c>
      <c r="M1611" s="7">
        <f t="shared" si="25"/>
        <v>2004</v>
      </c>
    </row>
    <row r="1612" spans="7:13" x14ac:dyDescent="0.2">
      <c r="G1612" s="7">
        <v>1608</v>
      </c>
      <c r="H1612" s="7" t="s">
        <v>5</v>
      </c>
      <c r="I1612" s="14">
        <v>38056</v>
      </c>
      <c r="J1612" s="7" t="s">
        <v>9</v>
      </c>
      <c r="K1612" s="15">
        <v>81</v>
      </c>
      <c r="L1612" s="13">
        <v>244.70980660248637</v>
      </c>
      <c r="M1612" s="7">
        <f t="shared" si="25"/>
        <v>2004</v>
      </c>
    </row>
    <row r="1613" spans="7:13" x14ac:dyDescent="0.2">
      <c r="G1613" s="7">
        <v>1609</v>
      </c>
      <c r="H1613" s="7" t="s">
        <v>8</v>
      </c>
      <c r="I1613" s="14">
        <v>38452</v>
      </c>
      <c r="J1613" s="7" t="s">
        <v>11</v>
      </c>
      <c r="K1613" s="15">
        <v>94</v>
      </c>
      <c r="L1613" s="13">
        <v>283.45878652006695</v>
      </c>
      <c r="M1613" s="7">
        <f t="shared" si="25"/>
        <v>2005</v>
      </c>
    </row>
    <row r="1614" spans="7:13" x14ac:dyDescent="0.2">
      <c r="G1614" s="7">
        <v>1610</v>
      </c>
      <c r="H1614" s="7" t="s">
        <v>4</v>
      </c>
      <c r="I1614" s="14">
        <v>38001</v>
      </c>
      <c r="J1614" s="7" t="s">
        <v>12</v>
      </c>
      <c r="K1614" s="15">
        <v>11</v>
      </c>
      <c r="L1614" s="13">
        <v>35.187328425003173</v>
      </c>
      <c r="M1614" s="7">
        <f t="shared" si="25"/>
        <v>2004</v>
      </c>
    </row>
    <row r="1615" spans="7:13" x14ac:dyDescent="0.2">
      <c r="G1615" s="7">
        <v>1611</v>
      </c>
      <c r="H1615" s="7" t="s">
        <v>2</v>
      </c>
      <c r="I1615" s="14">
        <v>38078</v>
      </c>
      <c r="J1615" s="7" t="s">
        <v>11</v>
      </c>
      <c r="K1615" s="15">
        <v>12</v>
      </c>
      <c r="L1615" s="13">
        <v>38.183005482105493</v>
      </c>
      <c r="M1615" s="7">
        <f t="shared" si="25"/>
        <v>2004</v>
      </c>
    </row>
    <row r="1616" spans="7:13" x14ac:dyDescent="0.2">
      <c r="G1616" s="7">
        <v>1612</v>
      </c>
      <c r="H1616" s="7" t="s">
        <v>3</v>
      </c>
      <c r="I1616" s="14">
        <v>38595</v>
      </c>
      <c r="J1616" s="7" t="s">
        <v>11</v>
      </c>
      <c r="K1616" s="15">
        <v>85</v>
      </c>
      <c r="L1616" s="13">
        <v>257.13848470493929</v>
      </c>
      <c r="M1616" s="7">
        <f t="shared" si="25"/>
        <v>2005</v>
      </c>
    </row>
    <row r="1617" spans="7:13" x14ac:dyDescent="0.2">
      <c r="G1617" s="7">
        <v>1613</v>
      </c>
      <c r="H1617" s="7" t="s">
        <v>4</v>
      </c>
      <c r="I1617" s="14">
        <v>39046</v>
      </c>
      <c r="J1617" s="7" t="s">
        <v>11</v>
      </c>
      <c r="K1617" s="15">
        <v>39</v>
      </c>
      <c r="L1617" s="13">
        <v>119.05508877849219</v>
      </c>
      <c r="M1617" s="7">
        <f t="shared" si="25"/>
        <v>2006</v>
      </c>
    </row>
    <row r="1618" spans="7:13" x14ac:dyDescent="0.2">
      <c r="G1618" s="7">
        <v>1614</v>
      </c>
      <c r="H1618" s="7" t="s">
        <v>4</v>
      </c>
      <c r="I1618" s="14">
        <v>38177</v>
      </c>
      <c r="J1618" s="7" t="s">
        <v>9</v>
      </c>
      <c r="K1618" s="15">
        <v>9</v>
      </c>
      <c r="L1618" s="13">
        <v>29.108535014212187</v>
      </c>
      <c r="M1618" s="7">
        <f t="shared" si="25"/>
        <v>2004</v>
      </c>
    </row>
    <row r="1619" spans="7:13" x14ac:dyDescent="0.2">
      <c r="G1619" s="7">
        <v>1615</v>
      </c>
      <c r="H1619" s="7" t="s">
        <v>4</v>
      </c>
      <c r="I1619" s="14">
        <v>38386</v>
      </c>
      <c r="J1619" s="7" t="s">
        <v>12</v>
      </c>
      <c r="K1619" s="15">
        <v>25</v>
      </c>
      <c r="L1619" s="13">
        <v>77.542041967509959</v>
      </c>
      <c r="M1619" s="7">
        <f t="shared" si="25"/>
        <v>2005</v>
      </c>
    </row>
    <row r="1620" spans="7:13" x14ac:dyDescent="0.2">
      <c r="G1620" s="7">
        <v>1616</v>
      </c>
      <c r="H1620" s="7" t="s">
        <v>0</v>
      </c>
      <c r="I1620" s="14">
        <v>38144</v>
      </c>
      <c r="J1620" s="7" t="s">
        <v>11</v>
      </c>
      <c r="K1620" s="15">
        <v>79</v>
      </c>
      <c r="L1620" s="13">
        <v>239.89003921274065</v>
      </c>
      <c r="M1620" s="7">
        <f t="shared" si="25"/>
        <v>2004</v>
      </c>
    </row>
    <row r="1621" spans="7:13" x14ac:dyDescent="0.2">
      <c r="G1621" s="7">
        <v>1617</v>
      </c>
      <c r="H1621" s="7" t="s">
        <v>3</v>
      </c>
      <c r="I1621" s="14">
        <v>38133</v>
      </c>
      <c r="J1621" s="7" t="s">
        <v>11</v>
      </c>
      <c r="K1621" s="15">
        <v>83</v>
      </c>
      <c r="L1621" s="13">
        <v>250.62172213757762</v>
      </c>
      <c r="M1621" s="7">
        <f t="shared" si="25"/>
        <v>2004</v>
      </c>
    </row>
    <row r="1622" spans="7:13" x14ac:dyDescent="0.2">
      <c r="G1622" s="7">
        <v>1618</v>
      </c>
      <c r="H1622" s="7" t="s">
        <v>3</v>
      </c>
      <c r="I1622" s="14">
        <v>38694</v>
      </c>
      <c r="J1622" s="7" t="s">
        <v>9</v>
      </c>
      <c r="K1622" s="15">
        <v>-3</v>
      </c>
      <c r="L1622" s="13">
        <v>-6.4441526293000173</v>
      </c>
      <c r="M1622" s="7">
        <f t="shared" si="25"/>
        <v>2005</v>
      </c>
    </row>
    <row r="1623" spans="7:13" x14ac:dyDescent="0.2">
      <c r="G1623" s="7">
        <v>1619</v>
      </c>
      <c r="H1623" s="7" t="s">
        <v>7</v>
      </c>
      <c r="I1623" s="14">
        <v>38771</v>
      </c>
      <c r="J1623" s="7" t="s">
        <v>12</v>
      </c>
      <c r="K1623" s="15">
        <v>62</v>
      </c>
      <c r="L1623" s="13">
        <v>188.23625463241646</v>
      </c>
      <c r="M1623" s="7">
        <f t="shared" si="25"/>
        <v>2006</v>
      </c>
    </row>
    <row r="1624" spans="7:13" x14ac:dyDescent="0.2">
      <c r="G1624" s="7">
        <v>1620</v>
      </c>
      <c r="H1624" s="7" t="s">
        <v>7</v>
      </c>
      <c r="I1624" s="14">
        <v>38023</v>
      </c>
      <c r="J1624" s="7" t="s">
        <v>11</v>
      </c>
      <c r="K1624" s="15">
        <v>6</v>
      </c>
      <c r="L1624" s="13">
        <v>19.315165106288639</v>
      </c>
      <c r="M1624" s="7">
        <f t="shared" si="25"/>
        <v>2004</v>
      </c>
    </row>
    <row r="1625" spans="7:13" x14ac:dyDescent="0.2">
      <c r="G1625" s="7">
        <v>1621</v>
      </c>
      <c r="H1625" s="7" t="s">
        <v>6</v>
      </c>
      <c r="I1625" s="14">
        <v>38815</v>
      </c>
      <c r="J1625" s="7" t="s">
        <v>12</v>
      </c>
      <c r="K1625" s="15">
        <v>13</v>
      </c>
      <c r="L1625" s="13">
        <v>41.394747641625173</v>
      </c>
      <c r="M1625" s="7">
        <f t="shared" si="25"/>
        <v>2006</v>
      </c>
    </row>
    <row r="1626" spans="7:13" x14ac:dyDescent="0.2">
      <c r="G1626" s="7">
        <v>1622</v>
      </c>
      <c r="H1626" s="7" t="s">
        <v>5</v>
      </c>
      <c r="I1626" s="14">
        <v>38617</v>
      </c>
      <c r="J1626" s="7" t="s">
        <v>11</v>
      </c>
      <c r="K1626" s="15">
        <v>88</v>
      </c>
      <c r="L1626" s="13">
        <v>266.15306975216902</v>
      </c>
      <c r="M1626" s="7">
        <f t="shared" si="25"/>
        <v>2005</v>
      </c>
    </row>
    <row r="1627" spans="7:13" x14ac:dyDescent="0.2">
      <c r="G1627" s="7">
        <v>1623</v>
      </c>
      <c r="H1627" s="7" t="s">
        <v>5</v>
      </c>
      <c r="I1627" s="14">
        <v>38089</v>
      </c>
      <c r="J1627" s="7" t="s">
        <v>11</v>
      </c>
      <c r="K1627" s="15">
        <v>35</v>
      </c>
      <c r="L1627" s="13">
        <v>106.7048352932988</v>
      </c>
      <c r="M1627" s="7">
        <f t="shared" si="25"/>
        <v>2004</v>
      </c>
    </row>
    <row r="1628" spans="7:13" x14ac:dyDescent="0.2">
      <c r="G1628" s="7">
        <v>1624</v>
      </c>
      <c r="H1628" s="7" t="s">
        <v>1</v>
      </c>
      <c r="I1628" s="14">
        <v>38276</v>
      </c>
      <c r="J1628" s="7" t="s">
        <v>11</v>
      </c>
      <c r="K1628" s="15">
        <v>61</v>
      </c>
      <c r="L1628" s="13">
        <v>185.38182854142642</v>
      </c>
      <c r="M1628" s="7">
        <f t="shared" si="25"/>
        <v>2004</v>
      </c>
    </row>
    <row r="1629" spans="7:13" x14ac:dyDescent="0.2">
      <c r="G1629" s="7">
        <v>1625</v>
      </c>
      <c r="H1629" s="7" t="s">
        <v>3</v>
      </c>
      <c r="I1629" s="14">
        <v>38562</v>
      </c>
      <c r="J1629" s="7" t="s">
        <v>11</v>
      </c>
      <c r="K1629" s="15">
        <v>95</v>
      </c>
      <c r="L1629" s="13">
        <v>287.15467709700755</v>
      </c>
      <c r="M1629" s="7">
        <f t="shared" si="25"/>
        <v>2005</v>
      </c>
    </row>
    <row r="1630" spans="7:13" x14ac:dyDescent="0.2">
      <c r="G1630" s="7">
        <v>1626</v>
      </c>
      <c r="H1630" s="7" t="s">
        <v>5</v>
      </c>
      <c r="I1630" s="14">
        <v>38353</v>
      </c>
      <c r="J1630" s="7" t="s">
        <v>11</v>
      </c>
      <c r="K1630" s="15">
        <v>30</v>
      </c>
      <c r="L1630" s="13">
        <v>92.417025758970482</v>
      </c>
      <c r="M1630" s="7">
        <f t="shared" si="25"/>
        <v>2005</v>
      </c>
    </row>
    <row r="1631" spans="7:13" x14ac:dyDescent="0.2">
      <c r="G1631" s="7">
        <v>1627</v>
      </c>
      <c r="H1631" s="7" t="s">
        <v>5</v>
      </c>
      <c r="I1631" s="14">
        <v>38914</v>
      </c>
      <c r="J1631" s="7" t="s">
        <v>11</v>
      </c>
      <c r="K1631" s="15">
        <v>-1</v>
      </c>
      <c r="L1631" s="13">
        <v>-1.6370674232788498</v>
      </c>
      <c r="M1631" s="7">
        <f t="shared" si="25"/>
        <v>2006</v>
      </c>
    </row>
    <row r="1632" spans="7:13" x14ac:dyDescent="0.2">
      <c r="G1632" s="7">
        <v>1628</v>
      </c>
      <c r="H1632" s="7" t="s">
        <v>8</v>
      </c>
      <c r="I1632" s="14">
        <v>38353</v>
      </c>
      <c r="J1632" s="7" t="s">
        <v>13</v>
      </c>
      <c r="K1632" s="15">
        <v>5</v>
      </c>
      <c r="L1632" s="13">
        <v>16.92808141657132</v>
      </c>
      <c r="M1632" s="7">
        <f t="shared" si="25"/>
        <v>2005</v>
      </c>
    </row>
    <row r="1633" spans="7:13" x14ac:dyDescent="0.2">
      <c r="G1633" s="7">
        <v>1629</v>
      </c>
      <c r="H1633" s="7" t="s">
        <v>8</v>
      </c>
      <c r="I1633" s="14">
        <v>38419</v>
      </c>
      <c r="J1633" s="7" t="s">
        <v>9</v>
      </c>
      <c r="K1633" s="15">
        <v>42</v>
      </c>
      <c r="L1633" s="13">
        <v>127.31651996144141</v>
      </c>
      <c r="M1633" s="7">
        <f t="shared" si="25"/>
        <v>2005</v>
      </c>
    </row>
    <row r="1634" spans="7:13" x14ac:dyDescent="0.2">
      <c r="G1634" s="7">
        <v>1630</v>
      </c>
      <c r="H1634" s="7" t="s">
        <v>4</v>
      </c>
      <c r="I1634" s="14">
        <v>38474</v>
      </c>
      <c r="J1634" s="7" t="s">
        <v>11</v>
      </c>
      <c r="K1634" s="15">
        <v>14</v>
      </c>
      <c r="L1634" s="13">
        <v>44.540640710887878</v>
      </c>
      <c r="M1634" s="7">
        <f t="shared" si="25"/>
        <v>2005</v>
      </c>
    </row>
    <row r="1635" spans="7:13" x14ac:dyDescent="0.2">
      <c r="G1635" s="7">
        <v>1631</v>
      </c>
      <c r="H1635" s="7" t="s">
        <v>1</v>
      </c>
      <c r="I1635" s="14">
        <v>38573</v>
      </c>
      <c r="J1635" s="7" t="s">
        <v>11</v>
      </c>
      <c r="K1635" s="15">
        <v>-4</v>
      </c>
      <c r="L1635" s="13">
        <v>-10.005990967007831</v>
      </c>
      <c r="M1635" s="7">
        <f t="shared" si="25"/>
        <v>2005</v>
      </c>
    </row>
    <row r="1636" spans="7:13" x14ac:dyDescent="0.2">
      <c r="G1636" s="7">
        <v>1632</v>
      </c>
      <c r="H1636" s="7" t="s">
        <v>7</v>
      </c>
      <c r="I1636" s="14">
        <v>38738</v>
      </c>
      <c r="J1636" s="7" t="s">
        <v>9</v>
      </c>
      <c r="K1636" s="15">
        <v>27</v>
      </c>
      <c r="L1636" s="13">
        <v>82.256344701253937</v>
      </c>
      <c r="M1636" s="7">
        <f t="shared" si="25"/>
        <v>2006</v>
      </c>
    </row>
    <row r="1637" spans="7:13" x14ac:dyDescent="0.2">
      <c r="G1637" s="7">
        <v>1633</v>
      </c>
      <c r="H1637" s="7" t="s">
        <v>7</v>
      </c>
      <c r="I1637" s="14">
        <v>38111</v>
      </c>
      <c r="J1637" s="7" t="s">
        <v>12</v>
      </c>
      <c r="K1637" s="15">
        <v>5</v>
      </c>
      <c r="L1637" s="13">
        <v>17.11095820057195</v>
      </c>
      <c r="M1637" s="7">
        <f t="shared" si="25"/>
        <v>2004</v>
      </c>
    </row>
    <row r="1638" spans="7:13" x14ac:dyDescent="0.2">
      <c r="G1638" s="7">
        <v>1634</v>
      </c>
      <c r="H1638" s="7" t="s">
        <v>6</v>
      </c>
      <c r="I1638" s="14">
        <v>38430</v>
      </c>
      <c r="J1638" s="7" t="s">
        <v>12</v>
      </c>
      <c r="K1638" s="15">
        <v>57</v>
      </c>
      <c r="L1638" s="13">
        <v>173.29644937565891</v>
      </c>
      <c r="M1638" s="7">
        <f t="shared" si="25"/>
        <v>2005</v>
      </c>
    </row>
    <row r="1639" spans="7:13" x14ac:dyDescent="0.2">
      <c r="G1639" s="7">
        <v>1635</v>
      </c>
      <c r="H1639" s="7" t="s">
        <v>3</v>
      </c>
      <c r="I1639" s="14">
        <v>38265</v>
      </c>
      <c r="J1639" s="7" t="s">
        <v>10</v>
      </c>
      <c r="K1639" s="15">
        <v>78</v>
      </c>
      <c r="L1639" s="13">
        <v>235.61102661696142</v>
      </c>
      <c r="M1639" s="7">
        <f t="shared" si="25"/>
        <v>2004</v>
      </c>
    </row>
    <row r="1640" spans="7:13" x14ac:dyDescent="0.2">
      <c r="G1640" s="7">
        <v>1636</v>
      </c>
      <c r="H1640" s="7" t="s">
        <v>7</v>
      </c>
      <c r="I1640" s="14">
        <v>38969</v>
      </c>
      <c r="J1640" s="7" t="s">
        <v>12</v>
      </c>
      <c r="K1640" s="15">
        <v>11</v>
      </c>
      <c r="L1640" s="13">
        <v>35.303927193880931</v>
      </c>
      <c r="M1640" s="7">
        <f t="shared" si="25"/>
        <v>2006</v>
      </c>
    </row>
    <row r="1641" spans="7:13" x14ac:dyDescent="0.2">
      <c r="G1641" s="7">
        <v>1637</v>
      </c>
      <c r="H1641" s="7" t="s">
        <v>1</v>
      </c>
      <c r="I1641" s="14">
        <v>38265</v>
      </c>
      <c r="J1641" s="7" t="s">
        <v>10</v>
      </c>
      <c r="K1641" s="15">
        <v>55</v>
      </c>
      <c r="L1641" s="13">
        <v>166.9336198966493</v>
      </c>
      <c r="M1641" s="7">
        <f t="shared" si="25"/>
        <v>2004</v>
      </c>
    </row>
    <row r="1642" spans="7:13" x14ac:dyDescent="0.2">
      <c r="G1642" s="7">
        <v>1638</v>
      </c>
      <c r="H1642" s="7" t="s">
        <v>6</v>
      </c>
      <c r="I1642" s="14">
        <v>38265</v>
      </c>
      <c r="J1642" s="7" t="s">
        <v>12</v>
      </c>
      <c r="K1642" s="15">
        <v>15</v>
      </c>
      <c r="L1642" s="13">
        <v>46.988168377437937</v>
      </c>
      <c r="M1642" s="7">
        <f t="shared" si="25"/>
        <v>2004</v>
      </c>
    </row>
    <row r="1643" spans="7:13" x14ac:dyDescent="0.2">
      <c r="G1643" s="7">
        <v>1639</v>
      </c>
      <c r="H1643" s="7" t="s">
        <v>1</v>
      </c>
      <c r="I1643" s="14">
        <v>38023</v>
      </c>
      <c r="J1643" s="7" t="s">
        <v>11</v>
      </c>
      <c r="K1643" s="15">
        <v>53</v>
      </c>
      <c r="L1643" s="13">
        <v>161.39224032948613</v>
      </c>
      <c r="M1643" s="7">
        <f t="shared" si="25"/>
        <v>2004</v>
      </c>
    </row>
    <row r="1644" spans="7:13" x14ac:dyDescent="0.2">
      <c r="G1644" s="7">
        <v>1640</v>
      </c>
      <c r="H1644" s="7" t="s">
        <v>4</v>
      </c>
      <c r="I1644" s="14">
        <v>38584</v>
      </c>
      <c r="J1644" s="7" t="s">
        <v>10</v>
      </c>
      <c r="K1644" s="15">
        <v>70</v>
      </c>
      <c r="L1644" s="13">
        <v>212.01090684722931</v>
      </c>
      <c r="M1644" s="7">
        <f t="shared" si="25"/>
        <v>2005</v>
      </c>
    </row>
    <row r="1645" spans="7:13" x14ac:dyDescent="0.2">
      <c r="G1645" s="7">
        <v>1641</v>
      </c>
      <c r="H1645" s="7" t="s">
        <v>7</v>
      </c>
      <c r="I1645" s="14">
        <v>38947</v>
      </c>
      <c r="J1645" s="7" t="s">
        <v>9</v>
      </c>
      <c r="K1645" s="15">
        <v>56</v>
      </c>
      <c r="L1645" s="13">
        <v>170.03159669706065</v>
      </c>
      <c r="M1645" s="7">
        <f t="shared" si="25"/>
        <v>2006</v>
      </c>
    </row>
    <row r="1646" spans="7:13" x14ac:dyDescent="0.2">
      <c r="G1646" s="7">
        <v>1642</v>
      </c>
      <c r="H1646" s="7" t="s">
        <v>4</v>
      </c>
      <c r="I1646" s="14">
        <v>38859</v>
      </c>
      <c r="J1646" s="7" t="s">
        <v>11</v>
      </c>
      <c r="K1646" s="15">
        <v>91</v>
      </c>
      <c r="L1646" s="13">
        <v>275.47209572369957</v>
      </c>
      <c r="M1646" s="7">
        <f t="shared" si="25"/>
        <v>2006</v>
      </c>
    </row>
    <row r="1647" spans="7:13" x14ac:dyDescent="0.2">
      <c r="G1647" s="7">
        <v>1643</v>
      </c>
      <c r="H1647" s="7" t="s">
        <v>0</v>
      </c>
      <c r="I1647" s="14">
        <v>38342</v>
      </c>
      <c r="J1647" s="7" t="s">
        <v>13</v>
      </c>
      <c r="K1647" s="15">
        <v>55</v>
      </c>
      <c r="L1647" s="13">
        <v>167.80569976811464</v>
      </c>
      <c r="M1647" s="7">
        <f t="shared" si="25"/>
        <v>2004</v>
      </c>
    </row>
    <row r="1648" spans="7:13" x14ac:dyDescent="0.2">
      <c r="G1648" s="7">
        <v>1644</v>
      </c>
      <c r="H1648" s="7" t="s">
        <v>1</v>
      </c>
      <c r="I1648" s="14">
        <v>38650</v>
      </c>
      <c r="J1648" s="7" t="s">
        <v>12</v>
      </c>
      <c r="K1648" s="15">
        <v>1</v>
      </c>
      <c r="L1648" s="13">
        <v>4.7067653474104088</v>
      </c>
      <c r="M1648" s="7">
        <f t="shared" si="25"/>
        <v>2005</v>
      </c>
    </row>
    <row r="1649" spans="7:13" x14ac:dyDescent="0.2">
      <c r="G1649" s="7">
        <v>1645</v>
      </c>
      <c r="H1649" s="7" t="s">
        <v>1</v>
      </c>
      <c r="I1649" s="14">
        <v>38386</v>
      </c>
      <c r="J1649" s="7" t="s">
        <v>11</v>
      </c>
      <c r="K1649" s="15">
        <v>23</v>
      </c>
      <c r="L1649" s="13">
        <v>70.736237537390394</v>
      </c>
      <c r="M1649" s="7">
        <f t="shared" si="25"/>
        <v>2005</v>
      </c>
    </row>
    <row r="1650" spans="7:13" x14ac:dyDescent="0.2">
      <c r="G1650" s="7">
        <v>1646</v>
      </c>
      <c r="H1650" s="7" t="s">
        <v>3</v>
      </c>
      <c r="I1650" s="14">
        <v>38705</v>
      </c>
      <c r="J1650" s="7" t="s">
        <v>10</v>
      </c>
      <c r="K1650" s="15">
        <v>0</v>
      </c>
      <c r="L1650" s="13">
        <v>2.2998593901546056</v>
      </c>
      <c r="M1650" s="7">
        <f t="shared" si="25"/>
        <v>2005</v>
      </c>
    </row>
    <row r="1651" spans="7:13" x14ac:dyDescent="0.2">
      <c r="G1651" s="7">
        <v>1647</v>
      </c>
      <c r="H1651" s="7" t="s">
        <v>1</v>
      </c>
      <c r="I1651" s="14">
        <v>38342</v>
      </c>
      <c r="J1651" s="7" t="s">
        <v>12</v>
      </c>
      <c r="K1651" s="15">
        <v>86</v>
      </c>
      <c r="L1651" s="13">
        <v>259.96491478210521</v>
      </c>
      <c r="M1651" s="7">
        <f t="shared" si="25"/>
        <v>2004</v>
      </c>
    </row>
    <row r="1652" spans="7:13" x14ac:dyDescent="0.2">
      <c r="G1652" s="7">
        <v>1648</v>
      </c>
      <c r="H1652" s="7" t="s">
        <v>2</v>
      </c>
      <c r="I1652" s="14">
        <v>38078</v>
      </c>
      <c r="J1652" s="7" t="s">
        <v>11</v>
      </c>
      <c r="K1652" s="15">
        <v>13</v>
      </c>
      <c r="L1652" s="13">
        <v>40.990045684129242</v>
      </c>
      <c r="M1652" s="7">
        <f t="shared" si="25"/>
        <v>2004</v>
      </c>
    </row>
    <row r="1653" spans="7:13" x14ac:dyDescent="0.2">
      <c r="G1653" s="7">
        <v>1649</v>
      </c>
      <c r="H1653" s="7" t="s">
        <v>6</v>
      </c>
      <c r="I1653" s="14">
        <v>38826</v>
      </c>
      <c r="J1653" s="7" t="s">
        <v>12</v>
      </c>
      <c r="K1653" s="15">
        <v>54</v>
      </c>
      <c r="L1653" s="13">
        <v>163.68855299520598</v>
      </c>
      <c r="M1653" s="7">
        <f t="shared" si="25"/>
        <v>2006</v>
      </c>
    </row>
    <row r="1654" spans="7:13" x14ac:dyDescent="0.2">
      <c r="G1654" s="7">
        <v>1650</v>
      </c>
      <c r="H1654" s="7" t="s">
        <v>2</v>
      </c>
      <c r="I1654" s="14">
        <v>38056</v>
      </c>
      <c r="J1654" s="7" t="s">
        <v>12</v>
      </c>
      <c r="K1654" s="15">
        <v>82</v>
      </c>
      <c r="L1654" s="13">
        <v>247.65702123487802</v>
      </c>
      <c r="M1654" s="7">
        <f t="shared" si="25"/>
        <v>2004</v>
      </c>
    </row>
    <row r="1655" spans="7:13" x14ac:dyDescent="0.2">
      <c r="G1655" s="7">
        <v>1651</v>
      </c>
      <c r="H1655" s="7" t="s">
        <v>5</v>
      </c>
      <c r="I1655" s="14">
        <v>38397</v>
      </c>
      <c r="J1655" s="7" t="s">
        <v>9</v>
      </c>
      <c r="K1655" s="15">
        <v>27</v>
      </c>
      <c r="L1655" s="13">
        <v>82.646392449751019</v>
      </c>
      <c r="M1655" s="7">
        <f t="shared" si="25"/>
        <v>2005</v>
      </c>
    </row>
    <row r="1656" spans="7:13" x14ac:dyDescent="0.2">
      <c r="G1656" s="7">
        <v>1652</v>
      </c>
      <c r="H1656" s="7" t="s">
        <v>4</v>
      </c>
      <c r="I1656" s="14">
        <v>39002</v>
      </c>
      <c r="J1656" s="7" t="s">
        <v>13</v>
      </c>
      <c r="K1656" s="15">
        <v>84</v>
      </c>
      <c r="L1656" s="13">
        <v>254.58342526964253</v>
      </c>
      <c r="M1656" s="7">
        <f t="shared" si="25"/>
        <v>2006</v>
      </c>
    </row>
    <row r="1657" spans="7:13" x14ac:dyDescent="0.2">
      <c r="G1657" s="7">
        <v>1653</v>
      </c>
      <c r="H1657" s="7" t="s">
        <v>6</v>
      </c>
      <c r="I1657" s="14">
        <v>38111</v>
      </c>
      <c r="J1657" s="7" t="s">
        <v>11</v>
      </c>
      <c r="K1657" s="15">
        <v>56</v>
      </c>
      <c r="L1657" s="13">
        <v>170.24926391624365</v>
      </c>
      <c r="M1657" s="7">
        <f t="shared" si="25"/>
        <v>2004</v>
      </c>
    </row>
    <row r="1658" spans="7:13" x14ac:dyDescent="0.2">
      <c r="G1658" s="7">
        <v>1654</v>
      </c>
      <c r="H1658" s="7" t="s">
        <v>8</v>
      </c>
      <c r="I1658" s="14">
        <v>38045</v>
      </c>
      <c r="J1658" s="7" t="s">
        <v>13</v>
      </c>
      <c r="K1658" s="15">
        <v>92</v>
      </c>
      <c r="L1658" s="13">
        <v>277.26934431778176</v>
      </c>
      <c r="M1658" s="7">
        <f t="shared" si="25"/>
        <v>2004</v>
      </c>
    </row>
    <row r="1659" spans="7:13" x14ac:dyDescent="0.2">
      <c r="G1659" s="7">
        <v>1655</v>
      </c>
      <c r="H1659" s="7" t="s">
        <v>8</v>
      </c>
      <c r="I1659" s="14">
        <v>38001</v>
      </c>
      <c r="J1659" s="7" t="s">
        <v>10</v>
      </c>
      <c r="K1659" s="15">
        <v>25</v>
      </c>
      <c r="L1659" s="13">
        <v>77.553918573002605</v>
      </c>
      <c r="M1659" s="7">
        <f t="shared" si="25"/>
        <v>2004</v>
      </c>
    </row>
    <row r="1660" spans="7:13" x14ac:dyDescent="0.2">
      <c r="G1660" s="7">
        <v>1656</v>
      </c>
      <c r="H1660" s="7" t="s">
        <v>8</v>
      </c>
      <c r="I1660" s="14">
        <v>38353</v>
      </c>
      <c r="J1660" s="7" t="s">
        <v>11</v>
      </c>
      <c r="K1660" s="15">
        <v>67</v>
      </c>
      <c r="L1660" s="13">
        <v>203.0044570204021</v>
      </c>
      <c r="M1660" s="7">
        <f t="shared" si="25"/>
        <v>2005</v>
      </c>
    </row>
    <row r="1661" spans="7:13" x14ac:dyDescent="0.2">
      <c r="G1661" s="7">
        <v>1657</v>
      </c>
      <c r="H1661" s="7" t="s">
        <v>7</v>
      </c>
      <c r="I1661" s="14">
        <v>38089</v>
      </c>
      <c r="J1661" s="7" t="s">
        <v>13</v>
      </c>
      <c r="K1661" s="15">
        <v>75</v>
      </c>
      <c r="L1661" s="13">
        <v>226.86441343955028</v>
      </c>
      <c r="M1661" s="7">
        <f t="shared" si="25"/>
        <v>2004</v>
      </c>
    </row>
    <row r="1662" spans="7:13" x14ac:dyDescent="0.2">
      <c r="G1662" s="7">
        <v>1658</v>
      </c>
      <c r="H1662" s="7" t="s">
        <v>5</v>
      </c>
      <c r="I1662" s="14">
        <v>38617</v>
      </c>
      <c r="J1662" s="7" t="s">
        <v>11</v>
      </c>
      <c r="K1662" s="15">
        <v>14</v>
      </c>
      <c r="L1662" s="13">
        <v>44.140520464612329</v>
      </c>
      <c r="M1662" s="7">
        <f t="shared" si="25"/>
        <v>2005</v>
      </c>
    </row>
    <row r="1663" spans="7:13" x14ac:dyDescent="0.2">
      <c r="G1663" s="7">
        <v>1659</v>
      </c>
      <c r="H1663" s="7" t="s">
        <v>1</v>
      </c>
      <c r="I1663" s="14">
        <v>38705</v>
      </c>
      <c r="J1663" s="7" t="s">
        <v>10</v>
      </c>
      <c r="K1663" s="15">
        <v>48</v>
      </c>
      <c r="L1663" s="13">
        <v>145.81129384316213</v>
      </c>
      <c r="M1663" s="7">
        <f t="shared" si="25"/>
        <v>2005</v>
      </c>
    </row>
    <row r="1664" spans="7:13" x14ac:dyDescent="0.2">
      <c r="G1664" s="7">
        <v>1660</v>
      </c>
      <c r="H1664" s="7" t="s">
        <v>2</v>
      </c>
      <c r="I1664" s="14">
        <v>38122</v>
      </c>
      <c r="J1664" s="7" t="s">
        <v>9</v>
      </c>
      <c r="K1664" s="15">
        <v>73</v>
      </c>
      <c r="L1664" s="13">
        <v>221.16800423559653</v>
      </c>
      <c r="M1664" s="7">
        <f t="shared" si="25"/>
        <v>2004</v>
      </c>
    </row>
    <row r="1665" spans="7:13" x14ac:dyDescent="0.2">
      <c r="G1665" s="7">
        <v>1661</v>
      </c>
      <c r="H1665" s="7" t="s">
        <v>3</v>
      </c>
      <c r="I1665" s="14">
        <v>38507</v>
      </c>
      <c r="J1665" s="7" t="s">
        <v>9</v>
      </c>
      <c r="K1665" s="15">
        <v>28</v>
      </c>
      <c r="L1665" s="13">
        <v>85.646088345809403</v>
      </c>
      <c r="M1665" s="7">
        <f t="shared" si="25"/>
        <v>2005</v>
      </c>
    </row>
    <row r="1666" spans="7:13" x14ac:dyDescent="0.2">
      <c r="G1666" s="7">
        <v>1662</v>
      </c>
      <c r="H1666" s="7" t="s">
        <v>6</v>
      </c>
      <c r="I1666" s="14">
        <v>38683</v>
      </c>
      <c r="J1666" s="7" t="s">
        <v>11</v>
      </c>
      <c r="K1666" s="15">
        <v>12</v>
      </c>
      <c r="L1666" s="13">
        <v>38.543998121108487</v>
      </c>
      <c r="M1666" s="7">
        <f t="shared" si="25"/>
        <v>2005</v>
      </c>
    </row>
    <row r="1667" spans="7:13" x14ac:dyDescent="0.2">
      <c r="G1667" s="7">
        <v>1663</v>
      </c>
      <c r="H1667" s="7" t="s">
        <v>7</v>
      </c>
      <c r="I1667" s="14">
        <v>38474</v>
      </c>
      <c r="J1667" s="7" t="s">
        <v>10</v>
      </c>
      <c r="K1667" s="15">
        <v>50</v>
      </c>
      <c r="L1667" s="13">
        <v>152.11340525555411</v>
      </c>
      <c r="M1667" s="7">
        <f t="shared" si="25"/>
        <v>2005</v>
      </c>
    </row>
    <row r="1668" spans="7:13" x14ac:dyDescent="0.2">
      <c r="G1668" s="7">
        <v>1664</v>
      </c>
      <c r="H1668" s="7" t="s">
        <v>1</v>
      </c>
      <c r="I1668" s="14">
        <v>38991</v>
      </c>
      <c r="J1668" s="7" t="s">
        <v>9</v>
      </c>
      <c r="K1668" s="15">
        <v>-5</v>
      </c>
      <c r="L1668" s="13">
        <v>-12.64098802195692</v>
      </c>
      <c r="M1668" s="7">
        <f t="shared" si="25"/>
        <v>2006</v>
      </c>
    </row>
    <row r="1669" spans="7:13" x14ac:dyDescent="0.2">
      <c r="G1669" s="7">
        <v>1665</v>
      </c>
      <c r="H1669" s="7" t="s">
        <v>3</v>
      </c>
      <c r="I1669" s="14">
        <v>38375</v>
      </c>
      <c r="J1669" s="7" t="s">
        <v>10</v>
      </c>
      <c r="K1669" s="15">
        <v>6</v>
      </c>
      <c r="L1669" s="13">
        <v>19.476233913607583</v>
      </c>
      <c r="M1669" s="7">
        <f t="shared" si="25"/>
        <v>2005</v>
      </c>
    </row>
    <row r="1670" spans="7:13" x14ac:dyDescent="0.2">
      <c r="G1670" s="7">
        <v>1666</v>
      </c>
      <c r="H1670" s="7" t="s">
        <v>3</v>
      </c>
      <c r="I1670" s="14">
        <v>38408</v>
      </c>
      <c r="J1670" s="7" t="s">
        <v>9</v>
      </c>
      <c r="K1670" s="15">
        <v>63</v>
      </c>
      <c r="L1670" s="13">
        <v>190.56862486239569</v>
      </c>
      <c r="M1670" s="7">
        <f t="shared" ref="M1670:M1733" si="26">YEAR(I1670)</f>
        <v>2005</v>
      </c>
    </row>
    <row r="1671" spans="7:13" x14ac:dyDescent="0.2">
      <c r="G1671" s="7">
        <v>1667</v>
      </c>
      <c r="H1671" s="7" t="s">
        <v>5</v>
      </c>
      <c r="I1671" s="14">
        <v>38881</v>
      </c>
      <c r="J1671" s="7" t="s">
        <v>9</v>
      </c>
      <c r="K1671" s="15">
        <v>33</v>
      </c>
      <c r="L1671" s="13">
        <v>100.75324427531469</v>
      </c>
      <c r="M1671" s="7">
        <f t="shared" si="26"/>
        <v>2006</v>
      </c>
    </row>
    <row r="1672" spans="7:13" x14ac:dyDescent="0.2">
      <c r="G1672" s="7">
        <v>1668</v>
      </c>
      <c r="H1672" s="7" t="s">
        <v>7</v>
      </c>
      <c r="I1672" s="14">
        <v>38254</v>
      </c>
      <c r="J1672" s="7" t="s">
        <v>11</v>
      </c>
      <c r="K1672" s="15">
        <v>61</v>
      </c>
      <c r="L1672" s="13">
        <v>185.16541785072013</v>
      </c>
      <c r="M1672" s="7">
        <f t="shared" si="26"/>
        <v>2004</v>
      </c>
    </row>
    <row r="1673" spans="7:13" x14ac:dyDescent="0.2">
      <c r="G1673" s="7">
        <v>1669</v>
      </c>
      <c r="H1673" s="7" t="s">
        <v>2</v>
      </c>
      <c r="I1673" s="14">
        <v>38331</v>
      </c>
      <c r="J1673" s="7" t="s">
        <v>9</v>
      </c>
      <c r="K1673" s="15">
        <v>16</v>
      </c>
      <c r="L1673" s="13">
        <v>50.709076483884871</v>
      </c>
      <c r="M1673" s="7">
        <f t="shared" si="26"/>
        <v>2004</v>
      </c>
    </row>
    <row r="1674" spans="7:13" x14ac:dyDescent="0.2">
      <c r="G1674" s="7">
        <v>1670</v>
      </c>
      <c r="H1674" s="7" t="s">
        <v>0</v>
      </c>
      <c r="I1674" s="14">
        <v>38870</v>
      </c>
      <c r="J1674" s="7" t="s">
        <v>11</v>
      </c>
      <c r="K1674" s="15">
        <v>15</v>
      </c>
      <c r="L1674" s="13">
        <v>47.142751278135883</v>
      </c>
      <c r="M1674" s="7">
        <f t="shared" si="26"/>
        <v>2006</v>
      </c>
    </row>
    <row r="1675" spans="7:13" x14ac:dyDescent="0.2">
      <c r="G1675" s="7">
        <v>1671</v>
      </c>
      <c r="H1675" s="7" t="s">
        <v>2</v>
      </c>
      <c r="I1675" s="14">
        <v>38925</v>
      </c>
      <c r="J1675" s="7" t="s">
        <v>11</v>
      </c>
      <c r="K1675" s="15">
        <v>-1</v>
      </c>
      <c r="L1675" s="13">
        <v>-0.59949529532525503</v>
      </c>
      <c r="M1675" s="7">
        <f t="shared" si="26"/>
        <v>2006</v>
      </c>
    </row>
    <row r="1676" spans="7:13" x14ac:dyDescent="0.2">
      <c r="G1676" s="7">
        <v>1672</v>
      </c>
      <c r="H1676" s="7" t="s">
        <v>3</v>
      </c>
      <c r="I1676" s="14">
        <v>38507</v>
      </c>
      <c r="J1676" s="7" t="s">
        <v>10</v>
      </c>
      <c r="K1676" s="15">
        <v>28</v>
      </c>
      <c r="L1676" s="13">
        <v>85.359164284772746</v>
      </c>
      <c r="M1676" s="7">
        <f t="shared" si="26"/>
        <v>2005</v>
      </c>
    </row>
    <row r="1677" spans="7:13" x14ac:dyDescent="0.2">
      <c r="G1677" s="7">
        <v>1673</v>
      </c>
      <c r="H1677" s="7" t="s">
        <v>0</v>
      </c>
      <c r="I1677" s="14">
        <v>38991</v>
      </c>
      <c r="J1677" s="7" t="s">
        <v>9</v>
      </c>
      <c r="K1677" s="15">
        <v>74</v>
      </c>
      <c r="L1677" s="13">
        <v>223.5358944867458</v>
      </c>
      <c r="M1677" s="7">
        <f t="shared" si="26"/>
        <v>2006</v>
      </c>
    </row>
    <row r="1678" spans="7:13" x14ac:dyDescent="0.2">
      <c r="G1678" s="7">
        <v>1674</v>
      </c>
      <c r="H1678" s="7" t="s">
        <v>5</v>
      </c>
      <c r="I1678" s="14">
        <v>38089</v>
      </c>
      <c r="J1678" s="7" t="s">
        <v>10</v>
      </c>
      <c r="K1678" s="15">
        <v>60</v>
      </c>
      <c r="L1678" s="13">
        <v>182.52957283898829</v>
      </c>
      <c r="M1678" s="7">
        <f t="shared" si="26"/>
        <v>2004</v>
      </c>
    </row>
    <row r="1679" spans="7:13" x14ac:dyDescent="0.2">
      <c r="G1679" s="7">
        <v>1675</v>
      </c>
      <c r="H1679" s="7" t="s">
        <v>1</v>
      </c>
      <c r="I1679" s="14">
        <v>38474</v>
      </c>
      <c r="J1679" s="7" t="s">
        <v>12</v>
      </c>
      <c r="K1679" s="15">
        <v>26</v>
      </c>
      <c r="L1679" s="13">
        <v>79.644787892751594</v>
      </c>
      <c r="M1679" s="7">
        <f t="shared" si="26"/>
        <v>2005</v>
      </c>
    </row>
    <row r="1680" spans="7:13" x14ac:dyDescent="0.2">
      <c r="G1680" s="7">
        <v>1676</v>
      </c>
      <c r="H1680" s="7" t="s">
        <v>3</v>
      </c>
      <c r="I1680" s="14">
        <v>38045</v>
      </c>
      <c r="J1680" s="7" t="s">
        <v>9</v>
      </c>
      <c r="K1680" s="15">
        <v>41</v>
      </c>
      <c r="L1680" s="13">
        <v>124.80546413554566</v>
      </c>
      <c r="M1680" s="7">
        <f t="shared" si="26"/>
        <v>2004</v>
      </c>
    </row>
    <row r="1681" spans="7:13" x14ac:dyDescent="0.2">
      <c r="G1681" s="7">
        <v>1677</v>
      </c>
      <c r="H1681" s="7" t="s">
        <v>6</v>
      </c>
      <c r="I1681" s="14">
        <v>38122</v>
      </c>
      <c r="J1681" s="7" t="s">
        <v>10</v>
      </c>
      <c r="K1681" s="15">
        <v>-1</v>
      </c>
      <c r="L1681" s="13">
        <v>-0.72875697552539753</v>
      </c>
      <c r="M1681" s="7">
        <f t="shared" si="26"/>
        <v>2004</v>
      </c>
    </row>
    <row r="1682" spans="7:13" x14ac:dyDescent="0.2">
      <c r="G1682" s="7">
        <v>1678</v>
      </c>
      <c r="H1682" s="7" t="s">
        <v>6</v>
      </c>
      <c r="I1682" s="14">
        <v>38903</v>
      </c>
      <c r="J1682" s="7" t="s">
        <v>10</v>
      </c>
      <c r="K1682" s="15">
        <v>89</v>
      </c>
      <c r="L1682" s="13">
        <v>268.71620455118574</v>
      </c>
      <c r="M1682" s="7">
        <f t="shared" si="26"/>
        <v>2006</v>
      </c>
    </row>
    <row r="1683" spans="7:13" x14ac:dyDescent="0.2">
      <c r="G1683" s="7">
        <v>1679</v>
      </c>
      <c r="H1683" s="7" t="s">
        <v>3</v>
      </c>
      <c r="I1683" s="14">
        <v>38144</v>
      </c>
      <c r="J1683" s="7" t="s">
        <v>12</v>
      </c>
      <c r="K1683" s="15">
        <v>12</v>
      </c>
      <c r="L1683" s="13">
        <v>38.034373617715126</v>
      </c>
      <c r="M1683" s="7">
        <f t="shared" si="26"/>
        <v>2004</v>
      </c>
    </row>
    <row r="1684" spans="7:13" x14ac:dyDescent="0.2">
      <c r="G1684" s="7">
        <v>1680</v>
      </c>
      <c r="H1684" s="7" t="s">
        <v>1</v>
      </c>
      <c r="I1684" s="14">
        <v>38276</v>
      </c>
      <c r="J1684" s="7" t="s">
        <v>11</v>
      </c>
      <c r="K1684" s="15">
        <v>21</v>
      </c>
      <c r="L1684" s="13">
        <v>65.91159641394708</v>
      </c>
      <c r="M1684" s="7">
        <f t="shared" si="26"/>
        <v>2004</v>
      </c>
    </row>
    <row r="1685" spans="7:13" x14ac:dyDescent="0.2">
      <c r="G1685" s="7">
        <v>1681</v>
      </c>
      <c r="H1685" s="7" t="s">
        <v>0</v>
      </c>
      <c r="I1685" s="14">
        <v>38892</v>
      </c>
      <c r="J1685" s="7" t="s">
        <v>12</v>
      </c>
      <c r="K1685" s="15">
        <v>23</v>
      </c>
      <c r="L1685" s="13">
        <v>71.518171146886857</v>
      </c>
      <c r="M1685" s="7">
        <f t="shared" si="26"/>
        <v>2006</v>
      </c>
    </row>
    <row r="1686" spans="7:13" x14ac:dyDescent="0.2">
      <c r="G1686" s="7">
        <v>1682</v>
      </c>
      <c r="H1686" s="7" t="s">
        <v>7</v>
      </c>
      <c r="I1686" s="14">
        <v>38441</v>
      </c>
      <c r="J1686" s="7" t="s">
        <v>9</v>
      </c>
      <c r="K1686" s="15">
        <v>-7</v>
      </c>
      <c r="L1686" s="13">
        <v>-18.640973323270995</v>
      </c>
      <c r="M1686" s="7">
        <f t="shared" si="26"/>
        <v>2005</v>
      </c>
    </row>
    <row r="1687" spans="7:13" x14ac:dyDescent="0.2">
      <c r="G1687" s="7">
        <v>1683</v>
      </c>
      <c r="H1687" s="7" t="s">
        <v>8</v>
      </c>
      <c r="I1687" s="14">
        <v>38056</v>
      </c>
      <c r="J1687" s="7" t="s">
        <v>9</v>
      </c>
      <c r="K1687" s="15">
        <v>35</v>
      </c>
      <c r="L1687" s="13">
        <v>106.65095335657088</v>
      </c>
      <c r="M1687" s="7">
        <f t="shared" si="26"/>
        <v>2004</v>
      </c>
    </row>
    <row r="1688" spans="7:13" x14ac:dyDescent="0.2">
      <c r="G1688" s="7">
        <v>1684</v>
      </c>
      <c r="H1688" s="7" t="s">
        <v>6</v>
      </c>
      <c r="I1688" s="14">
        <v>38243</v>
      </c>
      <c r="J1688" s="7" t="s">
        <v>12</v>
      </c>
      <c r="K1688" s="15">
        <v>94</v>
      </c>
      <c r="L1688" s="13">
        <v>283.7951382741839</v>
      </c>
      <c r="M1688" s="7">
        <f t="shared" si="26"/>
        <v>2004</v>
      </c>
    </row>
    <row r="1689" spans="7:13" x14ac:dyDescent="0.2">
      <c r="G1689" s="7">
        <v>1685</v>
      </c>
      <c r="H1689" s="7" t="s">
        <v>6</v>
      </c>
      <c r="I1689" s="14">
        <v>38661</v>
      </c>
      <c r="J1689" s="7" t="s">
        <v>11</v>
      </c>
      <c r="K1689" s="15">
        <v>88</v>
      </c>
      <c r="L1689" s="13">
        <v>265.96151267807471</v>
      </c>
      <c r="M1689" s="7">
        <f t="shared" si="26"/>
        <v>2005</v>
      </c>
    </row>
    <row r="1690" spans="7:13" x14ac:dyDescent="0.2">
      <c r="G1690" s="7">
        <v>1686</v>
      </c>
      <c r="H1690" s="7" t="s">
        <v>6</v>
      </c>
      <c r="I1690" s="14">
        <v>38056</v>
      </c>
      <c r="J1690" s="7" t="s">
        <v>13</v>
      </c>
      <c r="K1690" s="15">
        <v>26</v>
      </c>
      <c r="L1690" s="13">
        <v>79.798393656893168</v>
      </c>
      <c r="M1690" s="7">
        <f t="shared" si="26"/>
        <v>2004</v>
      </c>
    </row>
    <row r="1691" spans="7:13" x14ac:dyDescent="0.2">
      <c r="G1691" s="7">
        <v>1687</v>
      </c>
      <c r="H1691" s="7" t="s">
        <v>7</v>
      </c>
      <c r="I1691" s="14">
        <v>38177</v>
      </c>
      <c r="J1691" s="7" t="s">
        <v>9</v>
      </c>
      <c r="K1691" s="15">
        <v>83</v>
      </c>
      <c r="L1691" s="13">
        <v>250.98698082020448</v>
      </c>
      <c r="M1691" s="7">
        <f t="shared" si="26"/>
        <v>2004</v>
      </c>
    </row>
    <row r="1692" spans="7:13" x14ac:dyDescent="0.2">
      <c r="G1692" s="7">
        <v>1688</v>
      </c>
      <c r="H1692" s="7" t="s">
        <v>5</v>
      </c>
      <c r="I1692" s="14">
        <v>38870</v>
      </c>
      <c r="J1692" s="7" t="s">
        <v>12</v>
      </c>
      <c r="K1692" s="15">
        <v>11</v>
      </c>
      <c r="L1692" s="13">
        <v>34.677474217404566</v>
      </c>
      <c r="M1692" s="7">
        <f t="shared" si="26"/>
        <v>2006</v>
      </c>
    </row>
    <row r="1693" spans="7:13" x14ac:dyDescent="0.2">
      <c r="G1693" s="7">
        <v>1689</v>
      </c>
      <c r="H1693" s="7" t="s">
        <v>2</v>
      </c>
      <c r="I1693" s="14">
        <v>38980</v>
      </c>
      <c r="J1693" s="7" t="s">
        <v>9</v>
      </c>
      <c r="K1693" s="15">
        <v>18</v>
      </c>
      <c r="L1693" s="13">
        <v>56.570167419014545</v>
      </c>
      <c r="M1693" s="7">
        <f t="shared" si="26"/>
        <v>2006</v>
      </c>
    </row>
    <row r="1694" spans="7:13" x14ac:dyDescent="0.2">
      <c r="G1694" s="7">
        <v>1690</v>
      </c>
      <c r="H1694" s="7" t="s">
        <v>4</v>
      </c>
      <c r="I1694" s="14">
        <v>38430</v>
      </c>
      <c r="J1694" s="7" t="s">
        <v>11</v>
      </c>
      <c r="K1694" s="15">
        <v>90</v>
      </c>
      <c r="L1694" s="13">
        <v>272.35988641044867</v>
      </c>
      <c r="M1694" s="7">
        <f t="shared" si="26"/>
        <v>2005</v>
      </c>
    </row>
    <row r="1695" spans="7:13" x14ac:dyDescent="0.2">
      <c r="G1695" s="7">
        <v>1691</v>
      </c>
      <c r="H1695" s="7" t="s">
        <v>2</v>
      </c>
      <c r="I1695" s="14">
        <v>38628</v>
      </c>
      <c r="J1695" s="7" t="s">
        <v>12</v>
      </c>
      <c r="K1695" s="15">
        <v>12</v>
      </c>
      <c r="L1695" s="13">
        <v>38.358567090515102</v>
      </c>
      <c r="M1695" s="7">
        <f t="shared" si="26"/>
        <v>2005</v>
      </c>
    </row>
    <row r="1696" spans="7:13" x14ac:dyDescent="0.2">
      <c r="G1696" s="7">
        <v>1692</v>
      </c>
      <c r="H1696" s="7" t="s">
        <v>2</v>
      </c>
      <c r="I1696" s="14">
        <v>38012</v>
      </c>
      <c r="J1696" s="7" t="s">
        <v>10</v>
      </c>
      <c r="K1696" s="15">
        <v>39</v>
      </c>
      <c r="L1696" s="13">
        <v>118.63508946594906</v>
      </c>
      <c r="M1696" s="7">
        <f t="shared" si="26"/>
        <v>2004</v>
      </c>
    </row>
    <row r="1697" spans="7:13" x14ac:dyDescent="0.2">
      <c r="G1697" s="7">
        <v>1693</v>
      </c>
      <c r="H1697" s="7" t="s">
        <v>2</v>
      </c>
      <c r="I1697" s="14">
        <v>38034</v>
      </c>
      <c r="J1697" s="7" t="s">
        <v>13</v>
      </c>
      <c r="K1697" s="15">
        <v>45</v>
      </c>
      <c r="L1697" s="13">
        <v>137.71025367694813</v>
      </c>
      <c r="M1697" s="7">
        <f t="shared" si="26"/>
        <v>2004</v>
      </c>
    </row>
    <row r="1698" spans="7:13" x14ac:dyDescent="0.2">
      <c r="G1698" s="7">
        <v>1694</v>
      </c>
      <c r="H1698" s="7" t="s">
        <v>4</v>
      </c>
      <c r="I1698" s="14">
        <v>39057</v>
      </c>
      <c r="J1698" s="7" t="s">
        <v>9</v>
      </c>
      <c r="K1698" s="15">
        <v>74</v>
      </c>
      <c r="L1698" s="13">
        <v>223.24261767904073</v>
      </c>
      <c r="M1698" s="7">
        <f t="shared" si="26"/>
        <v>2006</v>
      </c>
    </row>
    <row r="1699" spans="7:13" x14ac:dyDescent="0.2">
      <c r="G1699" s="7">
        <v>1695</v>
      </c>
      <c r="H1699" s="7" t="s">
        <v>2</v>
      </c>
      <c r="I1699" s="14">
        <v>38551</v>
      </c>
      <c r="J1699" s="7" t="s">
        <v>9</v>
      </c>
      <c r="K1699" s="15">
        <v>95</v>
      </c>
      <c r="L1699" s="13">
        <v>286.97940760158696</v>
      </c>
      <c r="M1699" s="7">
        <f t="shared" si="26"/>
        <v>2005</v>
      </c>
    </row>
    <row r="1700" spans="7:13" x14ac:dyDescent="0.2">
      <c r="G1700" s="7">
        <v>1696</v>
      </c>
      <c r="H1700" s="7" t="s">
        <v>3</v>
      </c>
      <c r="I1700" s="14">
        <v>38144</v>
      </c>
      <c r="J1700" s="7" t="s">
        <v>10</v>
      </c>
      <c r="K1700" s="15">
        <v>48</v>
      </c>
      <c r="L1700" s="13">
        <v>145.47941837398358</v>
      </c>
      <c r="M1700" s="7">
        <f t="shared" si="26"/>
        <v>2004</v>
      </c>
    </row>
    <row r="1701" spans="7:13" x14ac:dyDescent="0.2">
      <c r="G1701" s="7">
        <v>1697</v>
      </c>
      <c r="H1701" s="7" t="s">
        <v>8</v>
      </c>
      <c r="I1701" s="14">
        <v>38276</v>
      </c>
      <c r="J1701" s="7" t="s">
        <v>12</v>
      </c>
      <c r="K1701" s="15">
        <v>-3</v>
      </c>
      <c r="L1701" s="13">
        <v>-7.0556984383694044</v>
      </c>
      <c r="M1701" s="7">
        <f t="shared" si="26"/>
        <v>2004</v>
      </c>
    </row>
    <row r="1702" spans="7:13" x14ac:dyDescent="0.2">
      <c r="G1702" s="7">
        <v>1698</v>
      </c>
      <c r="H1702" s="7" t="s">
        <v>1</v>
      </c>
      <c r="I1702" s="14">
        <v>38496</v>
      </c>
      <c r="J1702" s="7" t="s">
        <v>13</v>
      </c>
      <c r="K1702" s="15">
        <v>92</v>
      </c>
      <c r="L1702" s="13">
        <v>278.51510126549795</v>
      </c>
      <c r="M1702" s="7">
        <f t="shared" si="26"/>
        <v>2005</v>
      </c>
    </row>
    <row r="1703" spans="7:13" x14ac:dyDescent="0.2">
      <c r="G1703" s="7">
        <v>1699</v>
      </c>
      <c r="H1703" s="7" t="s">
        <v>4</v>
      </c>
      <c r="I1703" s="14">
        <v>38419</v>
      </c>
      <c r="J1703" s="7" t="s">
        <v>12</v>
      </c>
      <c r="K1703" s="15">
        <v>17</v>
      </c>
      <c r="L1703" s="13">
        <v>53.278847558385984</v>
      </c>
      <c r="M1703" s="7">
        <f t="shared" si="26"/>
        <v>2005</v>
      </c>
    </row>
    <row r="1704" spans="7:13" x14ac:dyDescent="0.2">
      <c r="G1704" s="7">
        <v>1700</v>
      </c>
      <c r="H1704" s="7" t="s">
        <v>3</v>
      </c>
      <c r="I1704" s="14">
        <v>38287</v>
      </c>
      <c r="J1704" s="7" t="s">
        <v>10</v>
      </c>
      <c r="K1704" s="15">
        <v>45</v>
      </c>
      <c r="L1704" s="13">
        <v>136.31233370896607</v>
      </c>
      <c r="M1704" s="7">
        <f t="shared" si="26"/>
        <v>2004</v>
      </c>
    </row>
    <row r="1705" spans="7:13" x14ac:dyDescent="0.2">
      <c r="G1705" s="7">
        <v>1701</v>
      </c>
      <c r="H1705" s="7" t="s">
        <v>1</v>
      </c>
      <c r="I1705" s="14">
        <v>39002</v>
      </c>
      <c r="J1705" s="7" t="s">
        <v>13</v>
      </c>
      <c r="K1705" s="15">
        <v>62</v>
      </c>
      <c r="L1705" s="13">
        <v>187.97208926447612</v>
      </c>
      <c r="M1705" s="7">
        <f t="shared" si="26"/>
        <v>2006</v>
      </c>
    </row>
    <row r="1706" spans="7:13" x14ac:dyDescent="0.2">
      <c r="G1706" s="7">
        <v>1702</v>
      </c>
      <c r="H1706" s="7" t="s">
        <v>4</v>
      </c>
      <c r="I1706" s="14">
        <v>38287</v>
      </c>
      <c r="J1706" s="7" t="s">
        <v>9</v>
      </c>
      <c r="K1706" s="15">
        <v>52</v>
      </c>
      <c r="L1706" s="13">
        <v>158.0460445332865</v>
      </c>
      <c r="M1706" s="7">
        <f t="shared" si="26"/>
        <v>2004</v>
      </c>
    </row>
    <row r="1707" spans="7:13" x14ac:dyDescent="0.2">
      <c r="G1707" s="7">
        <v>1703</v>
      </c>
      <c r="H1707" s="7" t="s">
        <v>3</v>
      </c>
      <c r="I1707" s="14">
        <v>38133</v>
      </c>
      <c r="J1707" s="7" t="s">
        <v>13</v>
      </c>
      <c r="K1707" s="15">
        <v>73</v>
      </c>
      <c r="L1707" s="13">
        <v>221.23952830258372</v>
      </c>
      <c r="M1707" s="7">
        <f t="shared" si="26"/>
        <v>2004</v>
      </c>
    </row>
    <row r="1708" spans="7:13" x14ac:dyDescent="0.2">
      <c r="G1708" s="7">
        <v>1704</v>
      </c>
      <c r="H1708" s="7" t="s">
        <v>7</v>
      </c>
      <c r="I1708" s="14">
        <v>38551</v>
      </c>
      <c r="J1708" s="7" t="s">
        <v>13</v>
      </c>
      <c r="K1708" s="15">
        <v>38</v>
      </c>
      <c r="L1708" s="13">
        <v>116.53981147745662</v>
      </c>
      <c r="M1708" s="7">
        <f t="shared" si="26"/>
        <v>2005</v>
      </c>
    </row>
    <row r="1709" spans="7:13" x14ac:dyDescent="0.2">
      <c r="G1709" s="7">
        <v>1705</v>
      </c>
      <c r="H1709" s="7" t="s">
        <v>3</v>
      </c>
      <c r="I1709" s="14">
        <v>38705</v>
      </c>
      <c r="J1709" s="7" t="s">
        <v>11</v>
      </c>
      <c r="K1709" s="15">
        <v>0</v>
      </c>
      <c r="L1709" s="13">
        <v>1.7059716699737852</v>
      </c>
      <c r="M1709" s="7">
        <f t="shared" si="26"/>
        <v>2005</v>
      </c>
    </row>
    <row r="1710" spans="7:13" x14ac:dyDescent="0.2">
      <c r="G1710" s="7">
        <v>1706</v>
      </c>
      <c r="H1710" s="7" t="s">
        <v>0</v>
      </c>
      <c r="I1710" s="14">
        <v>38276</v>
      </c>
      <c r="J1710" s="7" t="s">
        <v>11</v>
      </c>
      <c r="K1710" s="15">
        <v>70</v>
      </c>
      <c r="L1710" s="13">
        <v>211.80942925062229</v>
      </c>
      <c r="M1710" s="7">
        <f t="shared" si="26"/>
        <v>2004</v>
      </c>
    </row>
    <row r="1711" spans="7:13" x14ac:dyDescent="0.2">
      <c r="G1711" s="7">
        <v>1707</v>
      </c>
      <c r="H1711" s="7" t="s">
        <v>7</v>
      </c>
      <c r="I1711" s="14">
        <v>38485</v>
      </c>
      <c r="J1711" s="7" t="s">
        <v>9</v>
      </c>
      <c r="K1711" s="15">
        <v>-8</v>
      </c>
      <c r="L1711" s="13">
        <v>-22.16452981425434</v>
      </c>
      <c r="M1711" s="7">
        <f t="shared" si="26"/>
        <v>2005</v>
      </c>
    </row>
    <row r="1712" spans="7:13" x14ac:dyDescent="0.2">
      <c r="G1712" s="7">
        <v>1708</v>
      </c>
      <c r="H1712" s="7" t="s">
        <v>7</v>
      </c>
      <c r="I1712" s="14">
        <v>38837</v>
      </c>
      <c r="J1712" s="7" t="s">
        <v>11</v>
      </c>
      <c r="K1712" s="15">
        <v>65</v>
      </c>
      <c r="L1712" s="13">
        <v>196.94966457435572</v>
      </c>
      <c r="M1712" s="7">
        <f t="shared" si="26"/>
        <v>2006</v>
      </c>
    </row>
    <row r="1713" spans="7:13" x14ac:dyDescent="0.2">
      <c r="G1713" s="7">
        <v>1709</v>
      </c>
      <c r="H1713" s="7" t="s">
        <v>7</v>
      </c>
      <c r="I1713" s="14">
        <v>39046</v>
      </c>
      <c r="J1713" s="7" t="s">
        <v>10</v>
      </c>
      <c r="K1713" s="15">
        <v>-5</v>
      </c>
      <c r="L1713" s="13">
        <v>-12.235172213399022</v>
      </c>
      <c r="M1713" s="7">
        <f t="shared" si="26"/>
        <v>2006</v>
      </c>
    </row>
    <row r="1714" spans="7:13" x14ac:dyDescent="0.2">
      <c r="G1714" s="7">
        <v>1710</v>
      </c>
      <c r="H1714" s="7" t="s">
        <v>7</v>
      </c>
      <c r="I1714" s="14">
        <v>38562</v>
      </c>
      <c r="J1714" s="7" t="s">
        <v>9</v>
      </c>
      <c r="K1714" s="15">
        <v>34</v>
      </c>
      <c r="L1714" s="13">
        <v>104.46148815266854</v>
      </c>
      <c r="M1714" s="7">
        <f t="shared" si="26"/>
        <v>2005</v>
      </c>
    </row>
    <row r="1715" spans="7:13" x14ac:dyDescent="0.2">
      <c r="G1715" s="7">
        <v>1711</v>
      </c>
      <c r="H1715" s="7" t="s">
        <v>2</v>
      </c>
      <c r="I1715" s="14">
        <v>38804</v>
      </c>
      <c r="J1715" s="7" t="s">
        <v>10</v>
      </c>
      <c r="K1715" s="15">
        <v>72</v>
      </c>
      <c r="L1715" s="13">
        <v>217.88587173222501</v>
      </c>
      <c r="M1715" s="7">
        <f t="shared" si="26"/>
        <v>2006</v>
      </c>
    </row>
    <row r="1716" spans="7:13" x14ac:dyDescent="0.2">
      <c r="G1716" s="7">
        <v>1712</v>
      </c>
      <c r="H1716" s="7" t="s">
        <v>0</v>
      </c>
      <c r="I1716" s="14">
        <v>38386</v>
      </c>
      <c r="J1716" s="7" t="s">
        <v>11</v>
      </c>
      <c r="K1716" s="15">
        <v>-1</v>
      </c>
      <c r="L1716" s="13">
        <v>-0.65444775995364735</v>
      </c>
      <c r="M1716" s="7">
        <f t="shared" si="26"/>
        <v>2005</v>
      </c>
    </row>
    <row r="1717" spans="7:13" x14ac:dyDescent="0.2">
      <c r="G1717" s="7">
        <v>1713</v>
      </c>
      <c r="H1717" s="7" t="s">
        <v>5</v>
      </c>
      <c r="I1717" s="14">
        <v>38694</v>
      </c>
      <c r="J1717" s="7" t="s">
        <v>10</v>
      </c>
      <c r="K1717" s="15">
        <v>40</v>
      </c>
      <c r="L1717" s="13">
        <v>122.14268476291653</v>
      </c>
      <c r="M1717" s="7">
        <f t="shared" si="26"/>
        <v>2005</v>
      </c>
    </row>
    <row r="1718" spans="7:13" x14ac:dyDescent="0.2">
      <c r="G1718" s="7">
        <v>1714</v>
      </c>
      <c r="H1718" s="7" t="s">
        <v>3</v>
      </c>
      <c r="I1718" s="14">
        <v>38969</v>
      </c>
      <c r="J1718" s="7" t="s">
        <v>12</v>
      </c>
      <c r="K1718" s="15">
        <v>65</v>
      </c>
      <c r="L1718" s="13">
        <v>196.70486780051661</v>
      </c>
      <c r="M1718" s="7">
        <f t="shared" si="26"/>
        <v>2006</v>
      </c>
    </row>
    <row r="1719" spans="7:13" x14ac:dyDescent="0.2">
      <c r="G1719" s="7">
        <v>1715</v>
      </c>
      <c r="H1719" s="7" t="s">
        <v>7</v>
      </c>
      <c r="I1719" s="14">
        <v>38903</v>
      </c>
      <c r="J1719" s="7" t="s">
        <v>10</v>
      </c>
      <c r="K1719" s="15">
        <v>77</v>
      </c>
      <c r="L1719" s="13">
        <v>232.41740522130286</v>
      </c>
      <c r="M1719" s="7">
        <f t="shared" si="26"/>
        <v>2006</v>
      </c>
    </row>
    <row r="1720" spans="7:13" x14ac:dyDescent="0.2">
      <c r="G1720" s="7">
        <v>1716</v>
      </c>
      <c r="H1720" s="7" t="s">
        <v>0</v>
      </c>
      <c r="I1720" s="14">
        <v>38826</v>
      </c>
      <c r="J1720" s="7" t="s">
        <v>12</v>
      </c>
      <c r="K1720" s="15">
        <v>51</v>
      </c>
      <c r="L1720" s="13">
        <v>155.00139731564644</v>
      </c>
      <c r="M1720" s="7">
        <f t="shared" si="26"/>
        <v>2006</v>
      </c>
    </row>
    <row r="1721" spans="7:13" x14ac:dyDescent="0.2">
      <c r="G1721" s="7">
        <v>1717</v>
      </c>
      <c r="H1721" s="7" t="s">
        <v>4</v>
      </c>
      <c r="I1721" s="14">
        <v>38452</v>
      </c>
      <c r="J1721" s="7" t="s">
        <v>9</v>
      </c>
      <c r="K1721" s="15">
        <v>-9</v>
      </c>
      <c r="L1721" s="13">
        <v>-25.103275559538364</v>
      </c>
      <c r="M1721" s="7">
        <f t="shared" si="26"/>
        <v>2005</v>
      </c>
    </row>
    <row r="1722" spans="7:13" x14ac:dyDescent="0.2">
      <c r="G1722" s="7">
        <v>1718</v>
      </c>
      <c r="H1722" s="7" t="s">
        <v>0</v>
      </c>
      <c r="I1722" s="14">
        <v>38441</v>
      </c>
      <c r="J1722" s="7" t="s">
        <v>12</v>
      </c>
      <c r="K1722" s="15">
        <v>17</v>
      </c>
      <c r="L1722" s="13">
        <v>52.732870933394423</v>
      </c>
      <c r="M1722" s="7">
        <f t="shared" si="26"/>
        <v>2005</v>
      </c>
    </row>
    <row r="1723" spans="7:13" x14ac:dyDescent="0.2">
      <c r="G1723" s="7">
        <v>1719</v>
      </c>
      <c r="H1723" s="7" t="s">
        <v>6</v>
      </c>
      <c r="I1723" s="14">
        <v>38452</v>
      </c>
      <c r="J1723" s="7" t="s">
        <v>11</v>
      </c>
      <c r="K1723" s="15">
        <v>11</v>
      </c>
      <c r="L1723" s="13">
        <v>34.806777506140598</v>
      </c>
      <c r="M1723" s="7">
        <f t="shared" si="26"/>
        <v>2005</v>
      </c>
    </row>
    <row r="1724" spans="7:13" x14ac:dyDescent="0.2">
      <c r="G1724" s="7">
        <v>1720</v>
      </c>
      <c r="H1724" s="7" t="s">
        <v>5</v>
      </c>
      <c r="I1724" s="14">
        <v>38892</v>
      </c>
      <c r="J1724" s="7" t="s">
        <v>10</v>
      </c>
      <c r="K1724" s="15">
        <v>40</v>
      </c>
      <c r="L1724" s="13">
        <v>121.64869809891456</v>
      </c>
      <c r="M1724" s="7">
        <f t="shared" si="26"/>
        <v>2006</v>
      </c>
    </row>
    <row r="1725" spans="7:13" x14ac:dyDescent="0.2">
      <c r="G1725" s="7">
        <v>1721</v>
      </c>
      <c r="H1725" s="7" t="s">
        <v>6</v>
      </c>
      <c r="I1725" s="14">
        <v>38584</v>
      </c>
      <c r="J1725" s="7" t="s">
        <v>9</v>
      </c>
      <c r="K1725" s="15">
        <v>67</v>
      </c>
      <c r="L1725" s="13">
        <v>202.72483169959665</v>
      </c>
      <c r="M1725" s="7">
        <f t="shared" si="26"/>
        <v>2005</v>
      </c>
    </row>
    <row r="1726" spans="7:13" x14ac:dyDescent="0.2">
      <c r="G1726" s="7">
        <v>1722</v>
      </c>
      <c r="H1726" s="7" t="s">
        <v>7</v>
      </c>
      <c r="I1726" s="14">
        <v>38562</v>
      </c>
      <c r="J1726" s="7" t="s">
        <v>13</v>
      </c>
      <c r="K1726" s="15">
        <v>79</v>
      </c>
      <c r="L1726" s="13">
        <v>239.25066766148794</v>
      </c>
      <c r="M1726" s="7">
        <f t="shared" si="26"/>
        <v>2005</v>
      </c>
    </row>
    <row r="1727" spans="7:13" x14ac:dyDescent="0.2">
      <c r="G1727" s="7">
        <v>1723</v>
      </c>
      <c r="H1727" s="7" t="s">
        <v>4</v>
      </c>
      <c r="I1727" s="14">
        <v>38122</v>
      </c>
      <c r="J1727" s="7" t="s">
        <v>9</v>
      </c>
      <c r="K1727" s="15">
        <v>-7</v>
      </c>
      <c r="L1727" s="13">
        <v>-19.159862376296054</v>
      </c>
      <c r="M1727" s="7">
        <f t="shared" si="26"/>
        <v>2004</v>
      </c>
    </row>
    <row r="1728" spans="7:13" x14ac:dyDescent="0.2">
      <c r="G1728" s="7">
        <v>1724</v>
      </c>
      <c r="H1728" s="7" t="s">
        <v>4</v>
      </c>
      <c r="I1728" s="14">
        <v>38496</v>
      </c>
      <c r="J1728" s="7" t="s">
        <v>12</v>
      </c>
      <c r="K1728" s="15">
        <v>72</v>
      </c>
      <c r="L1728" s="13">
        <v>218.05969697818949</v>
      </c>
      <c r="M1728" s="7">
        <f t="shared" si="26"/>
        <v>2005</v>
      </c>
    </row>
    <row r="1729" spans="7:13" x14ac:dyDescent="0.2">
      <c r="G1729" s="7">
        <v>1725</v>
      </c>
      <c r="H1729" s="7" t="s">
        <v>2</v>
      </c>
      <c r="I1729" s="14">
        <v>38562</v>
      </c>
      <c r="J1729" s="7" t="s">
        <v>11</v>
      </c>
      <c r="K1729" s="15">
        <v>53</v>
      </c>
      <c r="L1729" s="13">
        <v>160.76900841046421</v>
      </c>
      <c r="M1729" s="7">
        <f t="shared" si="26"/>
        <v>2005</v>
      </c>
    </row>
    <row r="1730" spans="7:13" x14ac:dyDescent="0.2">
      <c r="G1730" s="7">
        <v>1726</v>
      </c>
      <c r="H1730" s="7" t="s">
        <v>5</v>
      </c>
      <c r="I1730" s="14">
        <v>38903</v>
      </c>
      <c r="J1730" s="7" t="s">
        <v>11</v>
      </c>
      <c r="K1730" s="15">
        <v>35</v>
      </c>
      <c r="L1730" s="13">
        <v>107.40939275823844</v>
      </c>
      <c r="M1730" s="7">
        <f t="shared" si="26"/>
        <v>2006</v>
      </c>
    </row>
    <row r="1731" spans="7:13" x14ac:dyDescent="0.2">
      <c r="G1731" s="7">
        <v>1727</v>
      </c>
      <c r="H1731" s="7" t="s">
        <v>6</v>
      </c>
      <c r="I1731" s="14">
        <v>39024</v>
      </c>
      <c r="J1731" s="7" t="s">
        <v>10</v>
      </c>
      <c r="K1731" s="15">
        <v>39</v>
      </c>
      <c r="L1731" s="13">
        <v>118.67053890819109</v>
      </c>
      <c r="M1731" s="7">
        <f t="shared" si="26"/>
        <v>2006</v>
      </c>
    </row>
    <row r="1732" spans="7:13" x14ac:dyDescent="0.2">
      <c r="G1732" s="7">
        <v>1728</v>
      </c>
      <c r="H1732" s="7" t="s">
        <v>2</v>
      </c>
      <c r="I1732" s="14">
        <v>38177</v>
      </c>
      <c r="J1732" s="7" t="s">
        <v>12</v>
      </c>
      <c r="K1732" s="15">
        <v>-7</v>
      </c>
      <c r="L1732" s="13">
        <v>-19.354078968263273</v>
      </c>
      <c r="M1732" s="7">
        <f t="shared" si="26"/>
        <v>2004</v>
      </c>
    </row>
    <row r="1733" spans="7:13" x14ac:dyDescent="0.2">
      <c r="G1733" s="7">
        <v>1729</v>
      </c>
      <c r="H1733" s="7" t="s">
        <v>1</v>
      </c>
      <c r="I1733" s="14">
        <v>38155</v>
      </c>
      <c r="J1733" s="7" t="s">
        <v>11</v>
      </c>
      <c r="K1733" s="15">
        <v>68</v>
      </c>
      <c r="L1733" s="13">
        <v>206.3442384317722</v>
      </c>
      <c r="M1733" s="7">
        <f t="shared" si="26"/>
        <v>2004</v>
      </c>
    </row>
    <row r="1734" spans="7:13" x14ac:dyDescent="0.2">
      <c r="G1734" s="7">
        <v>1730</v>
      </c>
      <c r="H1734" s="7" t="s">
        <v>5</v>
      </c>
      <c r="I1734" s="14">
        <v>38287</v>
      </c>
      <c r="J1734" s="7" t="s">
        <v>11</v>
      </c>
      <c r="K1734" s="15">
        <v>86</v>
      </c>
      <c r="L1734" s="13">
        <v>260.29001268034375</v>
      </c>
      <c r="M1734" s="7">
        <f t="shared" ref="M1734:M1797" si="27">YEAR(I1734)</f>
        <v>2004</v>
      </c>
    </row>
    <row r="1735" spans="7:13" x14ac:dyDescent="0.2">
      <c r="G1735" s="7">
        <v>1731</v>
      </c>
      <c r="H1735" s="7" t="s">
        <v>8</v>
      </c>
      <c r="I1735" s="14">
        <v>38595</v>
      </c>
      <c r="J1735" s="7" t="s">
        <v>13</v>
      </c>
      <c r="K1735" s="15">
        <v>84</v>
      </c>
      <c r="L1735" s="13">
        <v>254.77631099529688</v>
      </c>
      <c r="M1735" s="7">
        <f t="shared" si="27"/>
        <v>2005</v>
      </c>
    </row>
    <row r="1736" spans="7:13" x14ac:dyDescent="0.2">
      <c r="G1736" s="7">
        <v>1732</v>
      </c>
      <c r="H1736" s="7" t="s">
        <v>1</v>
      </c>
      <c r="I1736" s="14">
        <v>39046</v>
      </c>
      <c r="J1736" s="7" t="s">
        <v>12</v>
      </c>
      <c r="K1736" s="15">
        <v>6</v>
      </c>
      <c r="L1736" s="13">
        <v>19.965040351983745</v>
      </c>
      <c r="M1736" s="7">
        <f t="shared" si="27"/>
        <v>2006</v>
      </c>
    </row>
    <row r="1737" spans="7:13" x14ac:dyDescent="0.2">
      <c r="G1737" s="7">
        <v>1733</v>
      </c>
      <c r="H1737" s="7" t="s">
        <v>8</v>
      </c>
      <c r="I1737" s="14">
        <v>38727</v>
      </c>
      <c r="J1737" s="7" t="s">
        <v>13</v>
      </c>
      <c r="K1737" s="15">
        <v>-5</v>
      </c>
      <c r="L1737" s="13">
        <v>-12.772394146444128</v>
      </c>
      <c r="M1737" s="7">
        <f t="shared" si="27"/>
        <v>2006</v>
      </c>
    </row>
    <row r="1738" spans="7:13" x14ac:dyDescent="0.2">
      <c r="G1738" s="7">
        <v>1734</v>
      </c>
      <c r="H1738" s="7" t="s">
        <v>1</v>
      </c>
      <c r="I1738" s="14">
        <v>38815</v>
      </c>
      <c r="J1738" s="7" t="s">
        <v>10</v>
      </c>
      <c r="K1738" s="15">
        <v>22</v>
      </c>
      <c r="L1738" s="13">
        <v>67.936736058497871</v>
      </c>
      <c r="M1738" s="7">
        <f t="shared" si="27"/>
        <v>2006</v>
      </c>
    </row>
    <row r="1739" spans="7:13" x14ac:dyDescent="0.2">
      <c r="G1739" s="7">
        <v>1735</v>
      </c>
      <c r="H1739" s="7" t="s">
        <v>8</v>
      </c>
      <c r="I1739" s="14">
        <v>38694</v>
      </c>
      <c r="J1739" s="7" t="s">
        <v>11</v>
      </c>
      <c r="K1739" s="15">
        <v>29</v>
      </c>
      <c r="L1739" s="13">
        <v>89.114636106343568</v>
      </c>
      <c r="M1739" s="7">
        <f t="shared" si="27"/>
        <v>2005</v>
      </c>
    </row>
    <row r="1740" spans="7:13" x14ac:dyDescent="0.2">
      <c r="G1740" s="7">
        <v>1736</v>
      </c>
      <c r="H1740" s="7" t="s">
        <v>7</v>
      </c>
      <c r="I1740" s="14">
        <v>38298</v>
      </c>
      <c r="J1740" s="7" t="s">
        <v>10</v>
      </c>
      <c r="K1740" s="15">
        <v>3</v>
      </c>
      <c r="L1740" s="13">
        <v>10.889833668586128</v>
      </c>
      <c r="M1740" s="7">
        <f t="shared" si="27"/>
        <v>2004</v>
      </c>
    </row>
    <row r="1741" spans="7:13" x14ac:dyDescent="0.2">
      <c r="G1741" s="7">
        <v>1737</v>
      </c>
      <c r="H1741" s="7" t="s">
        <v>6</v>
      </c>
      <c r="I1741" s="14">
        <v>38804</v>
      </c>
      <c r="J1741" s="7" t="s">
        <v>11</v>
      </c>
      <c r="K1741" s="15">
        <v>88</v>
      </c>
      <c r="L1741" s="13">
        <v>265.52523967441095</v>
      </c>
      <c r="M1741" s="7">
        <f t="shared" si="27"/>
        <v>2006</v>
      </c>
    </row>
    <row r="1742" spans="7:13" x14ac:dyDescent="0.2">
      <c r="G1742" s="7">
        <v>1738</v>
      </c>
      <c r="H1742" s="7" t="s">
        <v>5</v>
      </c>
      <c r="I1742" s="14">
        <v>38408</v>
      </c>
      <c r="J1742" s="7" t="s">
        <v>11</v>
      </c>
      <c r="K1742" s="15">
        <v>41</v>
      </c>
      <c r="L1742" s="13">
        <v>124.98924123949018</v>
      </c>
      <c r="M1742" s="7">
        <f t="shared" si="27"/>
        <v>2005</v>
      </c>
    </row>
    <row r="1743" spans="7:13" x14ac:dyDescent="0.2">
      <c r="G1743" s="7">
        <v>1739</v>
      </c>
      <c r="H1743" s="7" t="s">
        <v>0</v>
      </c>
      <c r="I1743" s="14">
        <v>38397</v>
      </c>
      <c r="J1743" s="7" t="s">
        <v>9</v>
      </c>
      <c r="K1743" s="15">
        <v>59</v>
      </c>
      <c r="L1743" s="13">
        <v>178.83628019769552</v>
      </c>
      <c r="M1743" s="7">
        <f t="shared" si="27"/>
        <v>2005</v>
      </c>
    </row>
    <row r="1744" spans="7:13" x14ac:dyDescent="0.2">
      <c r="G1744" s="7">
        <v>1740</v>
      </c>
      <c r="H1744" s="7" t="s">
        <v>0</v>
      </c>
      <c r="I1744" s="14">
        <v>38265</v>
      </c>
      <c r="J1744" s="7" t="s">
        <v>12</v>
      </c>
      <c r="K1744" s="15">
        <v>29</v>
      </c>
      <c r="L1744" s="13">
        <v>89.261658607480399</v>
      </c>
      <c r="M1744" s="7">
        <f t="shared" si="27"/>
        <v>2004</v>
      </c>
    </row>
    <row r="1745" spans="7:13" x14ac:dyDescent="0.2">
      <c r="G1745" s="7">
        <v>1741</v>
      </c>
      <c r="H1745" s="7" t="s">
        <v>6</v>
      </c>
      <c r="I1745" s="14">
        <v>38034</v>
      </c>
      <c r="J1745" s="7" t="s">
        <v>12</v>
      </c>
      <c r="K1745" s="15">
        <v>43</v>
      </c>
      <c r="L1745" s="13">
        <v>130.29965520792396</v>
      </c>
      <c r="M1745" s="7">
        <f t="shared" si="27"/>
        <v>2004</v>
      </c>
    </row>
    <row r="1746" spans="7:13" x14ac:dyDescent="0.2">
      <c r="G1746" s="7">
        <v>1742</v>
      </c>
      <c r="H1746" s="7" t="s">
        <v>7</v>
      </c>
      <c r="I1746" s="14">
        <v>38826</v>
      </c>
      <c r="J1746" s="7" t="s">
        <v>10</v>
      </c>
      <c r="K1746" s="15">
        <v>75</v>
      </c>
      <c r="L1746" s="13">
        <v>227.51732588951381</v>
      </c>
      <c r="M1746" s="7">
        <f t="shared" si="27"/>
        <v>2006</v>
      </c>
    </row>
    <row r="1747" spans="7:13" x14ac:dyDescent="0.2">
      <c r="G1747" s="7">
        <v>1743</v>
      </c>
      <c r="H1747" s="7" t="s">
        <v>8</v>
      </c>
      <c r="I1747" s="14">
        <v>38221</v>
      </c>
      <c r="J1747" s="7" t="s">
        <v>12</v>
      </c>
      <c r="K1747" s="15">
        <v>40</v>
      </c>
      <c r="L1747" s="13">
        <v>121.70811716084982</v>
      </c>
      <c r="M1747" s="7">
        <f t="shared" si="27"/>
        <v>2004</v>
      </c>
    </row>
    <row r="1748" spans="7:13" x14ac:dyDescent="0.2">
      <c r="G1748" s="7">
        <v>1744</v>
      </c>
      <c r="H1748" s="7" t="s">
        <v>7</v>
      </c>
      <c r="I1748" s="14">
        <v>38309</v>
      </c>
      <c r="J1748" s="7" t="s">
        <v>12</v>
      </c>
      <c r="K1748" s="15">
        <v>78</v>
      </c>
      <c r="L1748" s="13">
        <v>235.886562763272</v>
      </c>
      <c r="M1748" s="7">
        <f t="shared" si="27"/>
        <v>2004</v>
      </c>
    </row>
    <row r="1749" spans="7:13" x14ac:dyDescent="0.2">
      <c r="G1749" s="7">
        <v>1745</v>
      </c>
      <c r="H1749" s="7" t="s">
        <v>4</v>
      </c>
      <c r="I1749" s="14">
        <v>38430</v>
      </c>
      <c r="J1749" s="7" t="s">
        <v>11</v>
      </c>
      <c r="K1749" s="15">
        <v>38</v>
      </c>
      <c r="L1749" s="13">
        <v>115.79763515244602</v>
      </c>
      <c r="M1749" s="7">
        <f t="shared" si="27"/>
        <v>2005</v>
      </c>
    </row>
    <row r="1750" spans="7:13" x14ac:dyDescent="0.2">
      <c r="G1750" s="7">
        <v>1746</v>
      </c>
      <c r="H1750" s="7" t="s">
        <v>5</v>
      </c>
      <c r="I1750" s="14">
        <v>38507</v>
      </c>
      <c r="J1750" s="7" t="s">
        <v>12</v>
      </c>
      <c r="K1750" s="15">
        <v>-3</v>
      </c>
      <c r="L1750" s="13">
        <v>-6.3542907791353951</v>
      </c>
      <c r="M1750" s="7">
        <f t="shared" si="27"/>
        <v>2005</v>
      </c>
    </row>
    <row r="1751" spans="7:13" x14ac:dyDescent="0.2">
      <c r="G1751" s="7">
        <v>1747</v>
      </c>
      <c r="H1751" s="7" t="s">
        <v>3</v>
      </c>
      <c r="I1751" s="14">
        <v>38100</v>
      </c>
      <c r="J1751" s="7" t="s">
        <v>9</v>
      </c>
      <c r="K1751" s="15">
        <v>34</v>
      </c>
      <c r="L1751" s="13">
        <v>103.8978672415664</v>
      </c>
      <c r="M1751" s="7">
        <f t="shared" si="27"/>
        <v>2004</v>
      </c>
    </row>
    <row r="1752" spans="7:13" x14ac:dyDescent="0.2">
      <c r="G1752" s="7">
        <v>1748</v>
      </c>
      <c r="H1752" s="7" t="s">
        <v>6</v>
      </c>
      <c r="I1752" s="14">
        <v>38111</v>
      </c>
      <c r="J1752" s="7" t="s">
        <v>11</v>
      </c>
      <c r="K1752" s="15">
        <v>85</v>
      </c>
      <c r="L1752" s="13">
        <v>256.4457111777549</v>
      </c>
      <c r="M1752" s="7">
        <f t="shared" si="27"/>
        <v>2004</v>
      </c>
    </row>
    <row r="1753" spans="7:13" x14ac:dyDescent="0.2">
      <c r="G1753" s="7">
        <v>1749</v>
      </c>
      <c r="H1753" s="7" t="s">
        <v>1</v>
      </c>
      <c r="I1753" s="14">
        <v>38672</v>
      </c>
      <c r="J1753" s="7" t="s">
        <v>9</v>
      </c>
      <c r="K1753" s="15">
        <v>70</v>
      </c>
      <c r="L1753" s="13">
        <v>212.02897469121848</v>
      </c>
      <c r="M1753" s="7">
        <f t="shared" si="27"/>
        <v>2005</v>
      </c>
    </row>
    <row r="1754" spans="7:13" x14ac:dyDescent="0.2">
      <c r="G1754" s="7">
        <v>1750</v>
      </c>
      <c r="H1754" s="7" t="s">
        <v>5</v>
      </c>
      <c r="I1754" s="14">
        <v>39024</v>
      </c>
      <c r="J1754" s="7" t="s">
        <v>11</v>
      </c>
      <c r="K1754" s="15">
        <v>86</v>
      </c>
      <c r="L1754" s="13">
        <v>259.75727876328739</v>
      </c>
      <c r="M1754" s="7">
        <f t="shared" si="27"/>
        <v>2006</v>
      </c>
    </row>
    <row r="1755" spans="7:13" x14ac:dyDescent="0.2">
      <c r="G1755" s="7">
        <v>1751</v>
      </c>
      <c r="H1755" s="7" t="s">
        <v>7</v>
      </c>
      <c r="I1755" s="14">
        <v>39068</v>
      </c>
      <c r="J1755" s="7" t="s">
        <v>9</v>
      </c>
      <c r="K1755" s="15">
        <v>47</v>
      </c>
      <c r="L1755" s="13">
        <v>142.93190581421757</v>
      </c>
      <c r="M1755" s="7">
        <f t="shared" si="27"/>
        <v>2006</v>
      </c>
    </row>
    <row r="1756" spans="7:13" x14ac:dyDescent="0.2">
      <c r="G1756" s="7">
        <v>1752</v>
      </c>
      <c r="H1756" s="7" t="s">
        <v>2</v>
      </c>
      <c r="I1756" s="14">
        <v>38881</v>
      </c>
      <c r="J1756" s="7" t="s">
        <v>13</v>
      </c>
      <c r="K1756" s="15">
        <v>20</v>
      </c>
      <c r="L1756" s="13">
        <v>62.6034037824639</v>
      </c>
      <c r="M1756" s="7">
        <f t="shared" si="27"/>
        <v>2006</v>
      </c>
    </row>
    <row r="1757" spans="7:13" x14ac:dyDescent="0.2">
      <c r="G1757" s="7">
        <v>1753</v>
      </c>
      <c r="H1757" s="7" t="s">
        <v>0</v>
      </c>
      <c r="I1757" s="14">
        <v>38122</v>
      </c>
      <c r="J1757" s="7" t="s">
        <v>12</v>
      </c>
      <c r="K1757" s="15">
        <v>33</v>
      </c>
      <c r="L1757" s="13">
        <v>101.41906626440009</v>
      </c>
      <c r="M1757" s="7">
        <f t="shared" si="27"/>
        <v>2004</v>
      </c>
    </row>
    <row r="1758" spans="7:13" x14ac:dyDescent="0.2">
      <c r="G1758" s="7">
        <v>1754</v>
      </c>
      <c r="H1758" s="7" t="s">
        <v>1</v>
      </c>
      <c r="I1758" s="14">
        <v>38298</v>
      </c>
      <c r="J1758" s="7" t="s">
        <v>12</v>
      </c>
      <c r="K1758" s="15">
        <v>-10</v>
      </c>
      <c r="L1758" s="13">
        <v>-27.865488210965292</v>
      </c>
      <c r="M1758" s="7">
        <f t="shared" si="27"/>
        <v>2004</v>
      </c>
    </row>
    <row r="1759" spans="7:13" x14ac:dyDescent="0.2">
      <c r="G1759" s="7">
        <v>1755</v>
      </c>
      <c r="H1759" s="7" t="s">
        <v>7</v>
      </c>
      <c r="I1759" s="14">
        <v>39057</v>
      </c>
      <c r="J1759" s="7" t="s">
        <v>10</v>
      </c>
      <c r="K1759" s="15">
        <v>40</v>
      </c>
      <c r="L1759" s="13">
        <v>122.39966734312085</v>
      </c>
      <c r="M1759" s="7">
        <f t="shared" si="27"/>
        <v>2006</v>
      </c>
    </row>
    <row r="1760" spans="7:13" x14ac:dyDescent="0.2">
      <c r="G1760" s="7">
        <v>1756</v>
      </c>
      <c r="H1760" s="7" t="s">
        <v>5</v>
      </c>
      <c r="I1760" s="14">
        <v>38188</v>
      </c>
      <c r="J1760" s="7" t="s">
        <v>9</v>
      </c>
      <c r="K1760" s="15">
        <v>13</v>
      </c>
      <c r="L1760" s="13">
        <v>40.440362188704526</v>
      </c>
      <c r="M1760" s="7">
        <f t="shared" si="27"/>
        <v>2004</v>
      </c>
    </row>
    <row r="1761" spans="7:13" x14ac:dyDescent="0.2">
      <c r="G1761" s="7">
        <v>1757</v>
      </c>
      <c r="H1761" s="7" t="s">
        <v>6</v>
      </c>
      <c r="I1761" s="14">
        <v>38958</v>
      </c>
      <c r="J1761" s="7" t="s">
        <v>10</v>
      </c>
      <c r="K1761" s="15">
        <v>20</v>
      </c>
      <c r="L1761" s="13">
        <v>62.159874636859705</v>
      </c>
      <c r="M1761" s="7">
        <f t="shared" si="27"/>
        <v>2006</v>
      </c>
    </row>
    <row r="1762" spans="7:13" x14ac:dyDescent="0.2">
      <c r="G1762" s="7">
        <v>1758</v>
      </c>
      <c r="H1762" s="7" t="s">
        <v>5</v>
      </c>
      <c r="I1762" s="14">
        <v>38045</v>
      </c>
      <c r="J1762" s="7" t="s">
        <v>11</v>
      </c>
      <c r="K1762" s="15">
        <v>22</v>
      </c>
      <c r="L1762" s="13">
        <v>68.778643754081543</v>
      </c>
      <c r="M1762" s="7">
        <f t="shared" si="27"/>
        <v>2004</v>
      </c>
    </row>
    <row r="1763" spans="7:13" x14ac:dyDescent="0.2">
      <c r="G1763" s="7">
        <v>1759</v>
      </c>
      <c r="H1763" s="7" t="s">
        <v>4</v>
      </c>
      <c r="I1763" s="14">
        <v>38606</v>
      </c>
      <c r="J1763" s="7" t="s">
        <v>9</v>
      </c>
      <c r="K1763" s="15">
        <v>91</v>
      </c>
      <c r="L1763" s="13">
        <v>275.56378169889956</v>
      </c>
      <c r="M1763" s="7">
        <f t="shared" si="27"/>
        <v>2005</v>
      </c>
    </row>
    <row r="1764" spans="7:13" x14ac:dyDescent="0.2">
      <c r="G1764" s="7">
        <v>1760</v>
      </c>
      <c r="H1764" s="7" t="s">
        <v>8</v>
      </c>
      <c r="I1764" s="14">
        <v>38848</v>
      </c>
      <c r="J1764" s="7" t="s">
        <v>10</v>
      </c>
      <c r="K1764" s="15">
        <v>17</v>
      </c>
      <c r="L1764" s="13">
        <v>53.536546154185139</v>
      </c>
      <c r="M1764" s="7">
        <f t="shared" si="27"/>
        <v>2006</v>
      </c>
    </row>
    <row r="1765" spans="7:13" x14ac:dyDescent="0.2">
      <c r="G1765" s="7">
        <v>1761</v>
      </c>
      <c r="H1765" s="7" t="s">
        <v>4</v>
      </c>
      <c r="I1765" s="14">
        <v>38298</v>
      </c>
      <c r="J1765" s="7" t="s">
        <v>10</v>
      </c>
      <c r="K1765" s="15">
        <v>77</v>
      </c>
      <c r="L1765" s="13">
        <v>232.78300193286029</v>
      </c>
      <c r="M1765" s="7">
        <f t="shared" si="27"/>
        <v>2004</v>
      </c>
    </row>
    <row r="1766" spans="7:13" x14ac:dyDescent="0.2">
      <c r="G1766" s="7">
        <v>1762</v>
      </c>
      <c r="H1766" s="7" t="s">
        <v>1</v>
      </c>
      <c r="I1766" s="14">
        <v>39057</v>
      </c>
      <c r="J1766" s="7" t="s">
        <v>12</v>
      </c>
      <c r="K1766" s="15">
        <v>8</v>
      </c>
      <c r="L1766" s="13">
        <v>25.170033543748811</v>
      </c>
      <c r="M1766" s="7">
        <f t="shared" si="27"/>
        <v>2006</v>
      </c>
    </row>
    <row r="1767" spans="7:13" x14ac:dyDescent="0.2">
      <c r="G1767" s="7">
        <v>1763</v>
      </c>
      <c r="H1767" s="7" t="s">
        <v>6</v>
      </c>
      <c r="I1767" s="14">
        <v>38584</v>
      </c>
      <c r="J1767" s="7" t="s">
        <v>11</v>
      </c>
      <c r="K1767" s="15">
        <v>-1</v>
      </c>
      <c r="L1767" s="13">
        <v>-0.68878150112298231</v>
      </c>
      <c r="M1767" s="7">
        <f t="shared" si="27"/>
        <v>2005</v>
      </c>
    </row>
    <row r="1768" spans="7:13" x14ac:dyDescent="0.2">
      <c r="G1768" s="7">
        <v>1764</v>
      </c>
      <c r="H1768" s="7" t="s">
        <v>3</v>
      </c>
      <c r="I1768" s="14">
        <v>38507</v>
      </c>
      <c r="J1768" s="7" t="s">
        <v>10</v>
      </c>
      <c r="K1768" s="15">
        <v>52</v>
      </c>
      <c r="L1768" s="13">
        <v>158.074363782803</v>
      </c>
      <c r="M1768" s="7">
        <f t="shared" si="27"/>
        <v>2005</v>
      </c>
    </row>
    <row r="1769" spans="7:13" x14ac:dyDescent="0.2">
      <c r="G1769" s="7">
        <v>1765</v>
      </c>
      <c r="H1769" s="7" t="s">
        <v>7</v>
      </c>
      <c r="I1769" s="14">
        <v>38595</v>
      </c>
      <c r="J1769" s="7" t="s">
        <v>12</v>
      </c>
      <c r="K1769" s="15">
        <v>50</v>
      </c>
      <c r="L1769" s="13">
        <v>152.59801251978521</v>
      </c>
      <c r="M1769" s="7">
        <f t="shared" si="27"/>
        <v>2005</v>
      </c>
    </row>
    <row r="1770" spans="7:13" x14ac:dyDescent="0.2">
      <c r="G1770" s="7">
        <v>1766</v>
      </c>
      <c r="H1770" s="7" t="s">
        <v>7</v>
      </c>
      <c r="I1770" s="14">
        <v>38892</v>
      </c>
      <c r="J1770" s="7" t="s">
        <v>9</v>
      </c>
      <c r="K1770" s="15">
        <v>69</v>
      </c>
      <c r="L1770" s="13">
        <v>209.27458050780132</v>
      </c>
      <c r="M1770" s="7">
        <f t="shared" si="27"/>
        <v>2006</v>
      </c>
    </row>
    <row r="1771" spans="7:13" x14ac:dyDescent="0.2">
      <c r="G1771" s="7">
        <v>1767</v>
      </c>
      <c r="H1771" s="7" t="s">
        <v>5</v>
      </c>
      <c r="I1771" s="14">
        <v>38870</v>
      </c>
      <c r="J1771" s="7" t="s">
        <v>12</v>
      </c>
      <c r="K1771" s="15">
        <v>-10</v>
      </c>
      <c r="L1771" s="13">
        <v>-28.429474612283389</v>
      </c>
      <c r="M1771" s="7">
        <f t="shared" si="27"/>
        <v>2006</v>
      </c>
    </row>
    <row r="1772" spans="7:13" x14ac:dyDescent="0.2">
      <c r="G1772" s="7">
        <v>1768</v>
      </c>
      <c r="H1772" s="7" t="s">
        <v>4</v>
      </c>
      <c r="I1772" s="14">
        <v>38243</v>
      </c>
      <c r="J1772" s="7" t="s">
        <v>9</v>
      </c>
      <c r="K1772" s="15">
        <v>-10</v>
      </c>
      <c r="L1772" s="13">
        <v>-27.787426760377638</v>
      </c>
      <c r="M1772" s="7">
        <f t="shared" si="27"/>
        <v>2004</v>
      </c>
    </row>
    <row r="1773" spans="7:13" x14ac:dyDescent="0.2">
      <c r="G1773" s="7">
        <v>1769</v>
      </c>
      <c r="H1773" s="7" t="s">
        <v>0</v>
      </c>
      <c r="I1773" s="14">
        <v>38650</v>
      </c>
      <c r="J1773" s="7" t="s">
        <v>12</v>
      </c>
      <c r="K1773" s="15">
        <v>90</v>
      </c>
      <c r="L1773" s="13">
        <v>272.47244684275518</v>
      </c>
      <c r="M1773" s="7">
        <f t="shared" si="27"/>
        <v>2005</v>
      </c>
    </row>
    <row r="1774" spans="7:13" x14ac:dyDescent="0.2">
      <c r="G1774" s="7">
        <v>1770</v>
      </c>
      <c r="H1774" s="7" t="s">
        <v>6</v>
      </c>
      <c r="I1774" s="14">
        <v>39035</v>
      </c>
      <c r="J1774" s="7" t="s">
        <v>9</v>
      </c>
      <c r="K1774" s="15">
        <v>-4</v>
      </c>
      <c r="L1774" s="13">
        <v>-9.8005201872550316</v>
      </c>
      <c r="M1774" s="7">
        <f t="shared" si="27"/>
        <v>2006</v>
      </c>
    </row>
    <row r="1775" spans="7:13" x14ac:dyDescent="0.2">
      <c r="G1775" s="7">
        <v>1771</v>
      </c>
      <c r="H1775" s="7" t="s">
        <v>8</v>
      </c>
      <c r="I1775" s="14">
        <v>38947</v>
      </c>
      <c r="J1775" s="7" t="s">
        <v>10</v>
      </c>
      <c r="K1775" s="15">
        <v>14</v>
      </c>
      <c r="L1775" s="13">
        <v>44.066692086610537</v>
      </c>
      <c r="M1775" s="7">
        <f t="shared" si="27"/>
        <v>2006</v>
      </c>
    </row>
    <row r="1776" spans="7:13" x14ac:dyDescent="0.2">
      <c r="G1776" s="7">
        <v>1772</v>
      </c>
      <c r="H1776" s="7" t="s">
        <v>5</v>
      </c>
      <c r="I1776" s="14">
        <v>38705</v>
      </c>
      <c r="J1776" s="7" t="s">
        <v>10</v>
      </c>
      <c r="K1776" s="15">
        <v>13</v>
      </c>
      <c r="L1776" s="13">
        <v>41.651608836226835</v>
      </c>
      <c r="M1776" s="7">
        <f t="shared" si="27"/>
        <v>2005</v>
      </c>
    </row>
    <row r="1777" spans="7:13" x14ac:dyDescent="0.2">
      <c r="G1777" s="7">
        <v>1773</v>
      </c>
      <c r="H1777" s="7" t="s">
        <v>2</v>
      </c>
      <c r="I1777" s="14">
        <v>38188</v>
      </c>
      <c r="J1777" s="7" t="s">
        <v>9</v>
      </c>
      <c r="K1777" s="15">
        <v>-10</v>
      </c>
      <c r="L1777" s="13">
        <v>-27.449007372488328</v>
      </c>
      <c r="M1777" s="7">
        <f t="shared" si="27"/>
        <v>2004</v>
      </c>
    </row>
    <row r="1778" spans="7:13" x14ac:dyDescent="0.2">
      <c r="G1778" s="7">
        <v>1774</v>
      </c>
      <c r="H1778" s="7" t="s">
        <v>7</v>
      </c>
      <c r="I1778" s="14">
        <v>38397</v>
      </c>
      <c r="J1778" s="7" t="s">
        <v>9</v>
      </c>
      <c r="K1778" s="15">
        <v>81</v>
      </c>
      <c r="L1778" s="13">
        <v>244.96209724909312</v>
      </c>
      <c r="M1778" s="7">
        <f t="shared" si="27"/>
        <v>2005</v>
      </c>
    </row>
    <row r="1779" spans="7:13" x14ac:dyDescent="0.2">
      <c r="G1779" s="7">
        <v>1775</v>
      </c>
      <c r="H1779" s="7" t="s">
        <v>8</v>
      </c>
      <c r="I1779" s="14">
        <v>38353</v>
      </c>
      <c r="J1779" s="7" t="s">
        <v>9</v>
      </c>
      <c r="K1779" s="15">
        <v>91</v>
      </c>
      <c r="L1779" s="13">
        <v>274.01633323079733</v>
      </c>
      <c r="M1779" s="7">
        <f t="shared" si="27"/>
        <v>2005</v>
      </c>
    </row>
    <row r="1780" spans="7:13" x14ac:dyDescent="0.2">
      <c r="G1780" s="7">
        <v>1776</v>
      </c>
      <c r="H1780" s="7" t="s">
        <v>1</v>
      </c>
      <c r="I1780" s="14">
        <v>38342</v>
      </c>
      <c r="J1780" s="7" t="s">
        <v>10</v>
      </c>
      <c r="K1780" s="15">
        <v>7</v>
      </c>
      <c r="L1780" s="13">
        <v>23.096103574094034</v>
      </c>
      <c r="M1780" s="7">
        <f t="shared" si="27"/>
        <v>2004</v>
      </c>
    </row>
    <row r="1781" spans="7:13" x14ac:dyDescent="0.2">
      <c r="G1781" s="7">
        <v>1777</v>
      </c>
      <c r="H1781" s="7" t="s">
        <v>8</v>
      </c>
      <c r="I1781" s="14">
        <v>38705</v>
      </c>
      <c r="J1781" s="7" t="s">
        <v>11</v>
      </c>
      <c r="K1781" s="15">
        <v>95</v>
      </c>
      <c r="L1781" s="13">
        <v>286.4091350392265</v>
      </c>
      <c r="M1781" s="7">
        <f t="shared" si="27"/>
        <v>2005</v>
      </c>
    </row>
    <row r="1782" spans="7:13" x14ac:dyDescent="0.2">
      <c r="G1782" s="7">
        <v>1778</v>
      </c>
      <c r="H1782" s="7" t="s">
        <v>2</v>
      </c>
      <c r="I1782" s="14">
        <v>38793</v>
      </c>
      <c r="J1782" s="7" t="s">
        <v>12</v>
      </c>
      <c r="K1782" s="15">
        <v>7</v>
      </c>
      <c r="L1782" s="13">
        <v>23.460398451433193</v>
      </c>
      <c r="M1782" s="7">
        <f t="shared" si="27"/>
        <v>2006</v>
      </c>
    </row>
    <row r="1783" spans="7:13" x14ac:dyDescent="0.2">
      <c r="G1783" s="7">
        <v>1779</v>
      </c>
      <c r="H1783" s="7" t="s">
        <v>5</v>
      </c>
      <c r="I1783" s="14">
        <v>38452</v>
      </c>
      <c r="J1783" s="7" t="s">
        <v>12</v>
      </c>
      <c r="K1783" s="15">
        <v>9</v>
      </c>
      <c r="L1783" s="13">
        <v>29.496709116948491</v>
      </c>
      <c r="M1783" s="7">
        <f t="shared" si="27"/>
        <v>2005</v>
      </c>
    </row>
    <row r="1784" spans="7:13" x14ac:dyDescent="0.2">
      <c r="G1784" s="7">
        <v>1780</v>
      </c>
      <c r="H1784" s="7" t="s">
        <v>5</v>
      </c>
      <c r="I1784" s="14">
        <v>38111</v>
      </c>
      <c r="J1784" s="7" t="s">
        <v>9</v>
      </c>
      <c r="K1784" s="15">
        <v>16</v>
      </c>
      <c r="L1784" s="13">
        <v>50.32304691843445</v>
      </c>
      <c r="M1784" s="7">
        <f t="shared" si="27"/>
        <v>2004</v>
      </c>
    </row>
    <row r="1785" spans="7:13" x14ac:dyDescent="0.2">
      <c r="G1785" s="7">
        <v>1781</v>
      </c>
      <c r="H1785" s="7" t="s">
        <v>6</v>
      </c>
      <c r="I1785" s="14">
        <v>38408</v>
      </c>
      <c r="J1785" s="7" t="s">
        <v>10</v>
      </c>
      <c r="K1785" s="15">
        <v>37</v>
      </c>
      <c r="L1785" s="13">
        <v>112.6423668975758</v>
      </c>
      <c r="M1785" s="7">
        <f t="shared" si="27"/>
        <v>2005</v>
      </c>
    </row>
    <row r="1786" spans="7:13" x14ac:dyDescent="0.2">
      <c r="G1786" s="7">
        <v>1782</v>
      </c>
      <c r="H1786" s="7" t="s">
        <v>7</v>
      </c>
      <c r="I1786" s="14">
        <v>38991</v>
      </c>
      <c r="J1786" s="7" t="s">
        <v>10</v>
      </c>
      <c r="K1786" s="15">
        <v>38</v>
      </c>
      <c r="L1786" s="13">
        <v>115.86694350408794</v>
      </c>
      <c r="M1786" s="7">
        <f t="shared" si="27"/>
        <v>2006</v>
      </c>
    </row>
    <row r="1787" spans="7:13" x14ac:dyDescent="0.2">
      <c r="G1787" s="7">
        <v>1783</v>
      </c>
      <c r="H1787" s="7" t="s">
        <v>8</v>
      </c>
      <c r="I1787" s="14">
        <v>38980</v>
      </c>
      <c r="J1787" s="7" t="s">
        <v>13</v>
      </c>
      <c r="K1787" s="15">
        <v>43</v>
      </c>
      <c r="L1787" s="13">
        <v>130.38058732657913</v>
      </c>
      <c r="M1787" s="7">
        <f t="shared" si="27"/>
        <v>2006</v>
      </c>
    </row>
    <row r="1788" spans="7:13" x14ac:dyDescent="0.2">
      <c r="G1788" s="7">
        <v>1784</v>
      </c>
      <c r="H1788" s="7" t="s">
        <v>7</v>
      </c>
      <c r="I1788" s="14">
        <v>38903</v>
      </c>
      <c r="J1788" s="7" t="s">
        <v>12</v>
      </c>
      <c r="K1788" s="15">
        <v>-5</v>
      </c>
      <c r="L1788" s="13">
        <v>-12.649706737241745</v>
      </c>
      <c r="M1788" s="7">
        <f t="shared" si="27"/>
        <v>2006</v>
      </c>
    </row>
    <row r="1789" spans="7:13" x14ac:dyDescent="0.2">
      <c r="G1789" s="7">
        <v>1785</v>
      </c>
      <c r="H1789" s="7" t="s">
        <v>5</v>
      </c>
      <c r="I1789" s="14">
        <v>39035</v>
      </c>
      <c r="J1789" s="7" t="s">
        <v>11</v>
      </c>
      <c r="K1789" s="15">
        <v>9</v>
      </c>
      <c r="L1789" s="13">
        <v>28.951087924744211</v>
      </c>
      <c r="M1789" s="7">
        <f t="shared" si="27"/>
        <v>2006</v>
      </c>
    </row>
    <row r="1790" spans="7:13" x14ac:dyDescent="0.2">
      <c r="G1790" s="7">
        <v>1786</v>
      </c>
      <c r="H1790" s="7" t="s">
        <v>8</v>
      </c>
      <c r="I1790" s="14">
        <v>38727</v>
      </c>
      <c r="J1790" s="7" t="s">
        <v>10</v>
      </c>
      <c r="K1790" s="15">
        <v>-9</v>
      </c>
      <c r="L1790" s="13">
        <v>-24.653364515512152</v>
      </c>
      <c r="M1790" s="7">
        <f t="shared" si="27"/>
        <v>2006</v>
      </c>
    </row>
    <row r="1791" spans="7:13" x14ac:dyDescent="0.2">
      <c r="G1791" s="7">
        <v>1787</v>
      </c>
      <c r="H1791" s="7" t="s">
        <v>0</v>
      </c>
      <c r="I1791" s="14">
        <v>38595</v>
      </c>
      <c r="J1791" s="7" t="s">
        <v>13</v>
      </c>
      <c r="K1791" s="15">
        <v>24</v>
      </c>
      <c r="L1791" s="13">
        <v>74.611228324097638</v>
      </c>
      <c r="M1791" s="7">
        <f t="shared" si="27"/>
        <v>2005</v>
      </c>
    </row>
    <row r="1792" spans="7:13" x14ac:dyDescent="0.2">
      <c r="G1792" s="7">
        <v>1788</v>
      </c>
      <c r="H1792" s="7" t="s">
        <v>7</v>
      </c>
      <c r="I1792" s="14">
        <v>38111</v>
      </c>
      <c r="J1792" s="7" t="s">
        <v>10</v>
      </c>
      <c r="K1792" s="15">
        <v>30</v>
      </c>
      <c r="L1792" s="13">
        <v>91.370060380593657</v>
      </c>
      <c r="M1792" s="7">
        <f t="shared" si="27"/>
        <v>2004</v>
      </c>
    </row>
    <row r="1793" spans="7:13" x14ac:dyDescent="0.2">
      <c r="G1793" s="7">
        <v>1789</v>
      </c>
      <c r="H1793" s="7" t="s">
        <v>1</v>
      </c>
      <c r="I1793" s="14">
        <v>38694</v>
      </c>
      <c r="J1793" s="7" t="s">
        <v>10</v>
      </c>
      <c r="K1793" s="15">
        <v>83</v>
      </c>
      <c r="L1793" s="13">
        <v>250.84508105520038</v>
      </c>
      <c r="M1793" s="7">
        <f t="shared" si="27"/>
        <v>2005</v>
      </c>
    </row>
    <row r="1794" spans="7:13" x14ac:dyDescent="0.2">
      <c r="G1794" s="7">
        <v>1790</v>
      </c>
      <c r="H1794" s="7" t="s">
        <v>5</v>
      </c>
      <c r="I1794" s="14">
        <v>38067</v>
      </c>
      <c r="J1794" s="7" t="s">
        <v>10</v>
      </c>
      <c r="K1794" s="15">
        <v>90</v>
      </c>
      <c r="L1794" s="13">
        <v>271.87067701120321</v>
      </c>
      <c r="M1794" s="7">
        <f t="shared" si="27"/>
        <v>2004</v>
      </c>
    </row>
    <row r="1795" spans="7:13" x14ac:dyDescent="0.2">
      <c r="G1795" s="7">
        <v>1791</v>
      </c>
      <c r="H1795" s="7" t="s">
        <v>2</v>
      </c>
      <c r="I1795" s="14">
        <v>38441</v>
      </c>
      <c r="J1795" s="7" t="s">
        <v>11</v>
      </c>
      <c r="K1795" s="15">
        <v>82</v>
      </c>
      <c r="L1795" s="13">
        <v>248.22787993853669</v>
      </c>
      <c r="M1795" s="7">
        <f t="shared" si="27"/>
        <v>2005</v>
      </c>
    </row>
    <row r="1796" spans="7:13" x14ac:dyDescent="0.2">
      <c r="G1796" s="7">
        <v>1792</v>
      </c>
      <c r="H1796" s="7" t="s">
        <v>3</v>
      </c>
      <c r="I1796" s="14">
        <v>38650</v>
      </c>
      <c r="J1796" s="7" t="s">
        <v>11</v>
      </c>
      <c r="K1796" s="15">
        <v>51</v>
      </c>
      <c r="L1796" s="13">
        <v>155.23329282201692</v>
      </c>
      <c r="M1796" s="7">
        <f t="shared" si="27"/>
        <v>2005</v>
      </c>
    </row>
    <row r="1797" spans="7:13" x14ac:dyDescent="0.2">
      <c r="G1797" s="7">
        <v>1793</v>
      </c>
      <c r="H1797" s="7" t="s">
        <v>7</v>
      </c>
      <c r="I1797" s="14">
        <v>37990</v>
      </c>
      <c r="J1797" s="7" t="s">
        <v>10</v>
      </c>
      <c r="K1797" s="15">
        <v>66</v>
      </c>
      <c r="L1797" s="13">
        <v>200.12511432116293</v>
      </c>
      <c r="M1797" s="7">
        <f t="shared" si="27"/>
        <v>2004</v>
      </c>
    </row>
    <row r="1798" spans="7:13" x14ac:dyDescent="0.2">
      <c r="G1798" s="7">
        <v>1794</v>
      </c>
      <c r="H1798" s="7" t="s">
        <v>5</v>
      </c>
      <c r="I1798" s="14">
        <v>38716</v>
      </c>
      <c r="J1798" s="7" t="s">
        <v>12</v>
      </c>
      <c r="K1798" s="15">
        <v>29</v>
      </c>
      <c r="L1798" s="13">
        <v>89.016407302334798</v>
      </c>
      <c r="M1798" s="7">
        <f t="shared" ref="M1798:M1861" si="28">YEAR(I1798)</f>
        <v>2005</v>
      </c>
    </row>
    <row r="1799" spans="7:13" x14ac:dyDescent="0.2">
      <c r="G1799" s="7">
        <v>1795</v>
      </c>
      <c r="H1799" s="7" t="s">
        <v>6</v>
      </c>
      <c r="I1799" s="14">
        <v>38628</v>
      </c>
      <c r="J1799" s="7" t="s">
        <v>10</v>
      </c>
      <c r="K1799" s="15">
        <v>93</v>
      </c>
      <c r="L1799" s="13">
        <v>280.87456053220649</v>
      </c>
      <c r="M1799" s="7">
        <f t="shared" si="28"/>
        <v>2005</v>
      </c>
    </row>
    <row r="1800" spans="7:13" x14ac:dyDescent="0.2">
      <c r="G1800" s="7">
        <v>1796</v>
      </c>
      <c r="H1800" s="7" t="s">
        <v>0</v>
      </c>
      <c r="I1800" s="14">
        <v>39002</v>
      </c>
      <c r="J1800" s="7" t="s">
        <v>11</v>
      </c>
      <c r="K1800" s="15">
        <v>-3</v>
      </c>
      <c r="L1800" s="13">
        <v>-6.5419840395963593</v>
      </c>
      <c r="M1800" s="7">
        <f t="shared" si="28"/>
        <v>2006</v>
      </c>
    </row>
    <row r="1801" spans="7:13" x14ac:dyDescent="0.2">
      <c r="G1801" s="7">
        <v>1797</v>
      </c>
      <c r="H1801" s="7" t="s">
        <v>6</v>
      </c>
      <c r="I1801" s="14">
        <v>38969</v>
      </c>
      <c r="J1801" s="7" t="s">
        <v>10</v>
      </c>
      <c r="K1801" s="15">
        <v>-2</v>
      </c>
      <c r="L1801" s="13">
        <v>-3.6355111778913436</v>
      </c>
      <c r="M1801" s="7">
        <f t="shared" si="28"/>
        <v>2006</v>
      </c>
    </row>
    <row r="1802" spans="7:13" x14ac:dyDescent="0.2">
      <c r="G1802" s="7">
        <v>1798</v>
      </c>
      <c r="H1802" s="7" t="s">
        <v>1</v>
      </c>
      <c r="I1802" s="14">
        <v>38265</v>
      </c>
      <c r="J1802" s="7" t="s">
        <v>13</v>
      </c>
      <c r="K1802" s="15">
        <v>79</v>
      </c>
      <c r="L1802" s="13">
        <v>239.25077929031391</v>
      </c>
      <c r="M1802" s="7">
        <f t="shared" si="28"/>
        <v>2004</v>
      </c>
    </row>
    <row r="1803" spans="7:13" x14ac:dyDescent="0.2">
      <c r="G1803" s="7">
        <v>1799</v>
      </c>
      <c r="H1803" s="7" t="s">
        <v>8</v>
      </c>
      <c r="I1803" s="14">
        <v>39079</v>
      </c>
      <c r="J1803" s="7" t="s">
        <v>10</v>
      </c>
      <c r="K1803" s="15">
        <v>31</v>
      </c>
      <c r="L1803" s="13">
        <v>94.72145499265082</v>
      </c>
      <c r="M1803" s="7">
        <f t="shared" si="28"/>
        <v>2006</v>
      </c>
    </row>
    <row r="1804" spans="7:13" x14ac:dyDescent="0.2">
      <c r="G1804" s="7">
        <v>1800</v>
      </c>
      <c r="H1804" s="7" t="s">
        <v>3</v>
      </c>
      <c r="I1804" s="14">
        <v>38485</v>
      </c>
      <c r="J1804" s="7" t="s">
        <v>9</v>
      </c>
      <c r="K1804" s="15">
        <v>46</v>
      </c>
      <c r="L1804" s="13">
        <v>140.21517548818187</v>
      </c>
      <c r="M1804" s="7">
        <f t="shared" si="28"/>
        <v>2005</v>
      </c>
    </row>
    <row r="1805" spans="7:13" x14ac:dyDescent="0.2">
      <c r="G1805" s="7">
        <v>1801</v>
      </c>
      <c r="H1805" s="7" t="s">
        <v>5</v>
      </c>
      <c r="I1805" s="14">
        <v>39079</v>
      </c>
      <c r="J1805" s="7" t="s">
        <v>9</v>
      </c>
      <c r="K1805" s="15">
        <v>93</v>
      </c>
      <c r="L1805" s="13">
        <v>281.78560885336435</v>
      </c>
      <c r="M1805" s="7">
        <f t="shared" si="28"/>
        <v>2006</v>
      </c>
    </row>
    <row r="1806" spans="7:13" x14ac:dyDescent="0.2">
      <c r="G1806" s="7">
        <v>1802</v>
      </c>
      <c r="H1806" s="7" t="s">
        <v>5</v>
      </c>
      <c r="I1806" s="14">
        <v>38056</v>
      </c>
      <c r="J1806" s="7" t="s">
        <v>10</v>
      </c>
      <c r="K1806" s="15">
        <v>82</v>
      </c>
      <c r="L1806" s="13">
        <v>247.0191820862224</v>
      </c>
      <c r="M1806" s="7">
        <f t="shared" si="28"/>
        <v>2004</v>
      </c>
    </row>
    <row r="1807" spans="7:13" x14ac:dyDescent="0.2">
      <c r="G1807" s="7">
        <v>1803</v>
      </c>
      <c r="H1807" s="7" t="s">
        <v>7</v>
      </c>
      <c r="I1807" s="14">
        <v>39057</v>
      </c>
      <c r="J1807" s="7" t="s">
        <v>13</v>
      </c>
      <c r="K1807" s="15">
        <v>87</v>
      </c>
      <c r="L1807" s="13">
        <v>263.71733330819893</v>
      </c>
      <c r="M1807" s="7">
        <f t="shared" si="28"/>
        <v>2006</v>
      </c>
    </row>
    <row r="1808" spans="7:13" x14ac:dyDescent="0.2">
      <c r="G1808" s="7">
        <v>1804</v>
      </c>
      <c r="H1808" s="7" t="s">
        <v>6</v>
      </c>
      <c r="I1808" s="14">
        <v>38331</v>
      </c>
      <c r="J1808" s="7" t="s">
        <v>9</v>
      </c>
      <c r="K1808" s="15">
        <v>62</v>
      </c>
      <c r="L1808" s="13">
        <v>187.56768751552113</v>
      </c>
      <c r="M1808" s="7">
        <f t="shared" si="28"/>
        <v>2004</v>
      </c>
    </row>
    <row r="1809" spans="7:13" x14ac:dyDescent="0.2">
      <c r="G1809" s="7">
        <v>1805</v>
      </c>
      <c r="H1809" s="7" t="s">
        <v>1</v>
      </c>
      <c r="I1809" s="14">
        <v>38342</v>
      </c>
      <c r="J1809" s="7" t="s">
        <v>9</v>
      </c>
      <c r="K1809" s="15">
        <v>31</v>
      </c>
      <c r="L1809" s="13">
        <v>94.571992971518611</v>
      </c>
      <c r="M1809" s="7">
        <f t="shared" si="28"/>
        <v>2004</v>
      </c>
    </row>
    <row r="1810" spans="7:13" x14ac:dyDescent="0.2">
      <c r="G1810" s="7">
        <v>1806</v>
      </c>
      <c r="H1810" s="7" t="s">
        <v>6</v>
      </c>
      <c r="I1810" s="14">
        <v>38210</v>
      </c>
      <c r="J1810" s="7" t="s">
        <v>12</v>
      </c>
      <c r="K1810" s="15">
        <v>43</v>
      </c>
      <c r="L1810" s="13">
        <v>131.33084322347369</v>
      </c>
      <c r="M1810" s="7">
        <f t="shared" si="28"/>
        <v>2004</v>
      </c>
    </row>
    <row r="1811" spans="7:13" x14ac:dyDescent="0.2">
      <c r="G1811" s="7">
        <v>1807</v>
      </c>
      <c r="H1811" s="7" t="s">
        <v>1</v>
      </c>
      <c r="I1811" s="14">
        <v>38298</v>
      </c>
      <c r="J1811" s="7" t="s">
        <v>10</v>
      </c>
      <c r="K1811" s="15">
        <v>78</v>
      </c>
      <c r="L1811" s="13">
        <v>236.44038982169729</v>
      </c>
      <c r="M1811" s="7">
        <f t="shared" si="28"/>
        <v>2004</v>
      </c>
    </row>
    <row r="1812" spans="7:13" x14ac:dyDescent="0.2">
      <c r="G1812" s="7">
        <v>1808</v>
      </c>
      <c r="H1812" s="7" t="s">
        <v>1</v>
      </c>
      <c r="I1812" s="14">
        <v>38199</v>
      </c>
      <c r="J1812" s="7" t="s">
        <v>10</v>
      </c>
      <c r="K1812" s="15">
        <v>-1</v>
      </c>
      <c r="L1812" s="13">
        <v>-0.44195721388362097</v>
      </c>
      <c r="M1812" s="7">
        <f t="shared" si="28"/>
        <v>2004</v>
      </c>
    </row>
    <row r="1813" spans="7:13" x14ac:dyDescent="0.2">
      <c r="G1813" s="7">
        <v>1809</v>
      </c>
      <c r="H1813" s="7" t="s">
        <v>4</v>
      </c>
      <c r="I1813" s="14">
        <v>38056</v>
      </c>
      <c r="J1813" s="7" t="s">
        <v>13</v>
      </c>
      <c r="K1813" s="15">
        <v>5</v>
      </c>
      <c r="L1813" s="13">
        <v>17.469809541800071</v>
      </c>
      <c r="M1813" s="7">
        <f t="shared" si="28"/>
        <v>2004</v>
      </c>
    </row>
    <row r="1814" spans="7:13" x14ac:dyDescent="0.2">
      <c r="G1814" s="7">
        <v>1810</v>
      </c>
      <c r="H1814" s="7" t="s">
        <v>1</v>
      </c>
      <c r="I1814" s="14">
        <v>38859</v>
      </c>
      <c r="J1814" s="7" t="s">
        <v>13</v>
      </c>
      <c r="K1814" s="15">
        <v>30</v>
      </c>
      <c r="L1814" s="13">
        <v>92.310265407731023</v>
      </c>
      <c r="M1814" s="7">
        <f t="shared" si="28"/>
        <v>2006</v>
      </c>
    </row>
    <row r="1815" spans="7:13" x14ac:dyDescent="0.2">
      <c r="G1815" s="7">
        <v>1811</v>
      </c>
      <c r="H1815" s="7" t="s">
        <v>3</v>
      </c>
      <c r="I1815" s="14">
        <v>38826</v>
      </c>
      <c r="J1815" s="7" t="s">
        <v>11</v>
      </c>
      <c r="K1815" s="15">
        <v>65</v>
      </c>
      <c r="L1815" s="13">
        <v>197.17585549268185</v>
      </c>
      <c r="M1815" s="7">
        <f t="shared" si="28"/>
        <v>2006</v>
      </c>
    </row>
    <row r="1816" spans="7:13" x14ac:dyDescent="0.2">
      <c r="G1816" s="7">
        <v>1812</v>
      </c>
      <c r="H1816" s="7" t="s">
        <v>7</v>
      </c>
      <c r="I1816" s="14">
        <v>38848</v>
      </c>
      <c r="J1816" s="7" t="s">
        <v>12</v>
      </c>
      <c r="K1816" s="15">
        <v>14</v>
      </c>
      <c r="L1816" s="13">
        <v>43.795902693300988</v>
      </c>
      <c r="M1816" s="7">
        <f t="shared" si="28"/>
        <v>2006</v>
      </c>
    </row>
    <row r="1817" spans="7:13" x14ac:dyDescent="0.2">
      <c r="G1817" s="7">
        <v>1813</v>
      </c>
      <c r="H1817" s="7" t="s">
        <v>7</v>
      </c>
      <c r="I1817" s="14">
        <v>38683</v>
      </c>
      <c r="J1817" s="7" t="s">
        <v>9</v>
      </c>
      <c r="K1817" s="15">
        <v>10</v>
      </c>
      <c r="L1817" s="13">
        <v>31.259562735955448</v>
      </c>
      <c r="M1817" s="7">
        <f t="shared" si="28"/>
        <v>2005</v>
      </c>
    </row>
    <row r="1818" spans="7:13" x14ac:dyDescent="0.2">
      <c r="G1818" s="7">
        <v>1814</v>
      </c>
      <c r="H1818" s="7" t="s">
        <v>8</v>
      </c>
      <c r="I1818" s="14">
        <v>38056</v>
      </c>
      <c r="J1818" s="7" t="s">
        <v>13</v>
      </c>
      <c r="K1818" s="15">
        <v>31</v>
      </c>
      <c r="L1818" s="13">
        <v>94.729581013275251</v>
      </c>
      <c r="M1818" s="7">
        <f t="shared" si="28"/>
        <v>2004</v>
      </c>
    </row>
    <row r="1819" spans="7:13" x14ac:dyDescent="0.2">
      <c r="G1819" s="7">
        <v>1815</v>
      </c>
      <c r="H1819" s="7" t="s">
        <v>8</v>
      </c>
      <c r="I1819" s="14">
        <v>38826</v>
      </c>
      <c r="J1819" s="7" t="s">
        <v>12</v>
      </c>
      <c r="K1819" s="15">
        <v>25</v>
      </c>
      <c r="L1819" s="13">
        <v>77.103127744417094</v>
      </c>
      <c r="M1819" s="7">
        <f t="shared" si="28"/>
        <v>2006</v>
      </c>
    </row>
    <row r="1820" spans="7:13" x14ac:dyDescent="0.2">
      <c r="G1820" s="7">
        <v>1816</v>
      </c>
      <c r="H1820" s="7" t="s">
        <v>8</v>
      </c>
      <c r="I1820" s="14">
        <v>38430</v>
      </c>
      <c r="J1820" s="7" t="s">
        <v>13</v>
      </c>
      <c r="K1820" s="15">
        <v>11</v>
      </c>
      <c r="L1820" s="13">
        <v>35.295636570052608</v>
      </c>
      <c r="M1820" s="7">
        <f t="shared" si="28"/>
        <v>2005</v>
      </c>
    </row>
    <row r="1821" spans="7:13" x14ac:dyDescent="0.2">
      <c r="G1821" s="7">
        <v>1817</v>
      </c>
      <c r="H1821" s="7" t="s">
        <v>8</v>
      </c>
      <c r="I1821" s="14">
        <v>38001</v>
      </c>
      <c r="J1821" s="7" t="s">
        <v>9</v>
      </c>
      <c r="K1821" s="15">
        <v>62</v>
      </c>
      <c r="L1821" s="13">
        <v>187.51222635081746</v>
      </c>
      <c r="M1821" s="7">
        <f t="shared" si="28"/>
        <v>2004</v>
      </c>
    </row>
    <row r="1822" spans="7:13" x14ac:dyDescent="0.2">
      <c r="G1822" s="7">
        <v>1818</v>
      </c>
      <c r="H1822" s="7" t="s">
        <v>6</v>
      </c>
      <c r="I1822" s="14">
        <v>38012</v>
      </c>
      <c r="J1822" s="7" t="s">
        <v>9</v>
      </c>
      <c r="K1822" s="15">
        <v>4</v>
      </c>
      <c r="L1822" s="13">
        <v>14.186481337467258</v>
      </c>
      <c r="M1822" s="7">
        <f t="shared" si="28"/>
        <v>2004</v>
      </c>
    </row>
    <row r="1823" spans="7:13" x14ac:dyDescent="0.2">
      <c r="G1823" s="7">
        <v>1819</v>
      </c>
      <c r="H1823" s="7" t="s">
        <v>4</v>
      </c>
      <c r="I1823" s="14">
        <v>38969</v>
      </c>
      <c r="J1823" s="7" t="s">
        <v>11</v>
      </c>
      <c r="K1823" s="15">
        <v>4</v>
      </c>
      <c r="L1823" s="13">
        <v>13.713847194878378</v>
      </c>
      <c r="M1823" s="7">
        <f t="shared" si="28"/>
        <v>2006</v>
      </c>
    </row>
    <row r="1824" spans="7:13" x14ac:dyDescent="0.2">
      <c r="G1824" s="7">
        <v>1820</v>
      </c>
      <c r="H1824" s="7" t="s">
        <v>1</v>
      </c>
      <c r="I1824" s="14">
        <v>38683</v>
      </c>
      <c r="J1824" s="7" t="s">
        <v>10</v>
      </c>
      <c r="K1824" s="15">
        <v>71</v>
      </c>
      <c r="L1824" s="13">
        <v>215.12149125217519</v>
      </c>
      <c r="M1824" s="7">
        <f t="shared" si="28"/>
        <v>2005</v>
      </c>
    </row>
    <row r="1825" spans="7:13" x14ac:dyDescent="0.2">
      <c r="G1825" s="7">
        <v>1821</v>
      </c>
      <c r="H1825" s="7" t="s">
        <v>0</v>
      </c>
      <c r="I1825" s="14">
        <v>38859</v>
      </c>
      <c r="J1825" s="7" t="s">
        <v>13</v>
      </c>
      <c r="K1825" s="15">
        <v>67</v>
      </c>
      <c r="L1825" s="13">
        <v>203.18155970987976</v>
      </c>
      <c r="M1825" s="7">
        <f t="shared" si="28"/>
        <v>2006</v>
      </c>
    </row>
    <row r="1826" spans="7:13" x14ac:dyDescent="0.2">
      <c r="G1826" s="7">
        <v>1822</v>
      </c>
      <c r="H1826" s="7" t="s">
        <v>5</v>
      </c>
      <c r="I1826" s="14">
        <v>38463</v>
      </c>
      <c r="J1826" s="7" t="s">
        <v>10</v>
      </c>
      <c r="K1826" s="15">
        <v>19</v>
      </c>
      <c r="L1826" s="13">
        <v>59.451848680441209</v>
      </c>
      <c r="M1826" s="7">
        <f t="shared" si="28"/>
        <v>2005</v>
      </c>
    </row>
    <row r="1827" spans="7:13" x14ac:dyDescent="0.2">
      <c r="G1827" s="7">
        <v>1823</v>
      </c>
      <c r="H1827" s="7" t="s">
        <v>7</v>
      </c>
      <c r="I1827" s="14">
        <v>38529</v>
      </c>
      <c r="J1827" s="7" t="s">
        <v>10</v>
      </c>
      <c r="K1827" s="15">
        <v>12</v>
      </c>
      <c r="L1827" s="13">
        <v>37.634507305486729</v>
      </c>
      <c r="M1827" s="7">
        <f t="shared" si="28"/>
        <v>2005</v>
      </c>
    </row>
    <row r="1828" spans="7:13" x14ac:dyDescent="0.2">
      <c r="G1828" s="7">
        <v>1824</v>
      </c>
      <c r="H1828" s="7" t="s">
        <v>4</v>
      </c>
      <c r="I1828" s="14">
        <v>38892</v>
      </c>
      <c r="J1828" s="7" t="s">
        <v>10</v>
      </c>
      <c r="K1828" s="15">
        <v>50</v>
      </c>
      <c r="L1828" s="13">
        <v>151.66817286074655</v>
      </c>
      <c r="M1828" s="7">
        <f t="shared" si="28"/>
        <v>2006</v>
      </c>
    </row>
    <row r="1829" spans="7:13" x14ac:dyDescent="0.2">
      <c r="G1829" s="7">
        <v>1825</v>
      </c>
      <c r="H1829" s="7" t="s">
        <v>8</v>
      </c>
      <c r="I1829" s="14">
        <v>38760</v>
      </c>
      <c r="J1829" s="7" t="s">
        <v>13</v>
      </c>
      <c r="K1829" s="15">
        <v>73</v>
      </c>
      <c r="L1829" s="13">
        <v>221.23251800803121</v>
      </c>
      <c r="M1829" s="7">
        <f t="shared" si="28"/>
        <v>2006</v>
      </c>
    </row>
    <row r="1830" spans="7:13" x14ac:dyDescent="0.2">
      <c r="G1830" s="7">
        <v>1826</v>
      </c>
      <c r="H1830" s="7" t="s">
        <v>7</v>
      </c>
      <c r="I1830" s="14">
        <v>38947</v>
      </c>
      <c r="J1830" s="7" t="s">
        <v>13</v>
      </c>
      <c r="K1830" s="15">
        <v>30</v>
      </c>
      <c r="L1830" s="13">
        <v>91.686808812711931</v>
      </c>
      <c r="M1830" s="7">
        <f t="shared" si="28"/>
        <v>2006</v>
      </c>
    </row>
    <row r="1831" spans="7:13" x14ac:dyDescent="0.2">
      <c r="G1831" s="7">
        <v>1827</v>
      </c>
      <c r="H1831" s="7" t="s">
        <v>6</v>
      </c>
      <c r="I1831" s="14">
        <v>38243</v>
      </c>
      <c r="J1831" s="7" t="s">
        <v>12</v>
      </c>
      <c r="K1831" s="15">
        <v>19</v>
      </c>
      <c r="L1831" s="13">
        <v>59.101466872333368</v>
      </c>
      <c r="M1831" s="7">
        <f t="shared" si="28"/>
        <v>2004</v>
      </c>
    </row>
    <row r="1832" spans="7:13" x14ac:dyDescent="0.2">
      <c r="G1832" s="7">
        <v>1828</v>
      </c>
      <c r="H1832" s="7" t="s">
        <v>0</v>
      </c>
      <c r="I1832" s="14">
        <v>38507</v>
      </c>
      <c r="J1832" s="7" t="s">
        <v>11</v>
      </c>
      <c r="K1832" s="15">
        <v>48</v>
      </c>
      <c r="L1832" s="13">
        <v>145.21747547077908</v>
      </c>
      <c r="M1832" s="7">
        <f t="shared" si="28"/>
        <v>2005</v>
      </c>
    </row>
    <row r="1833" spans="7:13" x14ac:dyDescent="0.2">
      <c r="G1833" s="7">
        <v>1829</v>
      </c>
      <c r="H1833" s="7" t="s">
        <v>3</v>
      </c>
      <c r="I1833" s="14">
        <v>38859</v>
      </c>
      <c r="J1833" s="7" t="s">
        <v>12</v>
      </c>
      <c r="K1833" s="15">
        <v>-8</v>
      </c>
      <c r="L1833" s="13">
        <v>-21.602633683096364</v>
      </c>
      <c r="M1833" s="7">
        <f t="shared" si="28"/>
        <v>2006</v>
      </c>
    </row>
    <row r="1834" spans="7:13" x14ac:dyDescent="0.2">
      <c r="G1834" s="7">
        <v>1830</v>
      </c>
      <c r="H1834" s="7" t="s">
        <v>7</v>
      </c>
      <c r="I1834" s="14">
        <v>38947</v>
      </c>
      <c r="J1834" s="7" t="s">
        <v>10</v>
      </c>
      <c r="K1834" s="15">
        <v>-8</v>
      </c>
      <c r="L1834" s="13">
        <v>-22.143532028061156</v>
      </c>
      <c r="M1834" s="7">
        <f t="shared" si="28"/>
        <v>2006</v>
      </c>
    </row>
    <row r="1835" spans="7:13" x14ac:dyDescent="0.2">
      <c r="G1835" s="7">
        <v>1831</v>
      </c>
      <c r="H1835" s="7" t="s">
        <v>7</v>
      </c>
      <c r="I1835" s="14">
        <v>38441</v>
      </c>
      <c r="J1835" s="7" t="s">
        <v>10</v>
      </c>
      <c r="K1835" s="15">
        <v>28</v>
      </c>
      <c r="L1835" s="13">
        <v>85.906767980675738</v>
      </c>
      <c r="M1835" s="7">
        <f t="shared" si="28"/>
        <v>2005</v>
      </c>
    </row>
    <row r="1836" spans="7:13" x14ac:dyDescent="0.2">
      <c r="G1836" s="7">
        <v>1832</v>
      </c>
      <c r="H1836" s="7" t="s">
        <v>4</v>
      </c>
      <c r="I1836" s="14">
        <v>38617</v>
      </c>
      <c r="J1836" s="7" t="s">
        <v>12</v>
      </c>
      <c r="K1836" s="15">
        <v>81</v>
      </c>
      <c r="L1836" s="13">
        <v>245.21311554699477</v>
      </c>
      <c r="M1836" s="7">
        <f t="shared" si="28"/>
        <v>2005</v>
      </c>
    </row>
    <row r="1837" spans="7:13" x14ac:dyDescent="0.2">
      <c r="G1837" s="7">
        <v>1833</v>
      </c>
      <c r="H1837" s="7" t="s">
        <v>4</v>
      </c>
      <c r="I1837" s="14">
        <v>38364</v>
      </c>
      <c r="J1837" s="7" t="s">
        <v>10</v>
      </c>
      <c r="K1837" s="15">
        <v>12</v>
      </c>
      <c r="L1837" s="13">
        <v>37.991916032039505</v>
      </c>
      <c r="M1837" s="7">
        <f t="shared" si="28"/>
        <v>2005</v>
      </c>
    </row>
    <row r="1838" spans="7:13" x14ac:dyDescent="0.2">
      <c r="G1838" s="7">
        <v>1834</v>
      </c>
      <c r="H1838" s="7" t="s">
        <v>4</v>
      </c>
      <c r="I1838" s="14">
        <v>38782</v>
      </c>
      <c r="J1838" s="7" t="s">
        <v>11</v>
      </c>
      <c r="K1838" s="15">
        <v>54</v>
      </c>
      <c r="L1838" s="13">
        <v>164.03373721658585</v>
      </c>
      <c r="M1838" s="7">
        <f t="shared" si="28"/>
        <v>2006</v>
      </c>
    </row>
    <row r="1839" spans="7:13" x14ac:dyDescent="0.2">
      <c r="G1839" s="7">
        <v>1835</v>
      </c>
      <c r="H1839" s="7" t="s">
        <v>4</v>
      </c>
      <c r="I1839" s="14">
        <v>38496</v>
      </c>
      <c r="J1839" s="7" t="s">
        <v>9</v>
      </c>
      <c r="K1839" s="15">
        <v>70</v>
      </c>
      <c r="L1839" s="13">
        <v>212.30572042127932</v>
      </c>
      <c r="M1839" s="7">
        <f t="shared" si="28"/>
        <v>2005</v>
      </c>
    </row>
    <row r="1840" spans="7:13" x14ac:dyDescent="0.2">
      <c r="G1840" s="7">
        <v>1836</v>
      </c>
      <c r="H1840" s="7" t="s">
        <v>4</v>
      </c>
      <c r="I1840" s="14">
        <v>38573</v>
      </c>
      <c r="J1840" s="7" t="s">
        <v>11</v>
      </c>
      <c r="K1840" s="15">
        <v>89</v>
      </c>
      <c r="L1840" s="13">
        <v>269.07289128480653</v>
      </c>
      <c r="M1840" s="7">
        <f t="shared" si="28"/>
        <v>2005</v>
      </c>
    </row>
    <row r="1841" spans="7:13" x14ac:dyDescent="0.2">
      <c r="G1841" s="7">
        <v>1837</v>
      </c>
      <c r="H1841" s="7" t="s">
        <v>1</v>
      </c>
      <c r="I1841" s="14">
        <v>38606</v>
      </c>
      <c r="J1841" s="7" t="s">
        <v>9</v>
      </c>
      <c r="K1841" s="15">
        <v>10</v>
      </c>
      <c r="L1841" s="13">
        <v>32.271941209300522</v>
      </c>
      <c r="M1841" s="7">
        <f t="shared" si="28"/>
        <v>2005</v>
      </c>
    </row>
    <row r="1842" spans="7:13" x14ac:dyDescent="0.2">
      <c r="G1842" s="7">
        <v>1838</v>
      </c>
      <c r="H1842" s="7" t="s">
        <v>8</v>
      </c>
      <c r="I1842" s="14">
        <v>37990</v>
      </c>
      <c r="J1842" s="7" t="s">
        <v>9</v>
      </c>
      <c r="K1842" s="15">
        <v>52</v>
      </c>
      <c r="L1842" s="13">
        <v>158.17581888720281</v>
      </c>
      <c r="M1842" s="7">
        <f t="shared" si="28"/>
        <v>2004</v>
      </c>
    </row>
    <row r="1843" spans="7:13" x14ac:dyDescent="0.2">
      <c r="G1843" s="7">
        <v>1839</v>
      </c>
      <c r="H1843" s="7" t="s">
        <v>1</v>
      </c>
      <c r="I1843" s="14">
        <v>38540</v>
      </c>
      <c r="J1843" s="7" t="s">
        <v>12</v>
      </c>
      <c r="K1843" s="15">
        <v>85</v>
      </c>
      <c r="L1843" s="13">
        <v>257.81669173781398</v>
      </c>
      <c r="M1843" s="7">
        <f t="shared" si="28"/>
        <v>2005</v>
      </c>
    </row>
    <row r="1844" spans="7:13" x14ac:dyDescent="0.2">
      <c r="G1844" s="7">
        <v>1840</v>
      </c>
      <c r="H1844" s="7" t="s">
        <v>6</v>
      </c>
      <c r="I1844" s="14">
        <v>38529</v>
      </c>
      <c r="J1844" s="7" t="s">
        <v>9</v>
      </c>
      <c r="K1844" s="15">
        <v>31</v>
      </c>
      <c r="L1844" s="13">
        <v>93.983701954495999</v>
      </c>
      <c r="M1844" s="7">
        <f t="shared" si="28"/>
        <v>2005</v>
      </c>
    </row>
    <row r="1845" spans="7:13" x14ac:dyDescent="0.2">
      <c r="G1845" s="7">
        <v>1841</v>
      </c>
      <c r="H1845" s="7" t="s">
        <v>5</v>
      </c>
      <c r="I1845" s="14">
        <v>38793</v>
      </c>
      <c r="J1845" s="7" t="s">
        <v>12</v>
      </c>
      <c r="K1845" s="15">
        <v>36</v>
      </c>
      <c r="L1845" s="13">
        <v>110.02990284078979</v>
      </c>
      <c r="M1845" s="7">
        <f t="shared" si="28"/>
        <v>2006</v>
      </c>
    </row>
    <row r="1846" spans="7:13" x14ac:dyDescent="0.2">
      <c r="G1846" s="7">
        <v>1842</v>
      </c>
      <c r="H1846" s="7" t="s">
        <v>2</v>
      </c>
      <c r="I1846" s="14">
        <v>38089</v>
      </c>
      <c r="J1846" s="7" t="s">
        <v>10</v>
      </c>
      <c r="K1846" s="15">
        <v>80</v>
      </c>
      <c r="L1846" s="13">
        <v>241.83353913915346</v>
      </c>
      <c r="M1846" s="7">
        <f t="shared" si="28"/>
        <v>2004</v>
      </c>
    </row>
    <row r="1847" spans="7:13" x14ac:dyDescent="0.2">
      <c r="G1847" s="7">
        <v>1843</v>
      </c>
      <c r="H1847" s="7" t="s">
        <v>2</v>
      </c>
      <c r="I1847" s="14">
        <v>38562</v>
      </c>
      <c r="J1847" s="7" t="s">
        <v>12</v>
      </c>
      <c r="K1847" s="15">
        <v>27</v>
      </c>
      <c r="L1847" s="13">
        <v>82.455751292325587</v>
      </c>
      <c r="M1847" s="7">
        <f t="shared" si="28"/>
        <v>2005</v>
      </c>
    </row>
    <row r="1848" spans="7:13" x14ac:dyDescent="0.2">
      <c r="G1848" s="7">
        <v>1844</v>
      </c>
      <c r="H1848" s="7" t="s">
        <v>1</v>
      </c>
      <c r="I1848" s="14">
        <v>38111</v>
      </c>
      <c r="J1848" s="7" t="s">
        <v>9</v>
      </c>
      <c r="K1848" s="15">
        <v>46</v>
      </c>
      <c r="L1848" s="13">
        <v>140.39446141212673</v>
      </c>
      <c r="M1848" s="7">
        <f t="shared" si="28"/>
        <v>2004</v>
      </c>
    </row>
    <row r="1849" spans="7:13" x14ac:dyDescent="0.2">
      <c r="G1849" s="7">
        <v>1845</v>
      </c>
      <c r="H1849" s="7" t="s">
        <v>1</v>
      </c>
      <c r="I1849" s="14">
        <v>38188</v>
      </c>
      <c r="J1849" s="7" t="s">
        <v>9</v>
      </c>
      <c r="K1849" s="15">
        <v>29</v>
      </c>
      <c r="L1849" s="13">
        <v>89.577515368145924</v>
      </c>
      <c r="M1849" s="7">
        <f t="shared" si="28"/>
        <v>2004</v>
      </c>
    </row>
    <row r="1850" spans="7:13" x14ac:dyDescent="0.2">
      <c r="G1850" s="7">
        <v>1846</v>
      </c>
      <c r="H1850" s="7" t="s">
        <v>0</v>
      </c>
      <c r="I1850" s="14">
        <v>38760</v>
      </c>
      <c r="J1850" s="7" t="s">
        <v>10</v>
      </c>
      <c r="K1850" s="15">
        <v>55</v>
      </c>
      <c r="L1850" s="13">
        <v>167.03601910379061</v>
      </c>
      <c r="M1850" s="7">
        <f t="shared" si="28"/>
        <v>2006</v>
      </c>
    </row>
    <row r="1851" spans="7:13" x14ac:dyDescent="0.2">
      <c r="G1851" s="7">
        <v>1847</v>
      </c>
      <c r="H1851" s="7" t="s">
        <v>5</v>
      </c>
      <c r="I1851" s="14">
        <v>38243</v>
      </c>
      <c r="J1851" s="7" t="s">
        <v>12</v>
      </c>
      <c r="K1851" s="15">
        <v>2</v>
      </c>
      <c r="L1851" s="13">
        <v>7.3173645509019103</v>
      </c>
      <c r="M1851" s="7">
        <f t="shared" si="28"/>
        <v>2004</v>
      </c>
    </row>
    <row r="1852" spans="7:13" x14ac:dyDescent="0.2">
      <c r="G1852" s="7">
        <v>1848</v>
      </c>
      <c r="H1852" s="7" t="s">
        <v>8</v>
      </c>
      <c r="I1852" s="14">
        <v>38892</v>
      </c>
      <c r="J1852" s="7" t="s">
        <v>9</v>
      </c>
      <c r="K1852" s="15">
        <v>60</v>
      </c>
      <c r="L1852" s="13">
        <v>182.39254500689876</v>
      </c>
      <c r="M1852" s="7">
        <f t="shared" si="28"/>
        <v>2006</v>
      </c>
    </row>
    <row r="1853" spans="7:13" x14ac:dyDescent="0.2">
      <c r="G1853" s="7">
        <v>1849</v>
      </c>
      <c r="H1853" s="7" t="s">
        <v>4</v>
      </c>
      <c r="I1853" s="14">
        <v>38562</v>
      </c>
      <c r="J1853" s="7" t="s">
        <v>10</v>
      </c>
      <c r="K1853" s="15">
        <v>12</v>
      </c>
      <c r="L1853" s="13">
        <v>37.851664258571823</v>
      </c>
      <c r="M1853" s="7">
        <f t="shared" si="28"/>
        <v>2005</v>
      </c>
    </row>
    <row r="1854" spans="7:13" x14ac:dyDescent="0.2">
      <c r="G1854" s="7">
        <v>1850</v>
      </c>
      <c r="H1854" s="7" t="s">
        <v>0</v>
      </c>
      <c r="I1854" s="14">
        <v>38122</v>
      </c>
      <c r="J1854" s="7" t="s">
        <v>12</v>
      </c>
      <c r="K1854" s="15">
        <v>52</v>
      </c>
      <c r="L1854" s="13">
        <v>157.88309865957618</v>
      </c>
      <c r="M1854" s="7">
        <f t="shared" si="28"/>
        <v>2004</v>
      </c>
    </row>
    <row r="1855" spans="7:13" x14ac:dyDescent="0.2">
      <c r="G1855" s="7">
        <v>1851</v>
      </c>
      <c r="H1855" s="7" t="s">
        <v>6</v>
      </c>
      <c r="I1855" s="14">
        <v>38100</v>
      </c>
      <c r="J1855" s="7" t="s">
        <v>10</v>
      </c>
      <c r="K1855" s="15">
        <v>37</v>
      </c>
      <c r="L1855" s="13">
        <v>113.27390397366521</v>
      </c>
      <c r="M1855" s="7">
        <f t="shared" si="28"/>
        <v>2004</v>
      </c>
    </row>
    <row r="1856" spans="7:13" x14ac:dyDescent="0.2">
      <c r="G1856" s="7">
        <v>1852</v>
      </c>
      <c r="H1856" s="7" t="s">
        <v>6</v>
      </c>
      <c r="I1856" s="14">
        <v>38254</v>
      </c>
      <c r="J1856" s="7" t="s">
        <v>13</v>
      </c>
      <c r="K1856" s="15">
        <v>36</v>
      </c>
      <c r="L1856" s="13">
        <v>110.51900033744339</v>
      </c>
      <c r="M1856" s="7">
        <f t="shared" si="28"/>
        <v>2004</v>
      </c>
    </row>
    <row r="1857" spans="7:13" x14ac:dyDescent="0.2">
      <c r="G1857" s="7">
        <v>1853</v>
      </c>
      <c r="H1857" s="7" t="s">
        <v>7</v>
      </c>
      <c r="I1857" s="14">
        <v>38100</v>
      </c>
      <c r="J1857" s="7" t="s">
        <v>10</v>
      </c>
      <c r="K1857" s="15">
        <v>87</v>
      </c>
      <c r="L1857" s="13">
        <v>262.81312845180031</v>
      </c>
      <c r="M1857" s="7">
        <f t="shared" si="28"/>
        <v>2004</v>
      </c>
    </row>
    <row r="1858" spans="7:13" x14ac:dyDescent="0.2">
      <c r="G1858" s="7">
        <v>1854</v>
      </c>
      <c r="H1858" s="7" t="s">
        <v>1</v>
      </c>
      <c r="I1858" s="14">
        <v>38749</v>
      </c>
      <c r="J1858" s="7" t="s">
        <v>12</v>
      </c>
      <c r="K1858" s="15">
        <v>16</v>
      </c>
      <c r="L1858" s="13">
        <v>50.279574486289519</v>
      </c>
      <c r="M1858" s="7">
        <f t="shared" si="28"/>
        <v>2006</v>
      </c>
    </row>
    <row r="1859" spans="7:13" x14ac:dyDescent="0.2">
      <c r="G1859" s="7">
        <v>1855</v>
      </c>
      <c r="H1859" s="7" t="s">
        <v>5</v>
      </c>
      <c r="I1859" s="14">
        <v>38551</v>
      </c>
      <c r="J1859" s="7" t="s">
        <v>10</v>
      </c>
      <c r="K1859" s="15">
        <v>50</v>
      </c>
      <c r="L1859" s="13">
        <v>152.12593577749263</v>
      </c>
      <c r="M1859" s="7">
        <f t="shared" si="28"/>
        <v>2005</v>
      </c>
    </row>
    <row r="1860" spans="7:13" x14ac:dyDescent="0.2">
      <c r="G1860" s="7">
        <v>1856</v>
      </c>
      <c r="H1860" s="7" t="s">
        <v>3</v>
      </c>
      <c r="I1860" s="14">
        <v>38749</v>
      </c>
      <c r="J1860" s="7" t="s">
        <v>12</v>
      </c>
      <c r="K1860" s="15">
        <v>53</v>
      </c>
      <c r="L1860" s="13">
        <v>160.62764519173885</v>
      </c>
      <c r="M1860" s="7">
        <f t="shared" si="28"/>
        <v>2006</v>
      </c>
    </row>
    <row r="1861" spans="7:13" x14ac:dyDescent="0.2">
      <c r="G1861" s="7">
        <v>1857</v>
      </c>
      <c r="H1861" s="7" t="s">
        <v>7</v>
      </c>
      <c r="I1861" s="14">
        <v>38133</v>
      </c>
      <c r="J1861" s="7" t="s">
        <v>9</v>
      </c>
      <c r="K1861" s="15">
        <v>61</v>
      </c>
      <c r="L1861" s="13">
        <v>184.76093809619837</v>
      </c>
      <c r="M1861" s="7">
        <f t="shared" si="28"/>
        <v>2004</v>
      </c>
    </row>
    <row r="1862" spans="7:13" x14ac:dyDescent="0.2">
      <c r="G1862" s="7">
        <v>1858</v>
      </c>
      <c r="H1862" s="7" t="s">
        <v>6</v>
      </c>
      <c r="I1862" s="14">
        <v>38540</v>
      </c>
      <c r="J1862" s="7" t="s">
        <v>9</v>
      </c>
      <c r="K1862" s="15">
        <v>95</v>
      </c>
      <c r="L1862" s="13">
        <v>286.82526300294711</v>
      </c>
      <c r="M1862" s="7">
        <f t="shared" ref="M1862:M1904" si="29">YEAR(I1862)</f>
        <v>2005</v>
      </c>
    </row>
    <row r="1863" spans="7:13" x14ac:dyDescent="0.2">
      <c r="G1863" s="7">
        <v>1859</v>
      </c>
      <c r="H1863" s="7" t="s">
        <v>2</v>
      </c>
      <c r="I1863" s="14">
        <v>38221</v>
      </c>
      <c r="J1863" s="7" t="s">
        <v>13</v>
      </c>
      <c r="K1863" s="15">
        <v>-6</v>
      </c>
      <c r="L1863" s="13">
        <v>-16.589394597675682</v>
      </c>
      <c r="M1863" s="7">
        <f t="shared" si="29"/>
        <v>2004</v>
      </c>
    </row>
    <row r="1864" spans="7:13" x14ac:dyDescent="0.2">
      <c r="G1864" s="7">
        <v>1860</v>
      </c>
      <c r="H1864" s="7" t="s">
        <v>5</v>
      </c>
      <c r="I1864" s="14">
        <v>38210</v>
      </c>
      <c r="J1864" s="7" t="s">
        <v>10</v>
      </c>
      <c r="K1864" s="15">
        <v>-9</v>
      </c>
      <c r="L1864" s="13">
        <v>-24.760053633714985</v>
      </c>
      <c r="M1864" s="7">
        <f t="shared" si="29"/>
        <v>2004</v>
      </c>
    </row>
    <row r="1865" spans="7:13" x14ac:dyDescent="0.2">
      <c r="G1865" s="7">
        <v>1861</v>
      </c>
      <c r="H1865" s="7" t="s">
        <v>1</v>
      </c>
      <c r="I1865" s="14">
        <v>38793</v>
      </c>
      <c r="J1865" s="7" t="s">
        <v>11</v>
      </c>
      <c r="K1865" s="15">
        <v>74</v>
      </c>
      <c r="L1865" s="13">
        <v>223.82751177660725</v>
      </c>
      <c r="M1865" s="7">
        <f t="shared" si="29"/>
        <v>2006</v>
      </c>
    </row>
    <row r="1866" spans="7:13" x14ac:dyDescent="0.2">
      <c r="G1866" s="7">
        <v>1862</v>
      </c>
      <c r="H1866" s="7" t="s">
        <v>3</v>
      </c>
      <c r="I1866" s="14">
        <v>38694</v>
      </c>
      <c r="J1866" s="7" t="s">
        <v>10</v>
      </c>
      <c r="K1866" s="15">
        <v>18</v>
      </c>
      <c r="L1866" s="13">
        <v>55.524146786750528</v>
      </c>
      <c r="M1866" s="7">
        <f t="shared" si="29"/>
        <v>2005</v>
      </c>
    </row>
    <row r="1867" spans="7:13" x14ac:dyDescent="0.2">
      <c r="G1867" s="7">
        <v>1863</v>
      </c>
      <c r="H1867" s="7" t="s">
        <v>4</v>
      </c>
      <c r="I1867" s="14">
        <v>38782</v>
      </c>
      <c r="J1867" s="7" t="s">
        <v>11</v>
      </c>
      <c r="K1867" s="15">
        <v>73</v>
      </c>
      <c r="L1867" s="13">
        <v>220.67063477706461</v>
      </c>
      <c r="M1867" s="7">
        <f t="shared" si="29"/>
        <v>2006</v>
      </c>
    </row>
    <row r="1868" spans="7:13" x14ac:dyDescent="0.2">
      <c r="G1868" s="7">
        <v>1864</v>
      </c>
      <c r="H1868" s="7" t="s">
        <v>5</v>
      </c>
      <c r="I1868" s="14">
        <v>38331</v>
      </c>
      <c r="J1868" s="7" t="s">
        <v>11</v>
      </c>
      <c r="K1868" s="15">
        <v>62</v>
      </c>
      <c r="L1868" s="13">
        <v>188.42678187961798</v>
      </c>
      <c r="M1868" s="7">
        <f t="shared" si="29"/>
        <v>2004</v>
      </c>
    </row>
    <row r="1869" spans="7:13" x14ac:dyDescent="0.2">
      <c r="G1869" s="7">
        <v>1865</v>
      </c>
      <c r="H1869" s="7" t="s">
        <v>2</v>
      </c>
      <c r="I1869" s="14">
        <v>38903</v>
      </c>
      <c r="J1869" s="7" t="s">
        <v>9</v>
      </c>
      <c r="K1869" s="15">
        <v>-2</v>
      </c>
      <c r="L1869" s="13">
        <v>-3.5924377444896751</v>
      </c>
      <c r="M1869" s="7">
        <f t="shared" si="29"/>
        <v>2006</v>
      </c>
    </row>
    <row r="1870" spans="7:13" x14ac:dyDescent="0.2">
      <c r="G1870" s="7">
        <v>1866</v>
      </c>
      <c r="H1870" s="7" t="s">
        <v>1</v>
      </c>
      <c r="I1870" s="14">
        <v>38991</v>
      </c>
      <c r="J1870" s="7" t="s">
        <v>9</v>
      </c>
      <c r="K1870" s="15">
        <v>-7</v>
      </c>
      <c r="L1870" s="13">
        <v>-18.939063444337712</v>
      </c>
      <c r="M1870" s="7">
        <f t="shared" si="29"/>
        <v>2006</v>
      </c>
    </row>
    <row r="1871" spans="7:13" x14ac:dyDescent="0.2">
      <c r="G1871" s="7">
        <v>1867</v>
      </c>
      <c r="H1871" s="7" t="s">
        <v>1</v>
      </c>
      <c r="I1871" s="14">
        <v>38947</v>
      </c>
      <c r="J1871" s="7" t="s">
        <v>12</v>
      </c>
      <c r="K1871" s="15">
        <v>73</v>
      </c>
      <c r="L1871" s="13">
        <v>220.77421208293487</v>
      </c>
      <c r="M1871" s="7">
        <f t="shared" si="29"/>
        <v>2006</v>
      </c>
    </row>
    <row r="1872" spans="7:13" x14ac:dyDescent="0.2">
      <c r="G1872" s="7">
        <v>1868</v>
      </c>
      <c r="H1872" s="7" t="s">
        <v>3</v>
      </c>
      <c r="I1872" s="14">
        <v>38452</v>
      </c>
      <c r="J1872" s="7" t="s">
        <v>11</v>
      </c>
      <c r="K1872" s="15">
        <v>24</v>
      </c>
      <c r="L1872" s="13">
        <v>73.585989082063819</v>
      </c>
      <c r="M1872" s="7">
        <f t="shared" si="29"/>
        <v>2005</v>
      </c>
    </row>
    <row r="1873" spans="7:13" x14ac:dyDescent="0.2">
      <c r="G1873" s="7">
        <v>1869</v>
      </c>
      <c r="H1873" s="7" t="s">
        <v>8</v>
      </c>
      <c r="I1873" s="14">
        <v>38628</v>
      </c>
      <c r="J1873" s="7" t="s">
        <v>13</v>
      </c>
      <c r="K1873" s="15">
        <v>18</v>
      </c>
      <c r="L1873" s="13">
        <v>56.084454934208836</v>
      </c>
      <c r="M1873" s="7">
        <f t="shared" si="29"/>
        <v>2005</v>
      </c>
    </row>
    <row r="1874" spans="7:13" x14ac:dyDescent="0.2">
      <c r="G1874" s="7">
        <v>1870</v>
      </c>
      <c r="H1874" s="7" t="s">
        <v>3</v>
      </c>
      <c r="I1874" s="14">
        <v>39046</v>
      </c>
      <c r="J1874" s="7" t="s">
        <v>12</v>
      </c>
      <c r="K1874" s="15">
        <v>49</v>
      </c>
      <c r="L1874" s="13">
        <v>149.40493820151829</v>
      </c>
      <c r="M1874" s="7">
        <f t="shared" si="29"/>
        <v>2006</v>
      </c>
    </row>
    <row r="1875" spans="7:13" x14ac:dyDescent="0.2">
      <c r="G1875" s="7">
        <v>1871</v>
      </c>
      <c r="H1875" s="7" t="s">
        <v>7</v>
      </c>
      <c r="I1875" s="14">
        <v>38353</v>
      </c>
      <c r="J1875" s="7" t="s">
        <v>12</v>
      </c>
      <c r="K1875" s="15">
        <v>21</v>
      </c>
      <c r="L1875" s="13">
        <v>64.683872648507389</v>
      </c>
      <c r="M1875" s="7">
        <f t="shared" si="29"/>
        <v>2005</v>
      </c>
    </row>
    <row r="1876" spans="7:13" x14ac:dyDescent="0.2">
      <c r="G1876" s="7">
        <v>1872</v>
      </c>
      <c r="H1876" s="7" t="s">
        <v>2</v>
      </c>
      <c r="I1876" s="14">
        <v>38122</v>
      </c>
      <c r="J1876" s="7" t="s">
        <v>9</v>
      </c>
      <c r="K1876" s="15">
        <v>2</v>
      </c>
      <c r="L1876" s="13">
        <v>7.9938401735771141</v>
      </c>
      <c r="M1876" s="7">
        <f t="shared" si="29"/>
        <v>2004</v>
      </c>
    </row>
    <row r="1877" spans="7:13" x14ac:dyDescent="0.2">
      <c r="G1877" s="7">
        <v>1873</v>
      </c>
      <c r="H1877" s="7" t="s">
        <v>7</v>
      </c>
      <c r="I1877" s="14">
        <v>38309</v>
      </c>
      <c r="J1877" s="7" t="s">
        <v>9</v>
      </c>
      <c r="K1877" s="15">
        <v>83</v>
      </c>
      <c r="L1877" s="13">
        <v>250.87539350545751</v>
      </c>
      <c r="M1877" s="7">
        <f t="shared" si="29"/>
        <v>2004</v>
      </c>
    </row>
    <row r="1878" spans="7:13" x14ac:dyDescent="0.2">
      <c r="G1878" s="7">
        <v>1874</v>
      </c>
      <c r="H1878" s="7" t="s">
        <v>2</v>
      </c>
      <c r="I1878" s="14">
        <v>38353</v>
      </c>
      <c r="J1878" s="7" t="s">
        <v>10</v>
      </c>
      <c r="K1878" s="15">
        <v>63</v>
      </c>
      <c r="L1878" s="13">
        <v>191.14760672109483</v>
      </c>
      <c r="M1878" s="7">
        <f t="shared" si="29"/>
        <v>2005</v>
      </c>
    </row>
    <row r="1879" spans="7:13" x14ac:dyDescent="0.2">
      <c r="G1879" s="7">
        <v>1875</v>
      </c>
      <c r="H1879" s="7" t="s">
        <v>1</v>
      </c>
      <c r="I1879" s="14">
        <v>38045</v>
      </c>
      <c r="J1879" s="7" t="s">
        <v>13</v>
      </c>
      <c r="K1879" s="15">
        <v>54</v>
      </c>
      <c r="L1879" s="13">
        <v>163.86628539020685</v>
      </c>
      <c r="M1879" s="7">
        <f t="shared" si="29"/>
        <v>2004</v>
      </c>
    </row>
    <row r="1880" spans="7:13" x14ac:dyDescent="0.2">
      <c r="G1880" s="7">
        <v>1876</v>
      </c>
      <c r="H1880" s="7" t="s">
        <v>2</v>
      </c>
      <c r="I1880" s="14">
        <v>38243</v>
      </c>
      <c r="J1880" s="7" t="s">
        <v>10</v>
      </c>
      <c r="K1880" s="15">
        <v>19</v>
      </c>
      <c r="L1880" s="13">
        <v>59.715260847522721</v>
      </c>
      <c r="M1880" s="7">
        <f t="shared" si="29"/>
        <v>2004</v>
      </c>
    </row>
    <row r="1881" spans="7:13" x14ac:dyDescent="0.2">
      <c r="G1881" s="7">
        <v>1877</v>
      </c>
      <c r="H1881" s="7" t="s">
        <v>7</v>
      </c>
      <c r="I1881" s="14">
        <v>38243</v>
      </c>
      <c r="J1881" s="7" t="s">
        <v>11</v>
      </c>
      <c r="K1881" s="15">
        <v>66</v>
      </c>
      <c r="L1881" s="13">
        <v>199.3615971018873</v>
      </c>
      <c r="M1881" s="7">
        <f t="shared" si="29"/>
        <v>2004</v>
      </c>
    </row>
    <row r="1882" spans="7:13" x14ac:dyDescent="0.2">
      <c r="G1882" s="7">
        <v>1878</v>
      </c>
      <c r="H1882" s="7" t="s">
        <v>8</v>
      </c>
      <c r="I1882" s="14">
        <v>38133</v>
      </c>
      <c r="J1882" s="7" t="s">
        <v>10</v>
      </c>
      <c r="K1882" s="15">
        <v>60</v>
      </c>
      <c r="L1882" s="13">
        <v>182.28071376505659</v>
      </c>
      <c r="M1882" s="7">
        <f t="shared" si="29"/>
        <v>2004</v>
      </c>
    </row>
    <row r="1883" spans="7:13" x14ac:dyDescent="0.2">
      <c r="G1883" s="7">
        <v>1879</v>
      </c>
      <c r="H1883" s="7" t="s">
        <v>6</v>
      </c>
      <c r="I1883" s="14">
        <v>38947</v>
      </c>
      <c r="J1883" s="7" t="s">
        <v>11</v>
      </c>
      <c r="K1883" s="15">
        <v>90</v>
      </c>
      <c r="L1883" s="13">
        <v>271.85208039455387</v>
      </c>
      <c r="M1883" s="7">
        <f t="shared" si="29"/>
        <v>2006</v>
      </c>
    </row>
    <row r="1884" spans="7:13" x14ac:dyDescent="0.2">
      <c r="G1884" s="7">
        <v>1880</v>
      </c>
      <c r="H1884" s="7" t="s">
        <v>5</v>
      </c>
      <c r="I1884" s="14">
        <v>39068</v>
      </c>
      <c r="J1884" s="7" t="s">
        <v>10</v>
      </c>
      <c r="K1884" s="15">
        <v>59</v>
      </c>
      <c r="L1884" s="13">
        <v>178.65030230399057</v>
      </c>
      <c r="M1884" s="7">
        <f t="shared" si="29"/>
        <v>2006</v>
      </c>
    </row>
    <row r="1885" spans="7:13" x14ac:dyDescent="0.2">
      <c r="G1885" s="7">
        <v>1881</v>
      </c>
      <c r="H1885" s="7" t="s">
        <v>5</v>
      </c>
      <c r="I1885" s="14">
        <v>38628</v>
      </c>
      <c r="J1885" s="7" t="s">
        <v>9</v>
      </c>
      <c r="K1885" s="15">
        <v>0</v>
      </c>
      <c r="L1885" s="13">
        <v>2.6560689007562872</v>
      </c>
      <c r="M1885" s="7">
        <f t="shared" si="29"/>
        <v>2005</v>
      </c>
    </row>
    <row r="1886" spans="7:13" x14ac:dyDescent="0.2">
      <c r="G1886" s="7">
        <v>1882</v>
      </c>
      <c r="H1886" s="7" t="s">
        <v>0</v>
      </c>
      <c r="I1886" s="14">
        <v>38067</v>
      </c>
      <c r="J1886" s="7" t="s">
        <v>9</v>
      </c>
      <c r="K1886" s="15">
        <v>72</v>
      </c>
      <c r="L1886" s="13">
        <v>217.90015045055327</v>
      </c>
      <c r="M1886" s="7">
        <f t="shared" si="29"/>
        <v>2004</v>
      </c>
    </row>
    <row r="1887" spans="7:13" x14ac:dyDescent="0.2">
      <c r="G1887" s="7">
        <v>1883</v>
      </c>
      <c r="H1887" s="7" t="s">
        <v>8</v>
      </c>
      <c r="I1887" s="14">
        <v>38188</v>
      </c>
      <c r="J1887" s="7" t="s">
        <v>10</v>
      </c>
      <c r="K1887" s="15">
        <v>-6</v>
      </c>
      <c r="L1887" s="13">
        <v>-15.735959690520316</v>
      </c>
      <c r="M1887" s="7">
        <f t="shared" si="29"/>
        <v>2004</v>
      </c>
    </row>
    <row r="1888" spans="7:13" x14ac:dyDescent="0.2">
      <c r="G1888" s="7">
        <v>1884</v>
      </c>
      <c r="H1888" s="7" t="s">
        <v>3</v>
      </c>
      <c r="I1888" s="14">
        <v>38859</v>
      </c>
      <c r="J1888" s="7" t="s">
        <v>10</v>
      </c>
      <c r="K1888" s="15">
        <v>89</v>
      </c>
      <c r="L1888" s="13">
        <v>269.39552816852074</v>
      </c>
      <c r="M1888" s="7">
        <f t="shared" si="29"/>
        <v>2006</v>
      </c>
    </row>
    <row r="1889" spans="7:13" x14ac:dyDescent="0.2">
      <c r="G1889" s="7">
        <v>1885</v>
      </c>
      <c r="H1889" s="7" t="s">
        <v>6</v>
      </c>
      <c r="I1889" s="14">
        <v>38848</v>
      </c>
      <c r="J1889" s="7" t="s">
        <v>10</v>
      </c>
      <c r="K1889" s="15">
        <v>12</v>
      </c>
      <c r="L1889" s="13">
        <v>37.837711255972984</v>
      </c>
      <c r="M1889" s="7">
        <f t="shared" si="29"/>
        <v>2006</v>
      </c>
    </row>
    <row r="1890" spans="7:13" x14ac:dyDescent="0.2">
      <c r="G1890" s="7">
        <v>1886</v>
      </c>
      <c r="H1890" s="7" t="s">
        <v>1</v>
      </c>
      <c r="I1890" s="14">
        <v>38573</v>
      </c>
      <c r="J1890" s="7" t="s">
        <v>12</v>
      </c>
      <c r="K1890" s="15">
        <v>89</v>
      </c>
      <c r="L1890" s="13">
        <v>269.14754282019447</v>
      </c>
      <c r="M1890" s="7">
        <f t="shared" si="29"/>
        <v>2005</v>
      </c>
    </row>
    <row r="1891" spans="7:13" x14ac:dyDescent="0.2">
      <c r="G1891" s="7">
        <v>1887</v>
      </c>
      <c r="H1891" s="7" t="s">
        <v>4</v>
      </c>
      <c r="I1891" s="14">
        <v>38463</v>
      </c>
      <c r="J1891" s="7" t="s">
        <v>10</v>
      </c>
      <c r="K1891" s="15">
        <v>61</v>
      </c>
      <c r="L1891" s="13">
        <v>185.3147883164014</v>
      </c>
      <c r="M1891" s="7">
        <f t="shared" si="29"/>
        <v>2005</v>
      </c>
    </row>
    <row r="1892" spans="7:13" x14ac:dyDescent="0.2">
      <c r="G1892" s="7">
        <v>1888</v>
      </c>
      <c r="H1892" s="7" t="s">
        <v>2</v>
      </c>
      <c r="I1892" s="14">
        <v>38551</v>
      </c>
      <c r="J1892" s="7" t="s">
        <v>11</v>
      </c>
      <c r="K1892" s="15">
        <v>24</v>
      </c>
      <c r="L1892" s="13">
        <v>73.811151860326262</v>
      </c>
      <c r="M1892" s="7">
        <f t="shared" si="29"/>
        <v>2005</v>
      </c>
    </row>
    <row r="1893" spans="7:13" x14ac:dyDescent="0.2">
      <c r="G1893" s="7">
        <v>1889</v>
      </c>
      <c r="H1893" s="7" t="s">
        <v>5</v>
      </c>
      <c r="I1893" s="14">
        <v>39046</v>
      </c>
      <c r="J1893" s="7" t="s">
        <v>11</v>
      </c>
      <c r="K1893" s="15">
        <v>76</v>
      </c>
      <c r="L1893" s="13">
        <v>229.9178081264337</v>
      </c>
      <c r="M1893" s="7">
        <f t="shared" si="29"/>
        <v>2006</v>
      </c>
    </row>
    <row r="1894" spans="7:13" x14ac:dyDescent="0.2">
      <c r="G1894" s="7">
        <v>1890</v>
      </c>
      <c r="H1894" s="7" t="s">
        <v>7</v>
      </c>
      <c r="I1894" s="14">
        <v>38518</v>
      </c>
      <c r="J1894" s="7" t="s">
        <v>9</v>
      </c>
      <c r="K1894" s="15">
        <v>16</v>
      </c>
      <c r="L1894" s="13">
        <v>49.753987400329763</v>
      </c>
      <c r="M1894" s="7">
        <f t="shared" si="29"/>
        <v>2005</v>
      </c>
    </row>
    <row r="1895" spans="7:13" x14ac:dyDescent="0.2">
      <c r="G1895" s="7">
        <v>1891</v>
      </c>
      <c r="H1895" s="7" t="s">
        <v>8</v>
      </c>
      <c r="I1895" s="14">
        <v>38452</v>
      </c>
      <c r="J1895" s="7" t="s">
        <v>9</v>
      </c>
      <c r="K1895" s="15">
        <v>39</v>
      </c>
      <c r="L1895" s="13">
        <v>119.18883187506967</v>
      </c>
      <c r="M1895" s="7">
        <f t="shared" si="29"/>
        <v>2005</v>
      </c>
    </row>
    <row r="1896" spans="7:13" x14ac:dyDescent="0.2">
      <c r="G1896" s="7">
        <v>1892</v>
      </c>
      <c r="H1896" s="7" t="s">
        <v>7</v>
      </c>
      <c r="I1896" s="14">
        <v>38771</v>
      </c>
      <c r="J1896" s="7" t="s">
        <v>12</v>
      </c>
      <c r="K1896" s="15">
        <v>92</v>
      </c>
      <c r="L1896" s="13">
        <v>278.43491112447333</v>
      </c>
      <c r="M1896" s="7">
        <f t="shared" si="29"/>
        <v>2006</v>
      </c>
    </row>
    <row r="1897" spans="7:13" x14ac:dyDescent="0.2">
      <c r="G1897" s="7">
        <v>1893</v>
      </c>
      <c r="H1897" s="7" t="s">
        <v>7</v>
      </c>
      <c r="I1897" s="14">
        <v>38199</v>
      </c>
      <c r="J1897" s="7" t="s">
        <v>9</v>
      </c>
      <c r="K1897" s="15">
        <v>20</v>
      </c>
      <c r="L1897" s="13">
        <v>61.923857472779041</v>
      </c>
      <c r="M1897" s="7">
        <f t="shared" si="29"/>
        <v>2004</v>
      </c>
    </row>
    <row r="1898" spans="7:13" x14ac:dyDescent="0.2">
      <c r="G1898" s="7">
        <v>1894</v>
      </c>
      <c r="H1898" s="7" t="s">
        <v>2</v>
      </c>
      <c r="I1898" s="14">
        <v>38122</v>
      </c>
      <c r="J1898" s="7" t="s">
        <v>10</v>
      </c>
      <c r="K1898" s="15">
        <v>60</v>
      </c>
      <c r="L1898" s="13">
        <v>181.87034788891373</v>
      </c>
      <c r="M1898" s="7">
        <f t="shared" si="29"/>
        <v>2004</v>
      </c>
    </row>
    <row r="1899" spans="7:13" x14ac:dyDescent="0.2">
      <c r="G1899" s="7">
        <v>1895</v>
      </c>
      <c r="H1899" s="7" t="s">
        <v>5</v>
      </c>
      <c r="I1899" s="14">
        <v>38683</v>
      </c>
      <c r="J1899" s="7" t="s">
        <v>11</v>
      </c>
      <c r="K1899" s="15">
        <v>15</v>
      </c>
      <c r="L1899" s="13">
        <v>47.161022333179389</v>
      </c>
      <c r="M1899" s="7">
        <f t="shared" si="29"/>
        <v>2005</v>
      </c>
    </row>
    <row r="1900" spans="7:13" x14ac:dyDescent="0.2">
      <c r="G1900" s="7">
        <v>1896</v>
      </c>
      <c r="H1900" s="7" t="s">
        <v>6</v>
      </c>
      <c r="I1900" s="14">
        <v>38397</v>
      </c>
      <c r="J1900" s="7" t="s">
        <v>9</v>
      </c>
      <c r="K1900" s="15">
        <v>36</v>
      </c>
      <c r="L1900" s="13">
        <v>109.84259915039922</v>
      </c>
      <c r="M1900" s="7">
        <f t="shared" si="29"/>
        <v>2005</v>
      </c>
    </row>
    <row r="1901" spans="7:13" x14ac:dyDescent="0.2">
      <c r="G1901" s="7">
        <v>1897</v>
      </c>
      <c r="H1901" s="7" t="s">
        <v>2</v>
      </c>
      <c r="I1901" s="14">
        <v>38661</v>
      </c>
      <c r="J1901" s="7" t="s">
        <v>10</v>
      </c>
      <c r="K1901" s="15">
        <v>46</v>
      </c>
      <c r="L1901" s="13">
        <v>140.4088993575123</v>
      </c>
      <c r="M1901" s="7">
        <f t="shared" si="29"/>
        <v>2005</v>
      </c>
    </row>
    <row r="1902" spans="7:13" x14ac:dyDescent="0.2">
      <c r="G1902" s="7">
        <v>1898</v>
      </c>
      <c r="H1902" s="7" t="s">
        <v>4</v>
      </c>
      <c r="I1902" s="14">
        <v>38001</v>
      </c>
      <c r="J1902" s="7" t="s">
        <v>13</v>
      </c>
      <c r="K1902" s="15">
        <v>72</v>
      </c>
      <c r="L1902" s="13">
        <v>217.83588624347365</v>
      </c>
      <c r="M1902" s="7">
        <f t="shared" si="29"/>
        <v>2004</v>
      </c>
    </row>
    <row r="1903" spans="7:13" x14ac:dyDescent="0.2">
      <c r="G1903" s="7">
        <v>1899</v>
      </c>
      <c r="H1903" s="7" t="s">
        <v>3</v>
      </c>
      <c r="I1903" s="14">
        <v>39024</v>
      </c>
      <c r="J1903" s="7" t="s">
        <v>11</v>
      </c>
      <c r="K1903" s="15">
        <v>28</v>
      </c>
      <c r="L1903" s="13">
        <v>85.656829526557672</v>
      </c>
      <c r="M1903" s="7">
        <f t="shared" si="29"/>
        <v>2006</v>
      </c>
    </row>
    <row r="1904" spans="7:13" x14ac:dyDescent="0.2">
      <c r="G1904" s="7">
        <v>1900</v>
      </c>
      <c r="H1904" s="7" t="s">
        <v>1</v>
      </c>
      <c r="I1904" s="14">
        <v>38881</v>
      </c>
      <c r="J1904" s="7" t="s">
        <v>11</v>
      </c>
      <c r="K1904" s="15">
        <v>54</v>
      </c>
      <c r="L1904" s="13">
        <v>164.48733423141368</v>
      </c>
      <c r="M1904" s="7">
        <f t="shared" si="29"/>
        <v>2006</v>
      </c>
    </row>
  </sheetData>
  <printOptions headings="1" gridLines="1"/>
  <pageMargins left="0.75" right="0.75" top="1" bottom="1" header="0.5" footer="0.5"/>
  <pageSetup scale="1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8F0AB-0306-4583-8464-49D2E185D2FB}">
  <sheetPr codeName="Sheet6"/>
  <dimension ref="B52:J55"/>
  <sheetViews>
    <sheetView topLeftCell="A47" workbookViewId="0">
      <selection activeCell="I56" sqref="I56"/>
    </sheetView>
  </sheetViews>
  <sheetFormatPr defaultRowHeight="12.75" x14ac:dyDescent="0.2"/>
  <cols>
    <col min="1" max="1" width="9.140625" style="11"/>
    <col min="2" max="2" width="14.28515625" style="11" customWidth="1"/>
    <col min="3" max="3" width="7.28515625" style="11" customWidth="1"/>
    <col min="4" max="10" width="5.7109375" style="11" customWidth="1"/>
    <col min="11" max="16384" width="9.140625" style="11"/>
  </cols>
  <sheetData>
    <row r="52" spans="2:10" x14ac:dyDescent="0.2">
      <c r="B52" s="11" t="s">
        <v>21</v>
      </c>
      <c r="C52" s="11">
        <v>1</v>
      </c>
      <c r="D52" s="11">
        <v>3</v>
      </c>
      <c r="E52" s="11">
        <v>2</v>
      </c>
      <c r="F52" s="11">
        <v>1</v>
      </c>
      <c r="G52" s="11">
        <v>1</v>
      </c>
      <c r="H52" s="11">
        <v>3</v>
      </c>
      <c r="I52" s="11">
        <v>4</v>
      </c>
      <c r="J52" s="11">
        <v>2</v>
      </c>
    </row>
    <row r="53" spans="2:10" x14ac:dyDescent="0.2">
      <c r="B53" s="11" t="s">
        <v>22</v>
      </c>
      <c r="C53" s="17">
        <v>4</v>
      </c>
      <c r="D53" s="11">
        <v>5</v>
      </c>
      <c r="E53" s="17">
        <v>6</v>
      </c>
      <c r="F53" s="17">
        <v>7</v>
      </c>
      <c r="G53" s="17">
        <v>8</v>
      </c>
      <c r="H53" s="11">
        <v>9</v>
      </c>
      <c r="I53" s="11">
        <v>1</v>
      </c>
      <c r="J53" s="17">
        <v>2</v>
      </c>
    </row>
    <row r="55" spans="2:10" ht="25.5" x14ac:dyDescent="0.2">
      <c r="B55" s="11" t="s">
        <v>23</v>
      </c>
      <c r="C55" s="11">
        <f>SUMIF(C52:J52,"&lt;=2",C53:J53)</f>
        <v>27</v>
      </c>
    </row>
  </sheetData>
  <pageMargins left="0.75" right="0.75" top="1" bottom="1" header="0.5" footer="0.5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F4AF4-58CA-4620-B919-3B87FB8DF3CA}">
  <sheetPr codeName="Sheet7">
    <pageSetUpPr fitToPage="1"/>
  </sheetPr>
  <dimension ref="A3:L1904"/>
  <sheetViews>
    <sheetView zoomScale="90" workbookViewId="0">
      <selection activeCell="B17" sqref="B17"/>
    </sheetView>
  </sheetViews>
  <sheetFormatPr defaultRowHeight="12.75" x14ac:dyDescent="0.2"/>
  <cols>
    <col min="1" max="1" width="26.85546875" style="8" customWidth="1"/>
    <col min="2" max="2" width="37.140625" style="8" customWidth="1"/>
    <col min="3" max="3" width="13.28515625" style="8" bestFit="1" customWidth="1"/>
    <col min="4" max="6" width="9.140625" style="8"/>
    <col min="7" max="7" width="13.42578125" style="8" customWidth="1"/>
    <col min="8" max="8" width="9.140625" style="8"/>
    <col min="9" max="9" width="14.140625" style="8" customWidth="1"/>
    <col min="10" max="10" width="9.140625" style="8"/>
    <col min="11" max="11" width="9.28515625" style="8" bestFit="1" customWidth="1"/>
    <col min="12" max="12" width="9.5703125" style="8" bestFit="1" customWidth="1"/>
    <col min="13" max="16384" width="9.140625" style="8"/>
  </cols>
  <sheetData>
    <row r="3" spans="1:12" x14ac:dyDescent="0.2">
      <c r="A3" s="7" t="s">
        <v>31</v>
      </c>
    </row>
    <row r="4" spans="1:12" x14ac:dyDescent="0.2">
      <c r="A4" s="8" t="s">
        <v>16</v>
      </c>
      <c r="B4" s="8" t="s">
        <v>18</v>
      </c>
      <c r="C4" s="8" t="s">
        <v>17</v>
      </c>
      <c r="G4" s="8" t="s">
        <v>20</v>
      </c>
      <c r="H4" s="8" t="s">
        <v>14</v>
      </c>
      <c r="I4" s="8" t="s">
        <v>15</v>
      </c>
      <c r="J4" s="8" t="s">
        <v>16</v>
      </c>
      <c r="K4" s="8" t="s">
        <v>17</v>
      </c>
      <c r="L4" s="8" t="s">
        <v>19</v>
      </c>
    </row>
    <row r="5" spans="1:12" x14ac:dyDescent="0.2">
      <c r="A5" s="8" t="s">
        <v>10</v>
      </c>
      <c r="B5" s="3">
        <f>SUMIF(Product,A5,Dollars)</f>
        <v>49834.64340102514</v>
      </c>
      <c r="C5" s="8">
        <f>SUMIF(Product,A5,Units)</f>
        <v>16333</v>
      </c>
      <c r="G5" s="8">
        <v>1</v>
      </c>
      <c r="H5" s="8" t="s">
        <v>8</v>
      </c>
      <c r="I5" s="9">
        <v>38078</v>
      </c>
      <c r="J5" s="8" t="s">
        <v>10</v>
      </c>
      <c r="K5" s="10">
        <v>45</v>
      </c>
      <c r="L5" s="3">
        <v>137.20455832336393</v>
      </c>
    </row>
    <row r="6" spans="1:12" x14ac:dyDescent="0.2">
      <c r="A6" s="8" t="s">
        <v>9</v>
      </c>
      <c r="B6" s="3">
        <f>SUMIF(Product,A6,Dollars)</f>
        <v>55735.507486109454</v>
      </c>
      <c r="C6" s="8">
        <f>SUMIF(Product,A6,Units)</f>
        <v>18291</v>
      </c>
      <c r="G6" s="8">
        <v>2</v>
      </c>
      <c r="H6" s="8" t="s">
        <v>3</v>
      </c>
      <c r="I6" s="9">
        <v>38056</v>
      </c>
      <c r="J6" s="8" t="s">
        <v>9</v>
      </c>
      <c r="K6" s="10">
        <v>50</v>
      </c>
      <c r="L6" s="3">
        <v>152.00730307485438</v>
      </c>
    </row>
    <row r="7" spans="1:12" x14ac:dyDescent="0.2">
      <c r="A7" s="8" t="s">
        <v>13</v>
      </c>
      <c r="B7" s="3">
        <f>SUMIF(Product,A7,Dollars)</f>
        <v>26879.987433561942</v>
      </c>
      <c r="C7" s="8">
        <f>SUMIF(Product,A7,Units)</f>
        <v>8823</v>
      </c>
      <c r="G7" s="8">
        <v>3</v>
      </c>
      <c r="H7" s="8" t="s">
        <v>6</v>
      </c>
      <c r="I7" s="9">
        <v>38408</v>
      </c>
      <c r="J7" s="8" t="s">
        <v>13</v>
      </c>
      <c r="K7" s="10">
        <v>9</v>
      </c>
      <c r="L7" s="3">
        <v>28.719483117139745</v>
      </c>
    </row>
    <row r="8" spans="1:12" x14ac:dyDescent="0.2">
      <c r="A8" s="8" t="s">
        <v>11</v>
      </c>
      <c r="B8" s="3">
        <f>SUMIF(Product,A8,Dollars)</f>
        <v>56493.843312742138</v>
      </c>
      <c r="C8" s="8">
        <f>SUMIF(Product,A8,Units)</f>
        <v>18539</v>
      </c>
      <c r="G8" s="8">
        <v>4</v>
      </c>
      <c r="H8" s="8" t="s">
        <v>3</v>
      </c>
      <c r="I8" s="9">
        <v>38859</v>
      </c>
      <c r="J8" s="8" t="s">
        <v>10</v>
      </c>
      <c r="K8" s="10">
        <v>55</v>
      </c>
      <c r="L8" s="3">
        <v>167.07532251655616</v>
      </c>
    </row>
    <row r="9" spans="1:12" x14ac:dyDescent="0.2">
      <c r="A9" s="8" t="s">
        <v>12</v>
      </c>
      <c r="B9" s="3">
        <f>SUMIF(Product,A9,Dollars)</f>
        <v>51893.065453607429</v>
      </c>
      <c r="C9" s="8">
        <f>SUMIF(Product,A9,Units)</f>
        <v>17023</v>
      </c>
      <c r="G9" s="8">
        <v>5</v>
      </c>
      <c r="H9" s="8" t="s">
        <v>4</v>
      </c>
      <c r="I9" s="9">
        <v>38155</v>
      </c>
      <c r="J9" s="8" t="s">
        <v>10</v>
      </c>
      <c r="K9" s="10">
        <v>43</v>
      </c>
      <c r="L9" s="3">
        <v>130.60287243901442</v>
      </c>
    </row>
    <row r="10" spans="1:12" x14ac:dyDescent="0.2">
      <c r="B10" s="3"/>
      <c r="G10" s="8">
        <v>6</v>
      </c>
      <c r="H10" s="8" t="s">
        <v>2</v>
      </c>
      <c r="I10" s="9">
        <v>38683</v>
      </c>
      <c r="J10" s="8" t="s">
        <v>11</v>
      </c>
      <c r="K10" s="10">
        <v>58</v>
      </c>
      <c r="L10" s="3">
        <v>175.99097407072162</v>
      </c>
    </row>
    <row r="11" spans="1:12" x14ac:dyDescent="0.2">
      <c r="B11" s="3"/>
      <c r="G11" s="8">
        <v>7</v>
      </c>
      <c r="H11" s="8" t="s">
        <v>1</v>
      </c>
      <c r="I11" s="9">
        <v>38067</v>
      </c>
      <c r="J11" s="8" t="s">
        <v>11</v>
      </c>
      <c r="K11" s="10">
        <v>8</v>
      </c>
      <c r="L11" s="3">
        <v>25.800692176216739</v>
      </c>
    </row>
    <row r="12" spans="1:12" x14ac:dyDescent="0.2">
      <c r="B12" s="3"/>
      <c r="G12" s="8">
        <v>8</v>
      </c>
      <c r="H12" s="8" t="s">
        <v>2</v>
      </c>
      <c r="I12" s="9">
        <v>39068</v>
      </c>
      <c r="J12" s="8" t="s">
        <v>10</v>
      </c>
      <c r="K12" s="10">
        <v>72</v>
      </c>
      <c r="L12" s="3">
        <v>217.83965386113226</v>
      </c>
    </row>
    <row r="13" spans="1:12" x14ac:dyDescent="0.2">
      <c r="B13" s="3"/>
      <c r="G13" s="8">
        <v>9</v>
      </c>
      <c r="H13" s="8" t="s">
        <v>6</v>
      </c>
      <c r="I13" s="9">
        <v>38903</v>
      </c>
      <c r="J13" s="8" t="s">
        <v>11</v>
      </c>
      <c r="K13" s="10">
        <v>75</v>
      </c>
      <c r="L13" s="3">
        <v>226.64232685518837</v>
      </c>
    </row>
    <row r="14" spans="1:12" x14ac:dyDescent="0.2">
      <c r="B14" s="3"/>
      <c r="G14" s="8">
        <v>10</v>
      </c>
      <c r="H14" s="8" t="s">
        <v>8</v>
      </c>
      <c r="I14" s="9">
        <v>38936</v>
      </c>
      <c r="J14" s="8" t="s">
        <v>10</v>
      </c>
      <c r="K14" s="10">
        <v>24</v>
      </c>
      <c r="L14" s="3">
        <v>73.502342173405509</v>
      </c>
    </row>
    <row r="15" spans="1:12" x14ac:dyDescent="0.2">
      <c r="A15" s="8" t="s">
        <v>25</v>
      </c>
      <c r="B15" s="9"/>
      <c r="G15" s="8">
        <v>11</v>
      </c>
      <c r="H15" s="8" t="s">
        <v>6</v>
      </c>
      <c r="I15" s="9">
        <v>38320</v>
      </c>
      <c r="J15" s="8" t="s">
        <v>12</v>
      </c>
      <c r="K15" s="10">
        <v>43</v>
      </c>
      <c r="L15" s="3">
        <v>130.83536844241408</v>
      </c>
    </row>
    <row r="16" spans="1:12" x14ac:dyDescent="0.2">
      <c r="A16" s="8">
        <v>2</v>
      </c>
      <c r="B16" s="18">
        <f>SUMIF(Date,"&lt;=12/9/2005",Dollars)</f>
        <v>159897.00112546512</v>
      </c>
      <c r="C16" s="3"/>
      <c r="G16" s="8">
        <v>12</v>
      </c>
      <c r="H16" s="8" t="s">
        <v>6</v>
      </c>
      <c r="I16" s="9">
        <v>38309</v>
      </c>
      <c r="J16" s="8" t="s">
        <v>10</v>
      </c>
      <c r="K16" s="10">
        <v>23</v>
      </c>
      <c r="L16" s="3">
        <v>71.034367691096961</v>
      </c>
    </row>
    <row r="17" spans="1:12" x14ac:dyDescent="0.2">
      <c r="A17" s="8">
        <v>3</v>
      </c>
      <c r="B17" s="8">
        <f>SUMIF(Name,"C*",Units)</f>
        <v>25015</v>
      </c>
      <c r="G17" s="8">
        <v>13</v>
      </c>
      <c r="H17" s="8" t="s">
        <v>5</v>
      </c>
      <c r="I17" s="9">
        <v>38595</v>
      </c>
      <c r="J17" s="8" t="s">
        <v>10</v>
      </c>
      <c r="K17" s="10">
        <v>49</v>
      </c>
      <c r="L17" s="3">
        <v>149.59279694174981</v>
      </c>
    </row>
    <row r="18" spans="1:12" x14ac:dyDescent="0.2">
      <c r="A18" s="8">
        <v>4</v>
      </c>
      <c r="B18" s="3">
        <f>SUMIF(Name,"?????",Dollars)</f>
        <v>55544.453015470004</v>
      </c>
      <c r="C18" s="3"/>
      <c r="G18" s="8">
        <v>14</v>
      </c>
      <c r="H18" s="8" t="s">
        <v>3</v>
      </c>
      <c r="I18" s="9">
        <v>38353</v>
      </c>
      <c r="J18" s="8" t="s">
        <v>11</v>
      </c>
      <c r="K18" s="10">
        <v>18</v>
      </c>
      <c r="L18" s="3">
        <v>56.471999230139573</v>
      </c>
    </row>
    <row r="19" spans="1:12" x14ac:dyDescent="0.2">
      <c r="A19" s="8">
        <v>5</v>
      </c>
      <c r="B19" s="8">
        <f>SUMIF(Name,"&lt;&gt;Colleen",Units)</f>
        <v>70849</v>
      </c>
      <c r="G19" s="8">
        <v>15</v>
      </c>
      <c r="H19" s="8" t="s">
        <v>4</v>
      </c>
      <c r="I19" s="9">
        <v>38980</v>
      </c>
      <c r="J19" s="8" t="s">
        <v>9</v>
      </c>
      <c r="K19" s="10">
        <v>-8</v>
      </c>
      <c r="L19" s="3">
        <v>-21.993044717303864</v>
      </c>
    </row>
    <row r="20" spans="1:12" x14ac:dyDescent="0.2">
      <c r="A20" s="8">
        <v>6</v>
      </c>
      <c r="B20" s="8">
        <f>SUMIF(Date,"&lt;=2/15/2005",Units)-SUMIF(Date,"&lt;1/15/2004",Units)</f>
        <v>31165</v>
      </c>
      <c r="G20" s="8">
        <v>16</v>
      </c>
      <c r="H20" s="8" t="s">
        <v>5</v>
      </c>
      <c r="I20" s="9">
        <v>38089</v>
      </c>
      <c r="J20" s="8" t="s">
        <v>12</v>
      </c>
      <c r="K20" s="10">
        <v>45</v>
      </c>
      <c r="L20" s="3">
        <v>137.39037590916232</v>
      </c>
    </row>
    <row r="21" spans="1:12" x14ac:dyDescent="0.2">
      <c r="B21" s="10"/>
      <c r="G21" s="8">
        <v>17</v>
      </c>
      <c r="H21" s="8" t="s">
        <v>2</v>
      </c>
      <c r="I21" s="9">
        <v>38837</v>
      </c>
      <c r="J21" s="8" t="s">
        <v>12</v>
      </c>
      <c r="K21" s="10">
        <v>66</v>
      </c>
      <c r="L21" s="3">
        <v>199.65433473774931</v>
      </c>
    </row>
    <row r="22" spans="1:12" x14ac:dyDescent="0.2">
      <c r="B22" s="10"/>
      <c r="G22" s="8">
        <v>18</v>
      </c>
      <c r="H22" s="8" t="s">
        <v>0</v>
      </c>
      <c r="I22" s="9">
        <v>38595</v>
      </c>
      <c r="J22" s="8" t="s">
        <v>10</v>
      </c>
      <c r="K22" s="10">
        <v>88</v>
      </c>
      <c r="L22" s="3">
        <v>265.18755145539586</v>
      </c>
    </row>
    <row r="23" spans="1:12" x14ac:dyDescent="0.2">
      <c r="B23" s="10"/>
      <c r="G23" s="8">
        <v>19</v>
      </c>
      <c r="H23" s="8" t="s">
        <v>0</v>
      </c>
      <c r="I23" s="9">
        <v>38287</v>
      </c>
      <c r="J23" s="8" t="s">
        <v>11</v>
      </c>
      <c r="K23" s="10">
        <v>78</v>
      </c>
      <c r="L23" s="3">
        <v>236.14697789113248</v>
      </c>
    </row>
    <row r="24" spans="1:12" x14ac:dyDescent="0.2">
      <c r="B24" s="10"/>
      <c r="G24" s="8">
        <v>20</v>
      </c>
      <c r="H24" s="8" t="s">
        <v>4</v>
      </c>
      <c r="I24" s="9">
        <v>38683</v>
      </c>
      <c r="J24" s="8" t="s">
        <v>10</v>
      </c>
      <c r="K24" s="10">
        <v>57</v>
      </c>
      <c r="L24" s="3">
        <v>173.11529461915569</v>
      </c>
    </row>
    <row r="25" spans="1:12" x14ac:dyDescent="0.2">
      <c r="B25" s="10"/>
      <c r="G25" s="8">
        <v>21</v>
      </c>
      <c r="H25" s="8" t="s">
        <v>4</v>
      </c>
      <c r="I25" s="9">
        <v>38870</v>
      </c>
      <c r="J25" s="8" t="s">
        <v>12</v>
      </c>
      <c r="K25" s="10">
        <v>12</v>
      </c>
      <c r="L25" s="3">
        <v>38.081435709433634</v>
      </c>
    </row>
    <row r="26" spans="1:12" x14ac:dyDescent="0.2">
      <c r="B26" s="10"/>
      <c r="G26" s="8">
        <v>22</v>
      </c>
      <c r="H26" s="8" t="s">
        <v>8</v>
      </c>
      <c r="I26" s="9">
        <v>38254</v>
      </c>
      <c r="J26" s="8" t="s">
        <v>11</v>
      </c>
      <c r="K26" s="10">
        <v>28</v>
      </c>
      <c r="L26" s="3">
        <v>86.512775700642493</v>
      </c>
    </row>
    <row r="27" spans="1:12" x14ac:dyDescent="0.2">
      <c r="B27" s="10"/>
      <c r="G27" s="8">
        <v>23</v>
      </c>
      <c r="H27" s="8" t="s">
        <v>2</v>
      </c>
      <c r="I27" s="9">
        <v>38749</v>
      </c>
      <c r="J27" s="8" t="s">
        <v>12</v>
      </c>
      <c r="K27" s="10">
        <v>25</v>
      </c>
      <c r="L27" s="3">
        <v>77.307151643363554</v>
      </c>
    </row>
    <row r="28" spans="1:12" x14ac:dyDescent="0.2">
      <c r="B28" s="10"/>
      <c r="G28" s="8">
        <v>24</v>
      </c>
      <c r="H28" s="8" t="s">
        <v>3</v>
      </c>
      <c r="I28" s="9">
        <v>38474</v>
      </c>
      <c r="J28" s="8" t="s">
        <v>9</v>
      </c>
      <c r="K28" s="10">
        <v>29</v>
      </c>
      <c r="L28" s="3">
        <v>88.222745876339161</v>
      </c>
    </row>
    <row r="29" spans="1:12" x14ac:dyDescent="0.2">
      <c r="B29" s="10"/>
      <c r="G29" s="8">
        <v>25</v>
      </c>
      <c r="H29" s="8" t="s">
        <v>0</v>
      </c>
      <c r="I29" s="9">
        <v>38298</v>
      </c>
      <c r="J29" s="8" t="s">
        <v>12</v>
      </c>
      <c r="K29" s="10">
        <v>-4</v>
      </c>
      <c r="L29" s="3">
        <v>-9.9439491268532194</v>
      </c>
    </row>
    <row r="30" spans="1:12" x14ac:dyDescent="0.2">
      <c r="B30" s="10"/>
      <c r="G30" s="8">
        <v>26</v>
      </c>
      <c r="H30" s="8" t="s">
        <v>5</v>
      </c>
      <c r="I30" s="9">
        <v>39057</v>
      </c>
      <c r="J30" s="8" t="s">
        <v>10</v>
      </c>
      <c r="K30" s="10">
        <v>24</v>
      </c>
      <c r="L30" s="3">
        <v>74.622434460070465</v>
      </c>
    </row>
    <row r="31" spans="1:12" x14ac:dyDescent="0.2">
      <c r="B31" s="10"/>
      <c r="G31" s="8">
        <v>27</v>
      </c>
      <c r="H31" s="8" t="s">
        <v>0</v>
      </c>
      <c r="I31" s="9">
        <v>38089</v>
      </c>
      <c r="J31" s="8" t="s">
        <v>13</v>
      </c>
      <c r="K31" s="10">
        <v>38</v>
      </c>
      <c r="L31" s="3">
        <v>115.98517718889856</v>
      </c>
    </row>
    <row r="32" spans="1:12" x14ac:dyDescent="0.2">
      <c r="B32" s="10"/>
      <c r="G32" s="8">
        <v>28</v>
      </c>
      <c r="H32" s="8" t="s">
        <v>1</v>
      </c>
      <c r="I32" s="9">
        <v>38617</v>
      </c>
      <c r="J32" s="8" t="s">
        <v>9</v>
      </c>
      <c r="K32" s="10">
        <v>77</v>
      </c>
      <c r="L32" s="3">
        <v>233.05438870487612</v>
      </c>
    </row>
    <row r="33" spans="2:12" x14ac:dyDescent="0.2">
      <c r="B33" s="10"/>
      <c r="G33" s="8">
        <v>29</v>
      </c>
      <c r="H33" s="8" t="s">
        <v>8</v>
      </c>
      <c r="I33" s="9">
        <v>39013</v>
      </c>
      <c r="J33" s="8" t="s">
        <v>9</v>
      </c>
      <c r="K33" s="10">
        <v>77</v>
      </c>
      <c r="L33" s="3">
        <v>233.35651970431758</v>
      </c>
    </row>
    <row r="34" spans="2:12" x14ac:dyDescent="0.2">
      <c r="B34" s="10"/>
      <c r="G34" s="8">
        <v>30</v>
      </c>
      <c r="H34" s="8" t="s">
        <v>3</v>
      </c>
      <c r="I34" s="9">
        <v>38672</v>
      </c>
      <c r="J34" s="8" t="s">
        <v>9</v>
      </c>
      <c r="K34" s="10">
        <v>60</v>
      </c>
      <c r="L34" s="3">
        <v>182.24664750326718</v>
      </c>
    </row>
    <row r="35" spans="2:12" x14ac:dyDescent="0.2">
      <c r="B35" s="10"/>
      <c r="G35" s="8">
        <v>31</v>
      </c>
      <c r="H35" s="8" t="s">
        <v>4</v>
      </c>
      <c r="I35" s="9">
        <v>38606</v>
      </c>
      <c r="J35" s="8" t="s">
        <v>10</v>
      </c>
      <c r="K35" s="10">
        <v>6</v>
      </c>
      <c r="L35" s="3">
        <v>20.481843585001322</v>
      </c>
    </row>
    <row r="36" spans="2:12" x14ac:dyDescent="0.2">
      <c r="B36" s="10"/>
      <c r="G36" s="8">
        <v>32</v>
      </c>
      <c r="H36" s="8" t="s">
        <v>1</v>
      </c>
      <c r="I36" s="9">
        <v>38804</v>
      </c>
      <c r="J36" s="8" t="s">
        <v>10</v>
      </c>
      <c r="K36" s="10">
        <v>53</v>
      </c>
      <c r="L36" s="3">
        <v>161.46395235499537</v>
      </c>
    </row>
    <row r="37" spans="2:12" x14ac:dyDescent="0.2">
      <c r="B37" s="10"/>
      <c r="G37" s="8">
        <v>33</v>
      </c>
      <c r="H37" s="8" t="s">
        <v>7</v>
      </c>
      <c r="I37" s="9">
        <v>38155</v>
      </c>
      <c r="J37" s="8" t="s">
        <v>12</v>
      </c>
      <c r="K37" s="10">
        <v>41</v>
      </c>
      <c r="L37" s="3">
        <v>125.2697558819725</v>
      </c>
    </row>
    <row r="38" spans="2:12" x14ac:dyDescent="0.2">
      <c r="B38" s="10"/>
      <c r="G38" s="8">
        <v>34</v>
      </c>
      <c r="H38" s="8" t="s">
        <v>4</v>
      </c>
      <c r="I38" s="9">
        <v>38969</v>
      </c>
      <c r="J38" s="8" t="s">
        <v>12</v>
      </c>
      <c r="K38" s="10">
        <v>19</v>
      </c>
      <c r="L38" s="3">
        <v>59.153898700773034</v>
      </c>
    </row>
    <row r="39" spans="2:12" x14ac:dyDescent="0.2">
      <c r="B39" s="10"/>
      <c r="G39" s="8">
        <v>35</v>
      </c>
      <c r="H39" s="8" t="s">
        <v>0</v>
      </c>
      <c r="I39" s="9">
        <v>39079</v>
      </c>
      <c r="J39" s="8" t="s">
        <v>9</v>
      </c>
      <c r="K39" s="10">
        <v>39</v>
      </c>
      <c r="L39" s="3">
        <v>119.30030273172213</v>
      </c>
    </row>
    <row r="40" spans="2:12" x14ac:dyDescent="0.2">
      <c r="B40" s="10"/>
      <c r="G40" s="8">
        <v>36</v>
      </c>
      <c r="H40" s="8" t="s">
        <v>8</v>
      </c>
      <c r="I40" s="9">
        <v>38243</v>
      </c>
      <c r="J40" s="8" t="s">
        <v>10</v>
      </c>
      <c r="K40" s="10">
        <v>2</v>
      </c>
      <c r="L40" s="3">
        <v>8.2604004984897017</v>
      </c>
    </row>
    <row r="41" spans="2:12" x14ac:dyDescent="0.2">
      <c r="B41" s="10"/>
      <c r="G41" s="8">
        <v>37</v>
      </c>
      <c r="H41" s="8" t="s">
        <v>4</v>
      </c>
      <c r="I41" s="9">
        <v>38540</v>
      </c>
      <c r="J41" s="8" t="s">
        <v>11</v>
      </c>
      <c r="K41" s="10">
        <v>34</v>
      </c>
      <c r="L41" s="3">
        <v>103.43841434718642</v>
      </c>
    </row>
    <row r="42" spans="2:12" x14ac:dyDescent="0.2">
      <c r="B42" s="10"/>
      <c r="G42" s="8">
        <v>38</v>
      </c>
      <c r="H42" s="8" t="s">
        <v>5</v>
      </c>
      <c r="I42" s="9">
        <v>38419</v>
      </c>
      <c r="J42" s="8" t="s">
        <v>9</v>
      </c>
      <c r="K42" s="10">
        <v>59</v>
      </c>
      <c r="L42" s="3">
        <v>179.01001770576869</v>
      </c>
    </row>
    <row r="43" spans="2:12" x14ac:dyDescent="0.2">
      <c r="B43" s="10"/>
      <c r="G43" s="8">
        <v>39</v>
      </c>
      <c r="H43" s="8" t="s">
        <v>7</v>
      </c>
      <c r="I43" s="9">
        <v>38771</v>
      </c>
      <c r="J43" s="8" t="s">
        <v>9</v>
      </c>
      <c r="K43" s="10">
        <v>-9</v>
      </c>
      <c r="L43" s="3">
        <v>-24.625751249139931</v>
      </c>
    </row>
    <row r="44" spans="2:12" x14ac:dyDescent="0.2">
      <c r="B44" s="10"/>
      <c r="G44" s="8">
        <v>40</v>
      </c>
      <c r="H44" s="8" t="s">
        <v>3</v>
      </c>
      <c r="I44" s="9">
        <v>38892</v>
      </c>
      <c r="J44" s="8" t="s">
        <v>9</v>
      </c>
      <c r="K44" s="10">
        <v>38</v>
      </c>
      <c r="L44" s="3">
        <v>115.58433775100286</v>
      </c>
    </row>
    <row r="45" spans="2:12" x14ac:dyDescent="0.2">
      <c r="B45" s="10"/>
      <c r="G45" s="8">
        <v>41</v>
      </c>
      <c r="H45" s="8" t="s">
        <v>5</v>
      </c>
      <c r="I45" s="9">
        <v>38023</v>
      </c>
      <c r="J45" s="8" t="s">
        <v>11</v>
      </c>
      <c r="K45" s="10">
        <v>25</v>
      </c>
      <c r="L45" s="3">
        <v>76.562095842195291</v>
      </c>
    </row>
    <row r="46" spans="2:12" x14ac:dyDescent="0.2">
      <c r="B46" s="10"/>
      <c r="G46" s="8">
        <v>42</v>
      </c>
      <c r="H46" s="8" t="s">
        <v>5</v>
      </c>
      <c r="I46" s="9">
        <v>38452</v>
      </c>
      <c r="J46" s="8" t="s">
        <v>12</v>
      </c>
      <c r="K46" s="10">
        <v>19</v>
      </c>
      <c r="L46" s="3">
        <v>59.382749361194016</v>
      </c>
    </row>
    <row r="47" spans="2:12" x14ac:dyDescent="0.2">
      <c r="B47" s="10"/>
      <c r="G47" s="8">
        <v>43</v>
      </c>
      <c r="H47" s="8" t="s">
        <v>8</v>
      </c>
      <c r="I47" s="9">
        <v>38078</v>
      </c>
      <c r="J47" s="8" t="s">
        <v>9</v>
      </c>
      <c r="K47" s="10">
        <v>86</v>
      </c>
      <c r="L47" s="3">
        <v>259.85996934004856</v>
      </c>
    </row>
    <row r="48" spans="2:12" x14ac:dyDescent="0.2">
      <c r="B48" s="10"/>
      <c r="G48" s="8">
        <v>44</v>
      </c>
      <c r="H48" s="8" t="s">
        <v>2</v>
      </c>
      <c r="I48" s="9">
        <v>38144</v>
      </c>
      <c r="J48" s="8" t="s">
        <v>10</v>
      </c>
      <c r="K48" s="10">
        <v>55</v>
      </c>
      <c r="L48" s="3">
        <v>167.11761356978838</v>
      </c>
    </row>
    <row r="49" spans="2:12" x14ac:dyDescent="0.2">
      <c r="B49" s="10"/>
      <c r="G49" s="8">
        <v>45</v>
      </c>
      <c r="H49" s="8" t="s">
        <v>5</v>
      </c>
      <c r="I49" s="9">
        <v>38980</v>
      </c>
      <c r="J49" s="8" t="s">
        <v>10</v>
      </c>
      <c r="K49" s="10">
        <v>2</v>
      </c>
      <c r="L49" s="3">
        <v>7.8483600384211831</v>
      </c>
    </row>
    <row r="50" spans="2:12" x14ac:dyDescent="0.2">
      <c r="B50" s="10"/>
      <c r="G50" s="8">
        <v>46</v>
      </c>
      <c r="H50" s="8" t="s">
        <v>6</v>
      </c>
      <c r="I50" s="9">
        <v>38573</v>
      </c>
      <c r="J50" s="8" t="s">
        <v>12</v>
      </c>
      <c r="K50" s="10">
        <v>93</v>
      </c>
      <c r="L50" s="3">
        <v>280.68747862762837</v>
      </c>
    </row>
    <row r="51" spans="2:12" x14ac:dyDescent="0.2">
      <c r="B51" s="10"/>
      <c r="G51" s="8">
        <v>47</v>
      </c>
      <c r="H51" s="8" t="s">
        <v>4</v>
      </c>
      <c r="I51" s="9">
        <v>38254</v>
      </c>
      <c r="J51" s="8" t="s">
        <v>11</v>
      </c>
      <c r="K51" s="10">
        <v>14</v>
      </c>
      <c r="L51" s="3">
        <v>43.931553656204748</v>
      </c>
    </row>
    <row r="52" spans="2:12" x14ac:dyDescent="0.2">
      <c r="B52" s="10"/>
      <c r="G52" s="8">
        <v>48</v>
      </c>
      <c r="H52" s="8" t="s">
        <v>5</v>
      </c>
      <c r="I52" s="9">
        <v>38496</v>
      </c>
      <c r="J52" s="8" t="s">
        <v>11</v>
      </c>
      <c r="K52" s="10">
        <v>37</v>
      </c>
      <c r="L52" s="3">
        <v>113.03491000904664</v>
      </c>
    </row>
    <row r="53" spans="2:12" x14ac:dyDescent="0.2">
      <c r="B53" s="10"/>
      <c r="G53" s="8">
        <v>49</v>
      </c>
      <c r="H53" s="8" t="s">
        <v>8</v>
      </c>
      <c r="I53" s="9">
        <v>38309</v>
      </c>
      <c r="J53" s="8" t="s">
        <v>9</v>
      </c>
      <c r="K53" s="10">
        <v>63</v>
      </c>
      <c r="L53" s="3">
        <v>190.69511057123685</v>
      </c>
    </row>
    <row r="54" spans="2:12" x14ac:dyDescent="0.2">
      <c r="B54" s="10"/>
      <c r="G54" s="8">
        <v>50</v>
      </c>
      <c r="H54" s="8" t="s">
        <v>4</v>
      </c>
      <c r="I54" s="9">
        <v>38309</v>
      </c>
      <c r="J54" s="8" t="s">
        <v>10</v>
      </c>
      <c r="K54" s="10">
        <v>1</v>
      </c>
      <c r="L54" s="3">
        <v>5.599704779498877</v>
      </c>
    </row>
    <row r="55" spans="2:12" x14ac:dyDescent="0.2">
      <c r="B55" s="10"/>
      <c r="G55" s="8">
        <v>51</v>
      </c>
      <c r="H55" s="8" t="s">
        <v>4</v>
      </c>
      <c r="I55" s="9">
        <v>38518</v>
      </c>
      <c r="J55" s="8" t="s">
        <v>11</v>
      </c>
      <c r="K55" s="10">
        <v>24</v>
      </c>
      <c r="L55" s="3">
        <v>73.599272692165783</v>
      </c>
    </row>
    <row r="56" spans="2:12" x14ac:dyDescent="0.2">
      <c r="B56" s="10"/>
      <c r="G56" s="8">
        <v>52</v>
      </c>
      <c r="H56" s="8" t="s">
        <v>3</v>
      </c>
      <c r="I56" s="9">
        <v>37990</v>
      </c>
      <c r="J56" s="8" t="s">
        <v>11</v>
      </c>
      <c r="K56" s="10">
        <v>83</v>
      </c>
      <c r="L56" s="3">
        <v>250.33273832124888</v>
      </c>
    </row>
    <row r="57" spans="2:12" x14ac:dyDescent="0.2">
      <c r="B57" s="10"/>
      <c r="G57" s="8">
        <v>53</v>
      </c>
      <c r="H57" s="8" t="s">
        <v>7</v>
      </c>
      <c r="I57" s="9">
        <v>38540</v>
      </c>
      <c r="J57" s="8" t="s">
        <v>11</v>
      </c>
      <c r="K57" s="10">
        <v>49</v>
      </c>
      <c r="L57" s="3">
        <v>148.50659729480034</v>
      </c>
    </row>
    <row r="58" spans="2:12" x14ac:dyDescent="0.2">
      <c r="B58" s="10"/>
      <c r="G58" s="8">
        <v>54</v>
      </c>
      <c r="H58" s="8" t="s">
        <v>1</v>
      </c>
      <c r="I58" s="9">
        <v>38452</v>
      </c>
      <c r="J58" s="8" t="s">
        <v>10</v>
      </c>
      <c r="K58" s="10">
        <v>26</v>
      </c>
      <c r="L58" s="3">
        <v>80.197912185633001</v>
      </c>
    </row>
    <row r="59" spans="2:12" x14ac:dyDescent="0.2">
      <c r="B59" s="10"/>
      <c r="G59" s="8">
        <v>55</v>
      </c>
      <c r="H59" s="8" t="s">
        <v>0</v>
      </c>
      <c r="I59" s="9">
        <v>38859</v>
      </c>
      <c r="J59" s="8" t="s">
        <v>10</v>
      </c>
      <c r="K59" s="10">
        <v>35</v>
      </c>
      <c r="L59" s="3">
        <v>107.99264815962536</v>
      </c>
    </row>
    <row r="60" spans="2:12" x14ac:dyDescent="0.2">
      <c r="B60" s="10"/>
      <c r="G60" s="8">
        <v>56</v>
      </c>
      <c r="H60" s="8" t="s">
        <v>1</v>
      </c>
      <c r="I60" s="9">
        <v>38089</v>
      </c>
      <c r="J60" s="8" t="s">
        <v>10</v>
      </c>
      <c r="K60" s="10">
        <v>8</v>
      </c>
      <c r="L60" s="3">
        <v>26.909399775034267</v>
      </c>
    </row>
    <row r="61" spans="2:12" x14ac:dyDescent="0.2">
      <c r="B61" s="10"/>
      <c r="G61" s="8">
        <v>57</v>
      </c>
      <c r="H61" s="8" t="s">
        <v>7</v>
      </c>
      <c r="I61" s="9">
        <v>38166</v>
      </c>
      <c r="J61" s="8" t="s">
        <v>12</v>
      </c>
      <c r="K61" s="10">
        <v>49</v>
      </c>
      <c r="L61" s="3">
        <v>148.777847479907</v>
      </c>
    </row>
    <row r="62" spans="2:12" x14ac:dyDescent="0.2">
      <c r="B62" s="10"/>
      <c r="G62" s="8">
        <v>58</v>
      </c>
      <c r="H62" s="8" t="s">
        <v>1</v>
      </c>
      <c r="I62" s="9">
        <v>38089</v>
      </c>
      <c r="J62" s="8" t="s">
        <v>9</v>
      </c>
      <c r="K62" s="10">
        <v>34</v>
      </c>
      <c r="L62" s="3">
        <v>104.09375694795658</v>
      </c>
    </row>
    <row r="63" spans="2:12" x14ac:dyDescent="0.2">
      <c r="B63" s="10"/>
      <c r="G63" s="8">
        <v>59</v>
      </c>
      <c r="H63" s="8" t="s">
        <v>1</v>
      </c>
      <c r="I63" s="9">
        <v>38694</v>
      </c>
      <c r="J63" s="8" t="s">
        <v>10</v>
      </c>
      <c r="K63" s="10">
        <v>8</v>
      </c>
      <c r="L63" s="3">
        <v>26.236564211223342</v>
      </c>
    </row>
    <row r="64" spans="2:12" x14ac:dyDescent="0.2">
      <c r="B64" s="10"/>
      <c r="G64" s="8">
        <v>60</v>
      </c>
      <c r="H64" s="8" t="s">
        <v>0</v>
      </c>
      <c r="I64" s="9">
        <v>38287</v>
      </c>
      <c r="J64" s="8" t="s">
        <v>12</v>
      </c>
      <c r="K64" s="10">
        <v>89</v>
      </c>
      <c r="L64" s="3">
        <v>269.09085017901094</v>
      </c>
    </row>
    <row r="65" spans="2:12" x14ac:dyDescent="0.2">
      <c r="B65" s="10"/>
      <c r="G65" s="8">
        <v>61</v>
      </c>
      <c r="H65" s="8" t="s">
        <v>2</v>
      </c>
      <c r="I65" s="9">
        <v>38672</v>
      </c>
      <c r="J65" s="8" t="s">
        <v>9</v>
      </c>
      <c r="K65" s="10">
        <v>62</v>
      </c>
      <c r="L65" s="3">
        <v>189.25415891346557</v>
      </c>
    </row>
    <row r="66" spans="2:12" x14ac:dyDescent="0.2">
      <c r="B66" s="10"/>
      <c r="G66" s="8">
        <v>62</v>
      </c>
      <c r="H66" s="8" t="s">
        <v>5</v>
      </c>
      <c r="I66" s="9">
        <v>38210</v>
      </c>
      <c r="J66" s="8" t="s">
        <v>9</v>
      </c>
      <c r="K66" s="10">
        <v>23</v>
      </c>
      <c r="L66" s="3">
        <v>71.313211840267556</v>
      </c>
    </row>
    <row r="67" spans="2:12" x14ac:dyDescent="0.2">
      <c r="B67" s="10"/>
      <c r="G67" s="8">
        <v>63</v>
      </c>
      <c r="H67" s="8" t="s">
        <v>7</v>
      </c>
      <c r="I67" s="9">
        <v>38155</v>
      </c>
      <c r="J67" s="8" t="s">
        <v>11</v>
      </c>
      <c r="K67" s="10">
        <v>95</v>
      </c>
      <c r="L67" s="3">
        <v>287.76081692141696</v>
      </c>
    </row>
    <row r="68" spans="2:12" x14ac:dyDescent="0.2">
      <c r="B68" s="10"/>
      <c r="G68" s="8">
        <v>64</v>
      </c>
      <c r="H68" s="8" t="s">
        <v>5</v>
      </c>
      <c r="I68" s="9">
        <v>38848</v>
      </c>
      <c r="J68" s="8" t="s">
        <v>11</v>
      </c>
      <c r="K68" s="10">
        <v>41</v>
      </c>
      <c r="L68" s="3">
        <v>125.00018840758105</v>
      </c>
    </row>
    <row r="69" spans="2:12" x14ac:dyDescent="0.2">
      <c r="B69" s="10"/>
      <c r="G69" s="8">
        <v>65</v>
      </c>
      <c r="H69" s="8" t="s">
        <v>6</v>
      </c>
      <c r="I69" s="9">
        <v>38452</v>
      </c>
      <c r="J69" s="8" t="s">
        <v>10</v>
      </c>
      <c r="K69" s="10">
        <v>-6</v>
      </c>
      <c r="L69" s="3">
        <v>-15.942861162173479</v>
      </c>
    </row>
    <row r="70" spans="2:12" x14ac:dyDescent="0.2">
      <c r="B70" s="10"/>
      <c r="G70" s="8">
        <v>66</v>
      </c>
      <c r="H70" s="8" t="s">
        <v>8</v>
      </c>
      <c r="I70" s="9">
        <v>38353</v>
      </c>
      <c r="J70" s="8" t="s">
        <v>12</v>
      </c>
      <c r="K70" s="10">
        <v>84</v>
      </c>
      <c r="L70" s="3">
        <v>253.99061782802139</v>
      </c>
    </row>
    <row r="71" spans="2:12" x14ac:dyDescent="0.2">
      <c r="B71" s="10"/>
      <c r="G71" s="8">
        <v>67</v>
      </c>
      <c r="H71" s="8" t="s">
        <v>3</v>
      </c>
      <c r="I71" s="9">
        <v>38661</v>
      </c>
      <c r="J71" s="8" t="s">
        <v>9</v>
      </c>
      <c r="K71" s="10">
        <v>63</v>
      </c>
      <c r="L71" s="3">
        <v>191.36713896782123</v>
      </c>
    </row>
    <row r="72" spans="2:12" x14ac:dyDescent="0.2">
      <c r="B72" s="10"/>
      <c r="G72" s="8">
        <v>68</v>
      </c>
      <c r="H72" s="8" t="s">
        <v>4</v>
      </c>
      <c r="I72" s="9">
        <v>38914</v>
      </c>
      <c r="J72" s="8" t="s">
        <v>10</v>
      </c>
      <c r="K72" s="10">
        <v>0</v>
      </c>
      <c r="L72" s="3">
        <v>2.3682330895483967</v>
      </c>
    </row>
    <row r="73" spans="2:12" x14ac:dyDescent="0.2">
      <c r="B73" s="10"/>
      <c r="G73" s="8">
        <v>69</v>
      </c>
      <c r="H73" s="8" t="s">
        <v>1</v>
      </c>
      <c r="I73" s="9">
        <v>38375</v>
      </c>
      <c r="J73" s="8" t="s">
        <v>11</v>
      </c>
      <c r="K73" s="10">
        <v>73</v>
      </c>
      <c r="L73" s="3">
        <v>221.4068752836437</v>
      </c>
    </row>
    <row r="74" spans="2:12" x14ac:dyDescent="0.2">
      <c r="B74" s="10"/>
      <c r="G74" s="8">
        <v>70</v>
      </c>
      <c r="H74" s="8" t="s">
        <v>5</v>
      </c>
      <c r="I74" s="9">
        <v>38342</v>
      </c>
      <c r="J74" s="8" t="s">
        <v>11</v>
      </c>
      <c r="K74" s="10">
        <v>95</v>
      </c>
      <c r="L74" s="3">
        <v>287.05320060576679</v>
      </c>
    </row>
    <row r="75" spans="2:12" x14ac:dyDescent="0.2">
      <c r="B75" s="10"/>
      <c r="G75" s="8">
        <v>71</v>
      </c>
      <c r="H75" s="8" t="s">
        <v>6</v>
      </c>
      <c r="I75" s="9">
        <v>38672</v>
      </c>
      <c r="J75" s="8" t="s">
        <v>13</v>
      </c>
      <c r="K75" s="10">
        <v>93</v>
      </c>
      <c r="L75" s="3">
        <v>280.76798505156279</v>
      </c>
    </row>
    <row r="76" spans="2:12" x14ac:dyDescent="0.2">
      <c r="B76" s="10"/>
      <c r="G76" s="8">
        <v>72</v>
      </c>
      <c r="H76" s="8" t="s">
        <v>4</v>
      </c>
      <c r="I76" s="9">
        <v>38155</v>
      </c>
      <c r="J76" s="8" t="s">
        <v>13</v>
      </c>
      <c r="K76" s="10">
        <v>54</v>
      </c>
      <c r="L76" s="3">
        <v>163.86605406277587</v>
      </c>
    </row>
    <row r="77" spans="2:12" x14ac:dyDescent="0.2">
      <c r="B77" s="9"/>
      <c r="G77" s="8">
        <v>73</v>
      </c>
      <c r="H77" s="8" t="s">
        <v>1</v>
      </c>
      <c r="I77" s="9">
        <v>38529</v>
      </c>
      <c r="J77" s="8" t="s">
        <v>9</v>
      </c>
      <c r="K77" s="10">
        <v>33</v>
      </c>
      <c r="L77" s="3">
        <v>101.36706423848841</v>
      </c>
    </row>
    <row r="78" spans="2:12" x14ac:dyDescent="0.2">
      <c r="B78" s="9"/>
      <c r="G78" s="8">
        <v>74</v>
      </c>
      <c r="H78" s="8" t="s">
        <v>6</v>
      </c>
      <c r="I78" s="9">
        <v>38089</v>
      </c>
      <c r="J78" s="8" t="s">
        <v>12</v>
      </c>
      <c r="K78" s="10">
        <v>48</v>
      </c>
      <c r="L78" s="3">
        <v>145.83607322448287</v>
      </c>
    </row>
    <row r="79" spans="2:12" x14ac:dyDescent="0.2">
      <c r="B79" s="9"/>
      <c r="G79" s="8">
        <v>75</v>
      </c>
      <c r="H79" s="8" t="s">
        <v>0</v>
      </c>
      <c r="I79" s="9">
        <v>38375</v>
      </c>
      <c r="J79" s="8" t="s">
        <v>11</v>
      </c>
      <c r="K79" s="10">
        <v>-7</v>
      </c>
      <c r="L79" s="3">
        <v>-18.531454427544542</v>
      </c>
    </row>
    <row r="80" spans="2:12" x14ac:dyDescent="0.2">
      <c r="B80" s="9"/>
      <c r="G80" s="8">
        <v>76</v>
      </c>
      <c r="H80" s="8" t="s">
        <v>2</v>
      </c>
      <c r="I80" s="9">
        <v>38782</v>
      </c>
      <c r="J80" s="8" t="s">
        <v>9</v>
      </c>
      <c r="K80" s="10">
        <v>-2</v>
      </c>
      <c r="L80" s="3">
        <v>-3.941491558920891</v>
      </c>
    </row>
    <row r="81" spans="2:12" x14ac:dyDescent="0.2">
      <c r="B81" s="9"/>
      <c r="G81" s="8">
        <v>77</v>
      </c>
      <c r="H81" s="8" t="s">
        <v>1</v>
      </c>
      <c r="I81" s="9">
        <v>38001</v>
      </c>
      <c r="J81" s="8" t="s">
        <v>12</v>
      </c>
      <c r="K81" s="10">
        <v>27</v>
      </c>
      <c r="L81" s="3">
        <v>83.29090970219859</v>
      </c>
    </row>
    <row r="82" spans="2:12" x14ac:dyDescent="0.2">
      <c r="B82" s="9"/>
      <c r="G82" s="8">
        <v>78</v>
      </c>
      <c r="H82" s="8" t="s">
        <v>5</v>
      </c>
      <c r="I82" s="9">
        <v>39068</v>
      </c>
      <c r="J82" s="8" t="s">
        <v>9</v>
      </c>
      <c r="K82" s="10">
        <v>56</v>
      </c>
      <c r="L82" s="3">
        <v>170.23780299763459</v>
      </c>
    </row>
    <row r="83" spans="2:12" x14ac:dyDescent="0.2">
      <c r="B83" s="9"/>
      <c r="G83" s="8">
        <v>79</v>
      </c>
      <c r="H83" s="8" t="s">
        <v>1</v>
      </c>
      <c r="I83" s="9">
        <v>38397</v>
      </c>
      <c r="J83" s="8" t="s">
        <v>12</v>
      </c>
      <c r="K83" s="10">
        <v>70</v>
      </c>
      <c r="L83" s="3">
        <v>212.29242314468692</v>
      </c>
    </row>
    <row r="84" spans="2:12" x14ac:dyDescent="0.2">
      <c r="B84" s="9"/>
      <c r="G84" s="8">
        <v>80</v>
      </c>
      <c r="H84" s="8" t="s">
        <v>0</v>
      </c>
      <c r="I84" s="9">
        <v>38441</v>
      </c>
      <c r="J84" s="8" t="s">
        <v>12</v>
      </c>
      <c r="K84" s="10">
        <v>16</v>
      </c>
      <c r="L84" s="3">
        <v>49.457645878335306</v>
      </c>
    </row>
    <row r="85" spans="2:12" x14ac:dyDescent="0.2">
      <c r="B85" s="9"/>
      <c r="G85" s="8">
        <v>81</v>
      </c>
      <c r="H85" s="8" t="s">
        <v>0</v>
      </c>
      <c r="I85" s="9">
        <v>38727</v>
      </c>
      <c r="J85" s="8" t="s">
        <v>10</v>
      </c>
      <c r="K85" s="10">
        <v>69</v>
      </c>
      <c r="L85" s="3">
        <v>208.68512958069783</v>
      </c>
    </row>
    <row r="86" spans="2:12" x14ac:dyDescent="0.2">
      <c r="B86" s="9"/>
      <c r="G86" s="8">
        <v>82</v>
      </c>
      <c r="H86" s="8" t="s">
        <v>2</v>
      </c>
      <c r="I86" s="9">
        <v>38562</v>
      </c>
      <c r="J86" s="8" t="s">
        <v>9</v>
      </c>
      <c r="K86" s="10">
        <v>67</v>
      </c>
      <c r="L86" s="3">
        <v>203.01428430380912</v>
      </c>
    </row>
    <row r="87" spans="2:12" x14ac:dyDescent="0.2">
      <c r="B87" s="9"/>
      <c r="G87" s="8">
        <v>83</v>
      </c>
      <c r="H87" s="8" t="s">
        <v>7</v>
      </c>
      <c r="I87" s="9">
        <v>38298</v>
      </c>
      <c r="J87" s="8" t="s">
        <v>9</v>
      </c>
      <c r="K87" s="10">
        <v>82</v>
      </c>
      <c r="L87" s="3">
        <v>248.09860782564255</v>
      </c>
    </row>
    <row r="88" spans="2:12" x14ac:dyDescent="0.2">
      <c r="B88" s="9"/>
      <c r="G88" s="8">
        <v>84</v>
      </c>
      <c r="H88" s="8" t="s">
        <v>6</v>
      </c>
      <c r="I88" s="9">
        <v>38991</v>
      </c>
      <c r="J88" s="8" t="s">
        <v>11</v>
      </c>
      <c r="K88" s="10">
        <v>73</v>
      </c>
      <c r="L88" s="3">
        <v>221.4762294351379</v>
      </c>
    </row>
    <row r="89" spans="2:12" x14ac:dyDescent="0.2">
      <c r="B89" s="9"/>
      <c r="G89" s="8">
        <v>85</v>
      </c>
      <c r="H89" s="8" t="s">
        <v>7</v>
      </c>
      <c r="I89" s="9">
        <v>38034</v>
      </c>
      <c r="J89" s="8" t="s">
        <v>9</v>
      </c>
      <c r="K89" s="10">
        <v>80</v>
      </c>
      <c r="L89" s="3">
        <v>241.26239073863908</v>
      </c>
    </row>
    <row r="90" spans="2:12" x14ac:dyDescent="0.2">
      <c r="B90" s="9"/>
      <c r="G90" s="8">
        <v>86</v>
      </c>
      <c r="H90" s="8" t="s">
        <v>0</v>
      </c>
      <c r="I90" s="9">
        <v>38573</v>
      </c>
      <c r="J90" s="8" t="s">
        <v>11</v>
      </c>
      <c r="K90" s="10">
        <v>-2</v>
      </c>
      <c r="L90" s="3">
        <v>-4.2379405606125751</v>
      </c>
    </row>
    <row r="91" spans="2:12" x14ac:dyDescent="0.2">
      <c r="B91" s="9"/>
      <c r="G91" s="8">
        <v>87</v>
      </c>
      <c r="H91" s="8" t="s">
        <v>5</v>
      </c>
      <c r="I91" s="9">
        <v>38595</v>
      </c>
      <c r="J91" s="8" t="s">
        <v>11</v>
      </c>
      <c r="K91" s="10">
        <v>5</v>
      </c>
      <c r="L91" s="3">
        <v>17.026058044096466</v>
      </c>
    </row>
    <row r="92" spans="2:12" x14ac:dyDescent="0.2">
      <c r="B92" s="9"/>
      <c r="G92" s="8">
        <v>88</v>
      </c>
      <c r="H92" s="8" t="s">
        <v>4</v>
      </c>
      <c r="I92" s="9">
        <v>38705</v>
      </c>
      <c r="J92" s="8" t="s">
        <v>11</v>
      </c>
      <c r="K92" s="10">
        <v>26</v>
      </c>
      <c r="L92" s="3">
        <v>80.296764498097943</v>
      </c>
    </row>
    <row r="93" spans="2:12" x14ac:dyDescent="0.2">
      <c r="B93" s="9"/>
      <c r="G93" s="8">
        <v>89</v>
      </c>
      <c r="H93" s="8" t="s">
        <v>7</v>
      </c>
      <c r="I93" s="9">
        <v>38430</v>
      </c>
      <c r="J93" s="8" t="s">
        <v>9</v>
      </c>
      <c r="K93" s="10">
        <v>1</v>
      </c>
      <c r="L93" s="3">
        <v>5.0101440126936883</v>
      </c>
    </row>
    <row r="94" spans="2:12" x14ac:dyDescent="0.2">
      <c r="B94" s="9"/>
      <c r="G94" s="8">
        <v>90</v>
      </c>
      <c r="H94" s="8" t="s">
        <v>7</v>
      </c>
      <c r="I94" s="9">
        <v>38881</v>
      </c>
      <c r="J94" s="8" t="s">
        <v>13</v>
      </c>
      <c r="K94" s="10">
        <v>-3</v>
      </c>
      <c r="L94" s="3">
        <v>-7.6150918857367635</v>
      </c>
    </row>
    <row r="95" spans="2:12" x14ac:dyDescent="0.2">
      <c r="B95" s="9"/>
      <c r="G95" s="8">
        <v>91</v>
      </c>
      <c r="H95" s="8" t="s">
        <v>8</v>
      </c>
      <c r="I95" s="9">
        <v>38947</v>
      </c>
      <c r="J95" s="8" t="s">
        <v>11</v>
      </c>
      <c r="K95" s="10">
        <v>83</v>
      </c>
      <c r="L95" s="3">
        <v>251.18350564763173</v>
      </c>
    </row>
    <row r="96" spans="2:12" x14ac:dyDescent="0.2">
      <c r="B96" s="9"/>
      <c r="G96" s="8">
        <v>92</v>
      </c>
      <c r="H96" s="8" t="s">
        <v>0</v>
      </c>
      <c r="I96" s="9">
        <v>38133</v>
      </c>
      <c r="J96" s="8" t="s">
        <v>12</v>
      </c>
      <c r="K96" s="10">
        <v>33</v>
      </c>
      <c r="L96" s="3">
        <v>100.32795234701418</v>
      </c>
    </row>
    <row r="97" spans="2:12" x14ac:dyDescent="0.2">
      <c r="B97" s="9"/>
      <c r="G97" s="8">
        <v>93</v>
      </c>
      <c r="H97" s="8" t="s">
        <v>4</v>
      </c>
      <c r="I97" s="9">
        <v>38089</v>
      </c>
      <c r="J97" s="8" t="s">
        <v>9</v>
      </c>
      <c r="K97" s="10">
        <v>62</v>
      </c>
      <c r="L97" s="3">
        <v>188.06461550204614</v>
      </c>
    </row>
    <row r="98" spans="2:12" x14ac:dyDescent="0.2">
      <c r="B98" s="9"/>
      <c r="G98" s="8">
        <v>94</v>
      </c>
      <c r="H98" s="8" t="s">
        <v>2</v>
      </c>
      <c r="I98" s="9">
        <v>38848</v>
      </c>
      <c r="J98" s="8" t="s">
        <v>11</v>
      </c>
      <c r="K98" s="10">
        <v>58</v>
      </c>
      <c r="L98" s="3">
        <v>176.47069512712616</v>
      </c>
    </row>
    <row r="99" spans="2:12" x14ac:dyDescent="0.2">
      <c r="B99" s="9"/>
      <c r="G99" s="8">
        <v>95</v>
      </c>
      <c r="H99" s="8" t="s">
        <v>5</v>
      </c>
      <c r="I99" s="9">
        <v>38584</v>
      </c>
      <c r="J99" s="8" t="s">
        <v>9</v>
      </c>
      <c r="K99" s="10">
        <v>28</v>
      </c>
      <c r="L99" s="3">
        <v>85.544260264222203</v>
      </c>
    </row>
    <row r="100" spans="2:12" x14ac:dyDescent="0.2">
      <c r="B100" s="9"/>
      <c r="G100" s="8">
        <v>96</v>
      </c>
      <c r="H100" s="8" t="s">
        <v>0</v>
      </c>
      <c r="I100" s="9">
        <v>39068</v>
      </c>
      <c r="J100" s="8" t="s">
        <v>10</v>
      </c>
      <c r="K100" s="10">
        <v>33</v>
      </c>
      <c r="L100" s="3">
        <v>100.68612237181482</v>
      </c>
    </row>
    <row r="101" spans="2:12" x14ac:dyDescent="0.2">
      <c r="B101" s="9"/>
      <c r="G101" s="8">
        <v>97</v>
      </c>
      <c r="H101" s="8" t="s">
        <v>1</v>
      </c>
      <c r="I101" s="9">
        <v>39046</v>
      </c>
      <c r="J101" s="8" t="s">
        <v>9</v>
      </c>
      <c r="K101" s="10">
        <v>92</v>
      </c>
      <c r="L101" s="3">
        <v>278.15933854048899</v>
      </c>
    </row>
    <row r="102" spans="2:12" x14ac:dyDescent="0.2">
      <c r="B102" s="9"/>
      <c r="G102" s="8">
        <v>98</v>
      </c>
      <c r="H102" s="8" t="s">
        <v>0</v>
      </c>
      <c r="I102" s="9">
        <v>38089</v>
      </c>
      <c r="J102" s="8" t="s">
        <v>10</v>
      </c>
      <c r="K102" s="10">
        <v>92</v>
      </c>
      <c r="L102" s="3">
        <v>277.53974563422275</v>
      </c>
    </row>
    <row r="103" spans="2:12" x14ac:dyDescent="0.2">
      <c r="B103" s="9"/>
      <c r="G103" s="8">
        <v>99</v>
      </c>
      <c r="H103" s="8" t="s">
        <v>2</v>
      </c>
      <c r="I103" s="9">
        <v>38738</v>
      </c>
      <c r="J103" s="8" t="s">
        <v>10</v>
      </c>
      <c r="K103" s="10">
        <v>75</v>
      </c>
      <c r="L103" s="3">
        <v>226.73977333901354</v>
      </c>
    </row>
    <row r="104" spans="2:12" x14ac:dyDescent="0.2">
      <c r="B104" s="9"/>
      <c r="G104" s="8">
        <v>100</v>
      </c>
      <c r="H104" s="8" t="s">
        <v>8</v>
      </c>
      <c r="I104" s="9">
        <v>38628</v>
      </c>
      <c r="J104" s="8" t="s">
        <v>11</v>
      </c>
      <c r="K104" s="10">
        <v>74</v>
      </c>
      <c r="L104" s="3">
        <v>224.23346975523705</v>
      </c>
    </row>
    <row r="105" spans="2:12" x14ac:dyDescent="0.2">
      <c r="B105" s="9"/>
      <c r="G105" s="8">
        <v>101</v>
      </c>
      <c r="H105" s="8" t="s">
        <v>4</v>
      </c>
      <c r="I105" s="9">
        <v>38001</v>
      </c>
      <c r="J105" s="8" t="s">
        <v>9</v>
      </c>
      <c r="K105" s="10">
        <v>67</v>
      </c>
      <c r="L105" s="3">
        <v>202.45009266432331</v>
      </c>
    </row>
    <row r="106" spans="2:12" x14ac:dyDescent="0.2">
      <c r="B106" s="9"/>
      <c r="G106" s="8">
        <v>102</v>
      </c>
      <c r="H106" s="8" t="s">
        <v>1</v>
      </c>
      <c r="I106" s="9">
        <v>38210</v>
      </c>
      <c r="J106" s="8" t="s">
        <v>9</v>
      </c>
      <c r="K106" s="10">
        <v>16</v>
      </c>
      <c r="L106" s="3">
        <v>49.450018506623742</v>
      </c>
    </row>
    <row r="107" spans="2:12" x14ac:dyDescent="0.2">
      <c r="B107" s="9"/>
      <c r="G107" s="8">
        <v>103</v>
      </c>
      <c r="H107" s="8" t="s">
        <v>3</v>
      </c>
      <c r="I107" s="9">
        <v>38485</v>
      </c>
      <c r="J107" s="8" t="s">
        <v>9</v>
      </c>
      <c r="K107" s="10">
        <v>90</v>
      </c>
      <c r="L107" s="3">
        <v>272.33991590998778</v>
      </c>
    </row>
    <row r="108" spans="2:12" x14ac:dyDescent="0.2">
      <c r="B108" s="9"/>
      <c r="G108" s="8">
        <v>104</v>
      </c>
      <c r="H108" s="8" t="s">
        <v>0</v>
      </c>
      <c r="I108" s="9">
        <v>38793</v>
      </c>
      <c r="J108" s="8" t="s">
        <v>13</v>
      </c>
      <c r="K108" s="10">
        <v>-8</v>
      </c>
      <c r="L108" s="3">
        <v>-22.10755433572842</v>
      </c>
    </row>
    <row r="109" spans="2:12" x14ac:dyDescent="0.2">
      <c r="B109" s="9"/>
      <c r="G109" s="8">
        <v>105</v>
      </c>
      <c r="H109" s="8" t="s">
        <v>1</v>
      </c>
      <c r="I109" s="9">
        <v>38243</v>
      </c>
      <c r="J109" s="8" t="s">
        <v>13</v>
      </c>
      <c r="K109" s="10">
        <v>51</v>
      </c>
      <c r="L109" s="3">
        <v>155.29818889700317</v>
      </c>
    </row>
    <row r="110" spans="2:12" x14ac:dyDescent="0.2">
      <c r="B110" s="9"/>
      <c r="G110" s="8">
        <v>106</v>
      </c>
      <c r="H110" s="8" t="s">
        <v>0</v>
      </c>
      <c r="I110" s="9">
        <v>38441</v>
      </c>
      <c r="J110" s="8" t="s">
        <v>9</v>
      </c>
      <c r="K110" s="10">
        <v>-7</v>
      </c>
      <c r="L110" s="3">
        <v>-19.532896832828285</v>
      </c>
    </row>
    <row r="111" spans="2:12" x14ac:dyDescent="0.2">
      <c r="B111" s="9"/>
      <c r="G111" s="8">
        <v>107</v>
      </c>
      <c r="H111" s="8" t="s">
        <v>5</v>
      </c>
      <c r="I111" s="9">
        <v>38067</v>
      </c>
      <c r="J111" s="8" t="s">
        <v>10</v>
      </c>
      <c r="K111" s="10">
        <v>9</v>
      </c>
      <c r="L111" s="3">
        <v>29.277821643264524</v>
      </c>
    </row>
    <row r="112" spans="2:12" x14ac:dyDescent="0.2">
      <c r="B112" s="9"/>
      <c r="G112" s="8">
        <v>108</v>
      </c>
      <c r="H112" s="8" t="s">
        <v>7</v>
      </c>
      <c r="I112" s="9">
        <v>38595</v>
      </c>
      <c r="J112" s="8" t="s">
        <v>10</v>
      </c>
      <c r="K112" s="10">
        <v>-10</v>
      </c>
      <c r="L112" s="3">
        <v>-28.406748282006184</v>
      </c>
    </row>
    <row r="113" spans="2:12" x14ac:dyDescent="0.2">
      <c r="B113" s="9"/>
      <c r="G113" s="8">
        <v>109</v>
      </c>
      <c r="H113" s="8" t="s">
        <v>6</v>
      </c>
      <c r="I113" s="9">
        <v>38914</v>
      </c>
      <c r="J113" s="8" t="s">
        <v>9</v>
      </c>
      <c r="K113" s="10">
        <v>10</v>
      </c>
      <c r="L113" s="3">
        <v>32.113204788074981</v>
      </c>
    </row>
    <row r="114" spans="2:12" x14ac:dyDescent="0.2">
      <c r="G114" s="8">
        <v>110</v>
      </c>
      <c r="H114" s="8" t="s">
        <v>6</v>
      </c>
      <c r="I114" s="9">
        <v>38419</v>
      </c>
      <c r="J114" s="8" t="s">
        <v>12</v>
      </c>
      <c r="K114" s="10">
        <v>35</v>
      </c>
      <c r="L114" s="3">
        <v>107.58710427119863</v>
      </c>
    </row>
    <row r="115" spans="2:12" x14ac:dyDescent="0.2">
      <c r="G115" s="8">
        <v>111</v>
      </c>
      <c r="H115" s="8" t="s">
        <v>7</v>
      </c>
      <c r="I115" s="9">
        <v>38265</v>
      </c>
      <c r="J115" s="8" t="s">
        <v>12</v>
      </c>
      <c r="K115" s="10">
        <v>81</v>
      </c>
      <c r="L115" s="3">
        <v>244.46099351680689</v>
      </c>
    </row>
    <row r="116" spans="2:12" x14ac:dyDescent="0.2">
      <c r="G116" s="8">
        <v>112</v>
      </c>
      <c r="H116" s="8" t="s">
        <v>7</v>
      </c>
      <c r="I116" s="9">
        <v>38309</v>
      </c>
      <c r="J116" s="8" t="s">
        <v>12</v>
      </c>
      <c r="K116" s="10">
        <v>38</v>
      </c>
      <c r="L116" s="3">
        <v>115.86487308982943</v>
      </c>
    </row>
    <row r="117" spans="2:12" x14ac:dyDescent="0.2">
      <c r="G117" s="8">
        <v>113</v>
      </c>
      <c r="H117" s="8" t="s">
        <v>5</v>
      </c>
      <c r="I117" s="9">
        <v>39057</v>
      </c>
      <c r="J117" s="8" t="s">
        <v>12</v>
      </c>
      <c r="K117" s="10">
        <v>26</v>
      </c>
      <c r="L117" s="3">
        <v>80.488645084091601</v>
      </c>
    </row>
    <row r="118" spans="2:12" x14ac:dyDescent="0.2">
      <c r="G118" s="8">
        <v>114</v>
      </c>
      <c r="H118" s="8" t="s">
        <v>8</v>
      </c>
      <c r="I118" s="9">
        <v>38617</v>
      </c>
      <c r="J118" s="8" t="s">
        <v>13</v>
      </c>
      <c r="K118" s="10">
        <v>77</v>
      </c>
      <c r="L118" s="3">
        <v>233.33103169462888</v>
      </c>
    </row>
    <row r="119" spans="2:12" x14ac:dyDescent="0.2">
      <c r="G119" s="8">
        <v>115</v>
      </c>
      <c r="H119" s="8" t="s">
        <v>5</v>
      </c>
      <c r="I119" s="9">
        <v>38738</v>
      </c>
      <c r="J119" s="8" t="s">
        <v>9</v>
      </c>
      <c r="K119" s="10">
        <v>39</v>
      </c>
      <c r="L119" s="3">
        <v>118.62706142640471</v>
      </c>
    </row>
    <row r="120" spans="2:12" x14ac:dyDescent="0.2">
      <c r="G120" s="8">
        <v>116</v>
      </c>
      <c r="H120" s="8" t="s">
        <v>4</v>
      </c>
      <c r="I120" s="9">
        <v>38892</v>
      </c>
      <c r="J120" s="8" t="s">
        <v>11</v>
      </c>
      <c r="K120" s="10">
        <v>22</v>
      </c>
      <c r="L120" s="3">
        <v>68.07066358826728</v>
      </c>
    </row>
    <row r="121" spans="2:12" x14ac:dyDescent="0.2">
      <c r="G121" s="8">
        <v>117</v>
      </c>
      <c r="H121" s="8" t="s">
        <v>4</v>
      </c>
      <c r="I121" s="9">
        <v>38870</v>
      </c>
      <c r="J121" s="8" t="s">
        <v>9</v>
      </c>
      <c r="K121" s="10">
        <v>68</v>
      </c>
      <c r="L121" s="3">
        <v>205.76676002797973</v>
      </c>
    </row>
    <row r="122" spans="2:12" x14ac:dyDescent="0.2">
      <c r="G122" s="8">
        <v>118</v>
      </c>
      <c r="H122" s="8" t="s">
        <v>7</v>
      </c>
      <c r="I122" s="9">
        <v>38496</v>
      </c>
      <c r="J122" s="8" t="s">
        <v>9</v>
      </c>
      <c r="K122" s="10">
        <v>59</v>
      </c>
      <c r="L122" s="3">
        <v>178.71308198822226</v>
      </c>
    </row>
    <row r="123" spans="2:12" x14ac:dyDescent="0.2">
      <c r="G123" s="8">
        <v>119</v>
      </c>
      <c r="H123" s="8" t="s">
        <v>2</v>
      </c>
      <c r="I123" s="9">
        <v>38859</v>
      </c>
      <c r="J123" s="8" t="s">
        <v>11</v>
      </c>
      <c r="K123" s="10">
        <v>20</v>
      </c>
      <c r="L123" s="3">
        <v>62.366566165716954</v>
      </c>
    </row>
    <row r="124" spans="2:12" x14ac:dyDescent="0.2">
      <c r="G124" s="8">
        <v>120</v>
      </c>
      <c r="H124" s="8" t="s">
        <v>3</v>
      </c>
      <c r="I124" s="9">
        <v>38650</v>
      </c>
      <c r="J124" s="8" t="s">
        <v>12</v>
      </c>
      <c r="K124" s="10">
        <v>61</v>
      </c>
      <c r="L124" s="3">
        <v>184.56247310465258</v>
      </c>
    </row>
    <row r="125" spans="2:12" x14ac:dyDescent="0.2">
      <c r="G125" s="8">
        <v>121</v>
      </c>
      <c r="H125" s="8" t="s">
        <v>4</v>
      </c>
      <c r="I125" s="9">
        <v>38782</v>
      </c>
      <c r="J125" s="8" t="s">
        <v>9</v>
      </c>
      <c r="K125" s="10">
        <v>30</v>
      </c>
      <c r="L125" s="3">
        <v>92.434422469644105</v>
      </c>
    </row>
    <row r="126" spans="2:12" x14ac:dyDescent="0.2">
      <c r="G126" s="8">
        <v>122</v>
      </c>
      <c r="H126" s="8" t="s">
        <v>0</v>
      </c>
      <c r="I126" s="9">
        <v>38925</v>
      </c>
      <c r="J126" s="8" t="s">
        <v>12</v>
      </c>
      <c r="K126" s="10">
        <v>10</v>
      </c>
      <c r="L126" s="3">
        <v>32.298727574185413</v>
      </c>
    </row>
    <row r="127" spans="2:12" x14ac:dyDescent="0.2">
      <c r="G127" s="8">
        <v>123</v>
      </c>
      <c r="H127" s="8" t="s">
        <v>4</v>
      </c>
      <c r="I127" s="9">
        <v>38837</v>
      </c>
      <c r="J127" s="8" t="s">
        <v>11</v>
      </c>
      <c r="K127" s="10">
        <v>72</v>
      </c>
      <c r="L127" s="3">
        <v>217.45289850686984</v>
      </c>
    </row>
    <row r="128" spans="2:12" x14ac:dyDescent="0.2">
      <c r="G128" s="8">
        <v>124</v>
      </c>
      <c r="H128" s="8" t="s">
        <v>6</v>
      </c>
      <c r="I128" s="9">
        <v>38727</v>
      </c>
      <c r="J128" s="8" t="s">
        <v>11</v>
      </c>
      <c r="K128" s="10">
        <v>57</v>
      </c>
      <c r="L128" s="3">
        <v>173.36376703616165</v>
      </c>
    </row>
    <row r="129" spans="7:12" x14ac:dyDescent="0.2">
      <c r="G129" s="8">
        <v>125</v>
      </c>
      <c r="H129" s="8" t="s">
        <v>3</v>
      </c>
      <c r="I129" s="9">
        <v>38672</v>
      </c>
      <c r="J129" s="8" t="s">
        <v>10</v>
      </c>
      <c r="K129" s="10">
        <v>41</v>
      </c>
      <c r="L129" s="3">
        <v>124.3880808412182</v>
      </c>
    </row>
    <row r="130" spans="7:12" x14ac:dyDescent="0.2">
      <c r="G130" s="8">
        <v>126</v>
      </c>
      <c r="H130" s="8" t="s">
        <v>4</v>
      </c>
      <c r="I130" s="9">
        <v>38100</v>
      </c>
      <c r="J130" s="8" t="s">
        <v>11</v>
      </c>
      <c r="K130" s="10">
        <v>54</v>
      </c>
      <c r="L130" s="3">
        <v>163.7455521062605</v>
      </c>
    </row>
    <row r="131" spans="7:12" x14ac:dyDescent="0.2">
      <c r="G131" s="8">
        <v>127</v>
      </c>
      <c r="H131" s="8" t="s">
        <v>5</v>
      </c>
      <c r="I131" s="9">
        <v>38540</v>
      </c>
      <c r="J131" s="8" t="s">
        <v>13</v>
      </c>
      <c r="K131" s="10">
        <v>9</v>
      </c>
      <c r="L131" s="3">
        <v>29.259949674062039</v>
      </c>
    </row>
    <row r="132" spans="7:12" x14ac:dyDescent="0.2">
      <c r="G132" s="8">
        <v>128</v>
      </c>
      <c r="H132" s="8" t="s">
        <v>7</v>
      </c>
      <c r="I132" s="9">
        <v>38485</v>
      </c>
      <c r="J132" s="8" t="s">
        <v>10</v>
      </c>
      <c r="K132" s="10">
        <v>1</v>
      </c>
      <c r="L132" s="3">
        <v>5.0062586848309145</v>
      </c>
    </row>
    <row r="133" spans="7:12" x14ac:dyDescent="0.2">
      <c r="G133" s="8">
        <v>129</v>
      </c>
      <c r="H133" s="8" t="s">
        <v>4</v>
      </c>
      <c r="I133" s="9">
        <v>38760</v>
      </c>
      <c r="J133" s="8" t="s">
        <v>12</v>
      </c>
      <c r="K133" s="10">
        <v>-10</v>
      </c>
      <c r="L133" s="3">
        <v>-28.888600496770302</v>
      </c>
    </row>
    <row r="134" spans="7:12" x14ac:dyDescent="0.2">
      <c r="G134" s="8">
        <v>130</v>
      </c>
      <c r="H134" s="8" t="s">
        <v>6</v>
      </c>
      <c r="I134" s="9">
        <v>39035</v>
      </c>
      <c r="J134" s="8" t="s">
        <v>9</v>
      </c>
      <c r="K134" s="10">
        <v>-9</v>
      </c>
      <c r="L134" s="3">
        <v>-25.059711277411697</v>
      </c>
    </row>
    <row r="135" spans="7:12" x14ac:dyDescent="0.2">
      <c r="G135" s="8">
        <v>131</v>
      </c>
      <c r="H135" s="8" t="s">
        <v>0</v>
      </c>
      <c r="I135" s="9">
        <v>38320</v>
      </c>
      <c r="J135" s="8" t="s">
        <v>12</v>
      </c>
      <c r="K135" s="10">
        <v>56</v>
      </c>
      <c r="L135" s="3">
        <v>168.8685012955201</v>
      </c>
    </row>
    <row r="136" spans="7:12" x14ac:dyDescent="0.2">
      <c r="G136" s="8">
        <v>132</v>
      </c>
      <c r="H136" s="8" t="s">
        <v>7</v>
      </c>
      <c r="I136" s="9">
        <v>38067</v>
      </c>
      <c r="J136" s="8" t="s">
        <v>13</v>
      </c>
      <c r="K136" s="10">
        <v>28</v>
      </c>
      <c r="L136" s="3">
        <v>85.600623651403808</v>
      </c>
    </row>
    <row r="137" spans="7:12" x14ac:dyDescent="0.2">
      <c r="G137" s="8">
        <v>133</v>
      </c>
      <c r="H137" s="8" t="s">
        <v>8</v>
      </c>
      <c r="I137" s="9">
        <v>38177</v>
      </c>
      <c r="J137" s="8" t="s">
        <v>12</v>
      </c>
      <c r="K137" s="10">
        <v>11</v>
      </c>
      <c r="L137" s="3">
        <v>34.417378586902672</v>
      </c>
    </row>
    <row r="138" spans="7:12" x14ac:dyDescent="0.2">
      <c r="G138" s="8">
        <v>134</v>
      </c>
      <c r="H138" s="8" t="s">
        <v>1</v>
      </c>
      <c r="I138" s="9">
        <v>39068</v>
      </c>
      <c r="J138" s="8" t="s">
        <v>10</v>
      </c>
      <c r="K138" s="10">
        <v>11</v>
      </c>
      <c r="L138" s="3">
        <v>34.910086692815099</v>
      </c>
    </row>
    <row r="139" spans="7:12" x14ac:dyDescent="0.2">
      <c r="G139" s="8">
        <v>135</v>
      </c>
      <c r="H139" s="8" t="s">
        <v>1</v>
      </c>
      <c r="I139" s="9">
        <v>38397</v>
      </c>
      <c r="J139" s="8" t="s">
        <v>11</v>
      </c>
      <c r="K139" s="10">
        <v>67</v>
      </c>
      <c r="L139" s="3">
        <v>202.86608183653496</v>
      </c>
    </row>
    <row r="140" spans="7:12" x14ac:dyDescent="0.2">
      <c r="G140" s="8">
        <v>136</v>
      </c>
      <c r="H140" s="8" t="s">
        <v>2</v>
      </c>
      <c r="I140" s="9">
        <v>38441</v>
      </c>
      <c r="J140" s="8" t="s">
        <v>10</v>
      </c>
      <c r="K140" s="10">
        <v>10</v>
      </c>
      <c r="L140" s="3">
        <v>31.43203475838104</v>
      </c>
    </row>
    <row r="141" spans="7:12" x14ac:dyDescent="0.2">
      <c r="G141" s="8">
        <v>137</v>
      </c>
      <c r="H141" s="8" t="s">
        <v>5</v>
      </c>
      <c r="I141" s="9">
        <v>38287</v>
      </c>
      <c r="J141" s="8" t="s">
        <v>9</v>
      </c>
      <c r="K141" s="10">
        <v>40</v>
      </c>
      <c r="L141" s="3">
        <v>121.94725640981379</v>
      </c>
    </row>
    <row r="142" spans="7:12" x14ac:dyDescent="0.2">
      <c r="G142" s="8">
        <v>138</v>
      </c>
      <c r="H142" s="8" t="s">
        <v>2</v>
      </c>
      <c r="I142" s="9">
        <v>38540</v>
      </c>
      <c r="J142" s="8" t="s">
        <v>12</v>
      </c>
      <c r="K142" s="10">
        <v>77</v>
      </c>
      <c r="L142" s="3">
        <v>233.07983567827679</v>
      </c>
    </row>
    <row r="143" spans="7:12" x14ac:dyDescent="0.2">
      <c r="G143" s="8">
        <v>139</v>
      </c>
      <c r="H143" s="8" t="s">
        <v>8</v>
      </c>
      <c r="I143" s="9">
        <v>38496</v>
      </c>
      <c r="J143" s="8" t="s">
        <v>13</v>
      </c>
      <c r="K143" s="10">
        <v>50</v>
      </c>
      <c r="L143" s="3">
        <v>152.04318524136269</v>
      </c>
    </row>
    <row r="144" spans="7:12" x14ac:dyDescent="0.2">
      <c r="G144" s="8">
        <v>140</v>
      </c>
      <c r="H144" s="8" t="s">
        <v>0</v>
      </c>
      <c r="I144" s="9">
        <v>38166</v>
      </c>
      <c r="J144" s="8" t="s">
        <v>11</v>
      </c>
      <c r="K144" s="10">
        <v>80</v>
      </c>
      <c r="L144" s="3">
        <v>242.49550041476004</v>
      </c>
    </row>
    <row r="145" spans="7:12" x14ac:dyDescent="0.2">
      <c r="G145" s="8">
        <v>141</v>
      </c>
      <c r="H145" s="8" t="s">
        <v>0</v>
      </c>
      <c r="I145" s="9">
        <v>39079</v>
      </c>
      <c r="J145" s="8" t="s">
        <v>11</v>
      </c>
      <c r="K145" s="10">
        <v>83</v>
      </c>
      <c r="L145" s="3">
        <v>250.79460647762514</v>
      </c>
    </row>
    <row r="146" spans="7:12" x14ac:dyDescent="0.2">
      <c r="G146" s="8">
        <v>142</v>
      </c>
      <c r="H146" s="8" t="s">
        <v>8</v>
      </c>
      <c r="I146" s="9">
        <v>38749</v>
      </c>
      <c r="J146" s="8" t="s">
        <v>10</v>
      </c>
      <c r="K146" s="10">
        <v>-4</v>
      </c>
      <c r="L146" s="3">
        <v>-9.4996327629453567</v>
      </c>
    </row>
    <row r="147" spans="7:12" x14ac:dyDescent="0.2">
      <c r="G147" s="8">
        <v>143</v>
      </c>
      <c r="H147" s="8" t="s">
        <v>2</v>
      </c>
      <c r="I147" s="9">
        <v>38386</v>
      </c>
      <c r="J147" s="8" t="s">
        <v>9</v>
      </c>
      <c r="K147" s="10">
        <v>46</v>
      </c>
      <c r="L147" s="3">
        <v>139.75509706516939</v>
      </c>
    </row>
    <row r="148" spans="7:12" x14ac:dyDescent="0.2">
      <c r="G148" s="8">
        <v>144</v>
      </c>
      <c r="H148" s="8" t="s">
        <v>6</v>
      </c>
      <c r="I148" s="9">
        <v>39013</v>
      </c>
      <c r="J148" s="8" t="s">
        <v>12</v>
      </c>
      <c r="K148" s="10">
        <v>55</v>
      </c>
      <c r="L148" s="3">
        <v>167.19317791229159</v>
      </c>
    </row>
    <row r="149" spans="7:12" x14ac:dyDescent="0.2">
      <c r="G149" s="8">
        <v>145</v>
      </c>
      <c r="H149" s="8" t="s">
        <v>7</v>
      </c>
      <c r="I149" s="9">
        <v>38254</v>
      </c>
      <c r="J149" s="8" t="s">
        <v>12</v>
      </c>
      <c r="K149" s="10">
        <v>89</v>
      </c>
      <c r="L149" s="3">
        <v>269.40466549843933</v>
      </c>
    </row>
    <row r="150" spans="7:12" x14ac:dyDescent="0.2">
      <c r="G150" s="8">
        <v>146</v>
      </c>
      <c r="H150" s="8" t="s">
        <v>5</v>
      </c>
      <c r="I150" s="9">
        <v>38540</v>
      </c>
      <c r="J150" s="8" t="s">
        <v>11</v>
      </c>
      <c r="K150" s="10">
        <v>59</v>
      </c>
      <c r="L150" s="3">
        <v>179.11590007622482</v>
      </c>
    </row>
    <row r="151" spans="7:12" x14ac:dyDescent="0.2">
      <c r="G151" s="8">
        <v>147</v>
      </c>
      <c r="H151" s="8" t="s">
        <v>5</v>
      </c>
      <c r="I151" s="9">
        <v>38419</v>
      </c>
      <c r="J151" s="8" t="s">
        <v>13</v>
      </c>
      <c r="K151" s="10">
        <v>90</v>
      </c>
      <c r="L151" s="3">
        <v>271.75315679180818</v>
      </c>
    </row>
    <row r="152" spans="7:12" x14ac:dyDescent="0.2">
      <c r="G152" s="8">
        <v>148</v>
      </c>
      <c r="H152" s="8" t="s">
        <v>6</v>
      </c>
      <c r="I152" s="9">
        <v>39024</v>
      </c>
      <c r="J152" s="8" t="s">
        <v>13</v>
      </c>
      <c r="K152" s="10">
        <v>17</v>
      </c>
      <c r="L152" s="3">
        <v>53.665884026524566</v>
      </c>
    </row>
    <row r="153" spans="7:12" x14ac:dyDescent="0.2">
      <c r="G153" s="8">
        <v>149</v>
      </c>
      <c r="H153" s="8" t="s">
        <v>7</v>
      </c>
      <c r="I153" s="9">
        <v>38419</v>
      </c>
      <c r="J153" s="8" t="s">
        <v>13</v>
      </c>
      <c r="K153" s="10">
        <v>37</v>
      </c>
      <c r="L153" s="3">
        <v>113.6496958349757</v>
      </c>
    </row>
    <row r="154" spans="7:12" x14ac:dyDescent="0.2">
      <c r="G154" s="8">
        <v>150</v>
      </c>
      <c r="H154" s="8" t="s">
        <v>1</v>
      </c>
      <c r="I154" s="9">
        <v>38793</v>
      </c>
      <c r="J154" s="8" t="s">
        <v>9</v>
      </c>
      <c r="K154" s="10">
        <v>-4</v>
      </c>
      <c r="L154" s="3">
        <v>-9.4240327280666669</v>
      </c>
    </row>
    <row r="155" spans="7:12" x14ac:dyDescent="0.2">
      <c r="G155" s="8">
        <v>151</v>
      </c>
      <c r="H155" s="8" t="s">
        <v>5</v>
      </c>
      <c r="I155" s="9">
        <v>38540</v>
      </c>
      <c r="J155" s="8" t="s">
        <v>10</v>
      </c>
      <c r="K155" s="10">
        <v>-8</v>
      </c>
      <c r="L155" s="3">
        <v>-22.376386657781136</v>
      </c>
    </row>
    <row r="156" spans="7:12" x14ac:dyDescent="0.2">
      <c r="G156" s="8">
        <v>152</v>
      </c>
      <c r="H156" s="8" t="s">
        <v>4</v>
      </c>
      <c r="I156" s="9">
        <v>38232</v>
      </c>
      <c r="J156" s="8" t="s">
        <v>13</v>
      </c>
      <c r="K156" s="10">
        <v>6</v>
      </c>
      <c r="L156" s="3">
        <v>20.32160187847996</v>
      </c>
    </row>
    <row r="157" spans="7:12" x14ac:dyDescent="0.2">
      <c r="G157" s="8">
        <v>153</v>
      </c>
      <c r="H157" s="8" t="s">
        <v>7</v>
      </c>
      <c r="I157" s="9">
        <v>38276</v>
      </c>
      <c r="J157" s="8" t="s">
        <v>13</v>
      </c>
      <c r="K157" s="10">
        <v>63</v>
      </c>
      <c r="L157" s="3">
        <v>191.67996095772898</v>
      </c>
    </row>
    <row r="158" spans="7:12" x14ac:dyDescent="0.2">
      <c r="G158" s="8">
        <v>154</v>
      </c>
      <c r="H158" s="8" t="s">
        <v>0</v>
      </c>
      <c r="I158" s="9">
        <v>38210</v>
      </c>
      <c r="J158" s="8" t="s">
        <v>13</v>
      </c>
      <c r="K158" s="10">
        <v>16</v>
      </c>
      <c r="L158" s="3">
        <v>49.943726296074821</v>
      </c>
    </row>
    <row r="159" spans="7:12" x14ac:dyDescent="0.2">
      <c r="G159" s="8">
        <v>155</v>
      </c>
      <c r="H159" s="8" t="s">
        <v>8</v>
      </c>
      <c r="I159" s="9">
        <v>38386</v>
      </c>
      <c r="J159" s="8" t="s">
        <v>12</v>
      </c>
      <c r="K159" s="10">
        <v>22</v>
      </c>
      <c r="L159" s="3">
        <v>67.814347194557499</v>
      </c>
    </row>
    <row r="160" spans="7:12" x14ac:dyDescent="0.2">
      <c r="G160" s="8">
        <v>156</v>
      </c>
      <c r="H160" s="8" t="s">
        <v>5</v>
      </c>
      <c r="I160" s="9">
        <v>38716</v>
      </c>
      <c r="J160" s="8" t="s">
        <v>9</v>
      </c>
      <c r="K160" s="10">
        <v>81</v>
      </c>
      <c r="L160" s="3">
        <v>244.96866878935498</v>
      </c>
    </row>
    <row r="161" spans="7:12" x14ac:dyDescent="0.2">
      <c r="G161" s="8">
        <v>157</v>
      </c>
      <c r="H161" s="8" t="s">
        <v>5</v>
      </c>
      <c r="I161" s="9">
        <v>38606</v>
      </c>
      <c r="J161" s="8" t="s">
        <v>10</v>
      </c>
      <c r="K161" s="10">
        <v>85</v>
      </c>
      <c r="L161" s="3">
        <v>256.55696414737832</v>
      </c>
    </row>
    <row r="162" spans="7:12" x14ac:dyDescent="0.2">
      <c r="G162" s="8">
        <v>158</v>
      </c>
      <c r="H162" s="8" t="s">
        <v>0</v>
      </c>
      <c r="I162" s="9">
        <v>38122</v>
      </c>
      <c r="J162" s="8" t="s">
        <v>9</v>
      </c>
      <c r="K162" s="10">
        <v>-3</v>
      </c>
      <c r="L162" s="3">
        <v>-7.083148189481113</v>
      </c>
    </row>
    <row r="163" spans="7:12" x14ac:dyDescent="0.2">
      <c r="G163" s="8">
        <v>159</v>
      </c>
      <c r="H163" s="8" t="s">
        <v>5</v>
      </c>
      <c r="I163" s="9">
        <v>38375</v>
      </c>
      <c r="J163" s="8" t="s">
        <v>10</v>
      </c>
      <c r="K163" s="10">
        <v>51</v>
      </c>
      <c r="L163" s="3">
        <v>154.48755641985605</v>
      </c>
    </row>
    <row r="164" spans="7:12" x14ac:dyDescent="0.2">
      <c r="G164" s="8">
        <v>160</v>
      </c>
      <c r="H164" s="8" t="s">
        <v>7</v>
      </c>
      <c r="I164" s="9">
        <v>38353</v>
      </c>
      <c r="J164" s="8" t="s">
        <v>10</v>
      </c>
      <c r="K164" s="10">
        <v>72</v>
      </c>
      <c r="L164" s="3">
        <v>217.42437258205749</v>
      </c>
    </row>
    <row r="165" spans="7:12" x14ac:dyDescent="0.2">
      <c r="G165" s="8">
        <v>161</v>
      </c>
      <c r="H165" s="8" t="s">
        <v>1</v>
      </c>
      <c r="I165" s="9">
        <v>38034</v>
      </c>
      <c r="J165" s="8" t="s">
        <v>10</v>
      </c>
      <c r="K165" s="10">
        <v>46</v>
      </c>
      <c r="L165" s="3">
        <v>139.92999594688814</v>
      </c>
    </row>
    <row r="166" spans="7:12" x14ac:dyDescent="0.2">
      <c r="G166" s="8">
        <v>162</v>
      </c>
      <c r="H166" s="8" t="s">
        <v>3</v>
      </c>
      <c r="I166" s="9">
        <v>38408</v>
      </c>
      <c r="J166" s="8" t="s">
        <v>12</v>
      </c>
      <c r="K166" s="10">
        <v>-10</v>
      </c>
      <c r="L166" s="3">
        <v>-27.996195351956981</v>
      </c>
    </row>
    <row r="167" spans="7:12" x14ac:dyDescent="0.2">
      <c r="G167" s="8">
        <v>163</v>
      </c>
      <c r="H167" s="8" t="s">
        <v>7</v>
      </c>
      <c r="I167" s="9">
        <v>38573</v>
      </c>
      <c r="J167" s="8" t="s">
        <v>9</v>
      </c>
      <c r="K167" s="10">
        <v>-5</v>
      </c>
      <c r="L167" s="3">
        <v>-12.197238533968166</v>
      </c>
    </row>
    <row r="168" spans="7:12" x14ac:dyDescent="0.2">
      <c r="G168" s="8">
        <v>164</v>
      </c>
      <c r="H168" s="8" t="s">
        <v>3</v>
      </c>
      <c r="I168" s="9">
        <v>39002</v>
      </c>
      <c r="J168" s="8" t="s">
        <v>11</v>
      </c>
      <c r="K168" s="10">
        <v>16</v>
      </c>
      <c r="L168" s="3">
        <v>49.917622272183785</v>
      </c>
    </row>
    <row r="169" spans="7:12" x14ac:dyDescent="0.2">
      <c r="G169" s="8">
        <v>165</v>
      </c>
      <c r="H169" s="8" t="s">
        <v>3</v>
      </c>
      <c r="I169" s="9">
        <v>38705</v>
      </c>
      <c r="J169" s="8" t="s">
        <v>9</v>
      </c>
      <c r="K169" s="10">
        <v>25</v>
      </c>
      <c r="L169" s="3">
        <v>76.986898914774684</v>
      </c>
    </row>
    <row r="170" spans="7:12" x14ac:dyDescent="0.2">
      <c r="G170" s="8">
        <v>166</v>
      </c>
      <c r="H170" s="8" t="s">
        <v>5</v>
      </c>
      <c r="I170" s="9">
        <v>38441</v>
      </c>
      <c r="J170" s="8" t="s">
        <v>11</v>
      </c>
      <c r="K170" s="10">
        <v>49</v>
      </c>
      <c r="L170" s="3">
        <v>148.90711866414762</v>
      </c>
    </row>
    <row r="171" spans="7:12" x14ac:dyDescent="0.2">
      <c r="G171" s="8">
        <v>167</v>
      </c>
      <c r="H171" s="8" t="s">
        <v>8</v>
      </c>
      <c r="I171" s="9">
        <v>38067</v>
      </c>
      <c r="J171" s="8" t="s">
        <v>10</v>
      </c>
      <c r="K171" s="10">
        <v>21</v>
      </c>
      <c r="L171" s="3">
        <v>64.326659101878747</v>
      </c>
    </row>
    <row r="172" spans="7:12" x14ac:dyDescent="0.2">
      <c r="G172" s="8">
        <v>168</v>
      </c>
      <c r="H172" s="8" t="s">
        <v>1</v>
      </c>
      <c r="I172" s="9">
        <v>38859</v>
      </c>
      <c r="J172" s="8" t="s">
        <v>10</v>
      </c>
      <c r="K172" s="10">
        <v>29</v>
      </c>
      <c r="L172" s="3">
        <v>88.984161458299795</v>
      </c>
    </row>
    <row r="173" spans="7:12" x14ac:dyDescent="0.2">
      <c r="G173" s="8">
        <v>169</v>
      </c>
      <c r="H173" s="8" t="s">
        <v>6</v>
      </c>
      <c r="I173" s="9">
        <v>38034</v>
      </c>
      <c r="J173" s="8" t="s">
        <v>10</v>
      </c>
      <c r="K173" s="10">
        <v>63</v>
      </c>
      <c r="L173" s="3">
        <v>191.11407977738014</v>
      </c>
    </row>
    <row r="174" spans="7:12" x14ac:dyDescent="0.2">
      <c r="G174" s="8">
        <v>170</v>
      </c>
      <c r="H174" s="8" t="s">
        <v>0</v>
      </c>
      <c r="I174" s="9">
        <v>38881</v>
      </c>
      <c r="J174" s="8" t="s">
        <v>10</v>
      </c>
      <c r="K174" s="10">
        <v>21</v>
      </c>
      <c r="L174" s="3">
        <v>64.602960723055489</v>
      </c>
    </row>
    <row r="175" spans="7:12" x14ac:dyDescent="0.2">
      <c r="G175" s="8">
        <v>171</v>
      </c>
      <c r="H175" s="8" t="s">
        <v>8</v>
      </c>
      <c r="I175" s="9">
        <v>38639</v>
      </c>
      <c r="J175" s="8" t="s">
        <v>9</v>
      </c>
      <c r="K175" s="10">
        <v>93</v>
      </c>
      <c r="L175" s="3">
        <v>280.17276926587908</v>
      </c>
    </row>
    <row r="176" spans="7:12" x14ac:dyDescent="0.2">
      <c r="G176" s="8">
        <v>172</v>
      </c>
      <c r="H176" s="8" t="s">
        <v>2</v>
      </c>
      <c r="I176" s="9">
        <v>38045</v>
      </c>
      <c r="J176" s="8" t="s">
        <v>9</v>
      </c>
      <c r="K176" s="10">
        <v>55</v>
      </c>
      <c r="L176" s="3">
        <v>167.55415680156585</v>
      </c>
    </row>
    <row r="177" spans="7:12" x14ac:dyDescent="0.2">
      <c r="G177" s="8">
        <v>173</v>
      </c>
      <c r="H177" s="8" t="s">
        <v>5</v>
      </c>
      <c r="I177" s="9">
        <v>38914</v>
      </c>
      <c r="J177" s="8" t="s">
        <v>9</v>
      </c>
      <c r="K177" s="10">
        <v>14</v>
      </c>
      <c r="L177" s="3">
        <v>43.897196992459193</v>
      </c>
    </row>
    <row r="178" spans="7:12" x14ac:dyDescent="0.2">
      <c r="G178" s="8">
        <v>174</v>
      </c>
      <c r="H178" s="8" t="s">
        <v>0</v>
      </c>
      <c r="I178" s="9">
        <v>38056</v>
      </c>
      <c r="J178" s="8" t="s">
        <v>13</v>
      </c>
      <c r="K178" s="10">
        <v>91</v>
      </c>
      <c r="L178" s="3">
        <v>275.24479602731037</v>
      </c>
    </row>
    <row r="179" spans="7:12" x14ac:dyDescent="0.2">
      <c r="G179" s="8">
        <v>175</v>
      </c>
      <c r="H179" s="8" t="s">
        <v>5</v>
      </c>
      <c r="I179" s="9">
        <v>38100</v>
      </c>
      <c r="J179" s="8" t="s">
        <v>11</v>
      </c>
      <c r="K179" s="10">
        <v>80</v>
      </c>
      <c r="L179" s="3">
        <v>242.44859600981886</v>
      </c>
    </row>
    <row r="180" spans="7:12" x14ac:dyDescent="0.2">
      <c r="G180" s="8">
        <v>176</v>
      </c>
      <c r="H180" s="8" t="s">
        <v>8</v>
      </c>
      <c r="I180" s="9">
        <v>38683</v>
      </c>
      <c r="J180" s="8" t="s">
        <v>11</v>
      </c>
      <c r="K180" s="10">
        <v>70</v>
      </c>
      <c r="L180" s="3">
        <v>211.755231476809</v>
      </c>
    </row>
    <row r="181" spans="7:12" x14ac:dyDescent="0.2">
      <c r="G181" s="8">
        <v>177</v>
      </c>
      <c r="H181" s="8" t="s">
        <v>7</v>
      </c>
      <c r="I181" s="9">
        <v>38188</v>
      </c>
      <c r="J181" s="8" t="s">
        <v>12</v>
      </c>
      <c r="K181" s="10">
        <v>54</v>
      </c>
      <c r="L181" s="3">
        <v>164.30496670412208</v>
      </c>
    </row>
    <row r="182" spans="7:12" x14ac:dyDescent="0.2">
      <c r="G182" s="8">
        <v>178</v>
      </c>
      <c r="H182" s="8" t="s">
        <v>6</v>
      </c>
      <c r="I182" s="9">
        <v>38705</v>
      </c>
      <c r="J182" s="8" t="s">
        <v>12</v>
      </c>
      <c r="K182" s="10">
        <v>19</v>
      </c>
      <c r="L182" s="3">
        <v>58.362898336492826</v>
      </c>
    </row>
    <row r="183" spans="7:12" x14ac:dyDescent="0.2">
      <c r="G183" s="8">
        <v>179</v>
      </c>
      <c r="H183" s="8" t="s">
        <v>3</v>
      </c>
      <c r="I183" s="9">
        <v>38617</v>
      </c>
      <c r="J183" s="8" t="s">
        <v>9</v>
      </c>
      <c r="K183" s="10">
        <v>38</v>
      </c>
      <c r="L183" s="3">
        <v>115.82878872794043</v>
      </c>
    </row>
    <row r="184" spans="7:12" x14ac:dyDescent="0.2">
      <c r="G184" s="8">
        <v>180</v>
      </c>
      <c r="H184" s="8" t="s">
        <v>2</v>
      </c>
      <c r="I184" s="9">
        <v>38133</v>
      </c>
      <c r="J184" s="8" t="s">
        <v>13</v>
      </c>
      <c r="K184" s="10">
        <v>60</v>
      </c>
      <c r="L184" s="3">
        <v>182.02229380076153</v>
      </c>
    </row>
    <row r="185" spans="7:12" x14ac:dyDescent="0.2">
      <c r="G185" s="8">
        <v>181</v>
      </c>
      <c r="H185" s="8" t="s">
        <v>3</v>
      </c>
      <c r="I185" s="9">
        <v>38639</v>
      </c>
      <c r="J185" s="8" t="s">
        <v>13</v>
      </c>
      <c r="K185" s="10">
        <v>51</v>
      </c>
      <c r="L185" s="3">
        <v>155.73788458275871</v>
      </c>
    </row>
    <row r="186" spans="7:12" x14ac:dyDescent="0.2">
      <c r="G186" s="8">
        <v>182</v>
      </c>
      <c r="H186" s="8" t="s">
        <v>6</v>
      </c>
      <c r="I186" s="9">
        <v>38111</v>
      </c>
      <c r="J186" s="8" t="s">
        <v>10</v>
      </c>
      <c r="K186" s="10">
        <v>78</v>
      </c>
      <c r="L186" s="3">
        <v>236.14223463826744</v>
      </c>
    </row>
    <row r="187" spans="7:12" x14ac:dyDescent="0.2">
      <c r="G187" s="8">
        <v>183</v>
      </c>
      <c r="H187" s="8" t="s">
        <v>3</v>
      </c>
      <c r="I187" s="9">
        <v>38320</v>
      </c>
      <c r="J187" s="8" t="s">
        <v>9</v>
      </c>
      <c r="K187" s="10">
        <v>17</v>
      </c>
      <c r="L187" s="3">
        <v>52.469218210599529</v>
      </c>
    </row>
    <row r="188" spans="7:12" x14ac:dyDescent="0.2">
      <c r="G188" s="8">
        <v>184</v>
      </c>
      <c r="H188" s="8" t="s">
        <v>0</v>
      </c>
      <c r="I188" s="9">
        <v>38221</v>
      </c>
      <c r="J188" s="8" t="s">
        <v>11</v>
      </c>
      <c r="K188" s="10">
        <v>13</v>
      </c>
      <c r="L188" s="3">
        <v>40.808192712139302</v>
      </c>
    </row>
    <row r="189" spans="7:12" x14ac:dyDescent="0.2">
      <c r="G189" s="8">
        <v>185</v>
      </c>
      <c r="H189" s="8" t="s">
        <v>5</v>
      </c>
      <c r="I189" s="9">
        <v>38540</v>
      </c>
      <c r="J189" s="8" t="s">
        <v>12</v>
      </c>
      <c r="K189" s="10">
        <v>2</v>
      </c>
      <c r="L189" s="3">
        <v>8.0360535540736908</v>
      </c>
    </row>
    <row r="190" spans="7:12" x14ac:dyDescent="0.2">
      <c r="G190" s="8">
        <v>186</v>
      </c>
      <c r="H190" s="8" t="s">
        <v>8</v>
      </c>
      <c r="I190" s="9">
        <v>39046</v>
      </c>
      <c r="J190" s="8" t="s">
        <v>12</v>
      </c>
      <c r="K190" s="10">
        <v>74</v>
      </c>
      <c r="L190" s="3">
        <v>223.87783259743091</v>
      </c>
    </row>
    <row r="191" spans="7:12" x14ac:dyDescent="0.2">
      <c r="G191" s="8">
        <v>187</v>
      </c>
      <c r="H191" s="8" t="s">
        <v>2</v>
      </c>
      <c r="I191" s="9">
        <v>38793</v>
      </c>
      <c r="J191" s="8" t="s">
        <v>9</v>
      </c>
      <c r="K191" s="10">
        <v>57</v>
      </c>
      <c r="L191" s="3">
        <v>172.92421427081234</v>
      </c>
    </row>
    <row r="192" spans="7:12" x14ac:dyDescent="0.2">
      <c r="G192" s="8">
        <v>188</v>
      </c>
      <c r="H192" s="8" t="s">
        <v>0</v>
      </c>
      <c r="I192" s="9">
        <v>38111</v>
      </c>
      <c r="J192" s="8" t="s">
        <v>12</v>
      </c>
      <c r="K192" s="10">
        <v>79</v>
      </c>
      <c r="L192" s="3">
        <v>239.34428625432886</v>
      </c>
    </row>
    <row r="193" spans="7:12" x14ac:dyDescent="0.2">
      <c r="G193" s="8">
        <v>189</v>
      </c>
      <c r="H193" s="8" t="s">
        <v>2</v>
      </c>
      <c r="I193" s="9">
        <v>38518</v>
      </c>
      <c r="J193" s="8" t="s">
        <v>9</v>
      </c>
      <c r="K193" s="10">
        <v>82</v>
      </c>
      <c r="L193" s="3">
        <v>247.46177448016923</v>
      </c>
    </row>
    <row r="194" spans="7:12" x14ac:dyDescent="0.2">
      <c r="G194" s="8">
        <v>190</v>
      </c>
      <c r="H194" s="8" t="s">
        <v>7</v>
      </c>
      <c r="I194" s="9">
        <v>38991</v>
      </c>
      <c r="J194" s="8" t="s">
        <v>10</v>
      </c>
      <c r="K194" s="10">
        <v>28</v>
      </c>
      <c r="L194" s="3">
        <v>85.957225474601458</v>
      </c>
    </row>
    <row r="195" spans="7:12" x14ac:dyDescent="0.2">
      <c r="G195" s="8">
        <v>191</v>
      </c>
      <c r="H195" s="8" t="s">
        <v>0</v>
      </c>
      <c r="I195" s="9">
        <v>38023</v>
      </c>
      <c r="J195" s="8" t="s">
        <v>12</v>
      </c>
      <c r="K195" s="10">
        <v>63</v>
      </c>
      <c r="L195" s="3">
        <v>191.0302935038041</v>
      </c>
    </row>
    <row r="196" spans="7:12" x14ac:dyDescent="0.2">
      <c r="G196" s="8">
        <v>192</v>
      </c>
      <c r="H196" s="8" t="s">
        <v>1</v>
      </c>
      <c r="I196" s="9">
        <v>38628</v>
      </c>
      <c r="J196" s="8" t="s">
        <v>9</v>
      </c>
      <c r="K196" s="10">
        <v>72</v>
      </c>
      <c r="L196" s="3">
        <v>217.59287860664901</v>
      </c>
    </row>
    <row r="197" spans="7:12" x14ac:dyDescent="0.2">
      <c r="G197" s="8">
        <v>193</v>
      </c>
      <c r="H197" s="8" t="s">
        <v>1</v>
      </c>
      <c r="I197" s="9">
        <v>38727</v>
      </c>
      <c r="J197" s="8" t="s">
        <v>13</v>
      </c>
      <c r="K197" s="10">
        <v>68</v>
      </c>
      <c r="L197" s="3">
        <v>205.93270340856287</v>
      </c>
    </row>
    <row r="198" spans="7:12" x14ac:dyDescent="0.2">
      <c r="G198" s="8">
        <v>194</v>
      </c>
      <c r="H198" s="8" t="s">
        <v>5</v>
      </c>
      <c r="I198" s="9">
        <v>38738</v>
      </c>
      <c r="J198" s="8" t="s">
        <v>11</v>
      </c>
      <c r="K198" s="10">
        <v>8</v>
      </c>
      <c r="L198" s="3">
        <v>26.138739127477177</v>
      </c>
    </row>
    <row r="199" spans="7:12" x14ac:dyDescent="0.2">
      <c r="G199" s="8">
        <v>195</v>
      </c>
      <c r="H199" s="8" t="s">
        <v>3</v>
      </c>
      <c r="I199" s="9">
        <v>38331</v>
      </c>
      <c r="J199" s="8" t="s">
        <v>13</v>
      </c>
      <c r="K199" s="10">
        <v>62</v>
      </c>
      <c r="L199" s="3">
        <v>188.51634230729906</v>
      </c>
    </row>
    <row r="200" spans="7:12" x14ac:dyDescent="0.2">
      <c r="G200" s="8">
        <v>196</v>
      </c>
      <c r="H200" s="8" t="s">
        <v>0</v>
      </c>
      <c r="I200" s="9">
        <v>38430</v>
      </c>
      <c r="J200" s="8" t="s">
        <v>11</v>
      </c>
      <c r="K200" s="10">
        <v>5</v>
      </c>
      <c r="L200" s="3">
        <v>16.348427234046856</v>
      </c>
    </row>
    <row r="201" spans="7:12" x14ac:dyDescent="0.2">
      <c r="G201" s="8">
        <v>197</v>
      </c>
      <c r="H201" s="8" t="s">
        <v>2</v>
      </c>
      <c r="I201" s="9">
        <v>38023</v>
      </c>
      <c r="J201" s="8" t="s">
        <v>12</v>
      </c>
      <c r="K201" s="10">
        <v>-5</v>
      </c>
      <c r="L201" s="3">
        <v>-12.898061088841523</v>
      </c>
    </row>
    <row r="202" spans="7:12" x14ac:dyDescent="0.2">
      <c r="G202" s="8">
        <v>198</v>
      </c>
      <c r="H202" s="8" t="s">
        <v>2</v>
      </c>
      <c r="I202" s="9">
        <v>38859</v>
      </c>
      <c r="J202" s="8" t="s">
        <v>12</v>
      </c>
      <c r="K202" s="10">
        <v>-4</v>
      </c>
      <c r="L202" s="3">
        <v>-9.998213253386103</v>
      </c>
    </row>
    <row r="203" spans="7:12" x14ac:dyDescent="0.2">
      <c r="G203" s="8">
        <v>199</v>
      </c>
      <c r="H203" s="8" t="s">
        <v>1</v>
      </c>
      <c r="I203" s="9">
        <v>39046</v>
      </c>
      <c r="J203" s="8" t="s">
        <v>12</v>
      </c>
      <c r="K203" s="10">
        <v>81</v>
      </c>
      <c r="L203" s="3">
        <v>244.68104192003952</v>
      </c>
    </row>
    <row r="204" spans="7:12" x14ac:dyDescent="0.2">
      <c r="G204" s="8">
        <v>200</v>
      </c>
      <c r="H204" s="8" t="s">
        <v>1</v>
      </c>
      <c r="I204" s="9">
        <v>38793</v>
      </c>
      <c r="J204" s="8" t="s">
        <v>11</v>
      </c>
      <c r="K204" s="10">
        <v>21</v>
      </c>
      <c r="L204" s="3">
        <v>64.744003374094902</v>
      </c>
    </row>
    <row r="205" spans="7:12" x14ac:dyDescent="0.2">
      <c r="G205" s="8">
        <v>201</v>
      </c>
      <c r="H205" s="8" t="s">
        <v>7</v>
      </c>
      <c r="I205" s="9">
        <v>38529</v>
      </c>
      <c r="J205" s="8" t="s">
        <v>11</v>
      </c>
      <c r="K205" s="10">
        <v>21</v>
      </c>
      <c r="L205" s="3">
        <v>64.863192319117914</v>
      </c>
    </row>
    <row r="206" spans="7:12" x14ac:dyDescent="0.2">
      <c r="G206" s="8">
        <v>202</v>
      </c>
      <c r="H206" s="8" t="s">
        <v>3</v>
      </c>
      <c r="I206" s="9">
        <v>38716</v>
      </c>
      <c r="J206" s="8" t="s">
        <v>9</v>
      </c>
      <c r="K206" s="10">
        <v>-3</v>
      </c>
      <c r="L206" s="3">
        <v>-7.154085897104931</v>
      </c>
    </row>
    <row r="207" spans="7:12" x14ac:dyDescent="0.2">
      <c r="G207" s="8">
        <v>203</v>
      </c>
      <c r="H207" s="8" t="s">
        <v>7</v>
      </c>
      <c r="I207" s="9">
        <v>39079</v>
      </c>
      <c r="J207" s="8" t="s">
        <v>10</v>
      </c>
      <c r="K207" s="10">
        <v>57</v>
      </c>
      <c r="L207" s="3">
        <v>173.64445114790863</v>
      </c>
    </row>
    <row r="208" spans="7:12" x14ac:dyDescent="0.2">
      <c r="G208" s="8">
        <v>204</v>
      </c>
      <c r="H208" s="8" t="s">
        <v>7</v>
      </c>
      <c r="I208" s="9">
        <v>38947</v>
      </c>
      <c r="J208" s="8" t="s">
        <v>10</v>
      </c>
      <c r="K208" s="10">
        <v>86</v>
      </c>
      <c r="L208" s="3">
        <v>259.30970727563493</v>
      </c>
    </row>
    <row r="209" spans="7:12" x14ac:dyDescent="0.2">
      <c r="G209" s="8">
        <v>205</v>
      </c>
      <c r="H209" s="8" t="s">
        <v>0</v>
      </c>
      <c r="I209" s="9">
        <v>38826</v>
      </c>
      <c r="J209" s="8" t="s">
        <v>9</v>
      </c>
      <c r="K209" s="10">
        <v>14</v>
      </c>
      <c r="L209" s="3">
        <v>44.139016120906668</v>
      </c>
    </row>
    <row r="210" spans="7:12" x14ac:dyDescent="0.2">
      <c r="G210" s="8">
        <v>206</v>
      </c>
      <c r="H210" s="8" t="s">
        <v>3</v>
      </c>
      <c r="I210" s="9">
        <v>39057</v>
      </c>
      <c r="J210" s="8" t="s">
        <v>13</v>
      </c>
      <c r="K210" s="10">
        <v>20</v>
      </c>
      <c r="L210" s="3">
        <v>61.955881135465603</v>
      </c>
    </row>
    <row r="211" spans="7:12" x14ac:dyDescent="0.2">
      <c r="G211" s="8">
        <v>207</v>
      </c>
      <c r="H211" s="8" t="s">
        <v>2</v>
      </c>
      <c r="I211" s="9">
        <v>38023</v>
      </c>
      <c r="J211" s="8" t="s">
        <v>12</v>
      </c>
      <c r="K211" s="10">
        <v>60</v>
      </c>
      <c r="L211" s="3">
        <v>181.93942640636905</v>
      </c>
    </row>
    <row r="212" spans="7:12" x14ac:dyDescent="0.2">
      <c r="G212" s="8">
        <v>208</v>
      </c>
      <c r="H212" s="8" t="s">
        <v>0</v>
      </c>
      <c r="I212" s="9">
        <v>38903</v>
      </c>
      <c r="J212" s="8" t="s">
        <v>11</v>
      </c>
      <c r="K212" s="10">
        <v>45</v>
      </c>
      <c r="L212" s="3">
        <v>137.15507832075065</v>
      </c>
    </row>
    <row r="213" spans="7:12" x14ac:dyDescent="0.2">
      <c r="G213" s="8">
        <v>209</v>
      </c>
      <c r="H213" s="8" t="s">
        <v>0</v>
      </c>
      <c r="I213" s="9">
        <v>38078</v>
      </c>
      <c r="J213" s="8" t="s">
        <v>11</v>
      </c>
      <c r="K213" s="10">
        <v>7</v>
      </c>
      <c r="L213" s="3">
        <v>22.99759982335349</v>
      </c>
    </row>
    <row r="214" spans="7:12" x14ac:dyDescent="0.2">
      <c r="G214" s="8">
        <v>210</v>
      </c>
      <c r="H214" s="8" t="s">
        <v>8</v>
      </c>
      <c r="I214" s="9">
        <v>38782</v>
      </c>
      <c r="J214" s="8" t="s">
        <v>10</v>
      </c>
      <c r="K214" s="10">
        <v>-6</v>
      </c>
      <c r="L214" s="3">
        <v>-16.334472666280842</v>
      </c>
    </row>
    <row r="215" spans="7:12" x14ac:dyDescent="0.2">
      <c r="G215" s="8">
        <v>211</v>
      </c>
      <c r="H215" s="8" t="s">
        <v>0</v>
      </c>
      <c r="I215" s="9">
        <v>38837</v>
      </c>
      <c r="J215" s="8" t="s">
        <v>10</v>
      </c>
      <c r="K215" s="10">
        <v>35</v>
      </c>
      <c r="L215" s="3">
        <v>106.89982221762149</v>
      </c>
    </row>
    <row r="216" spans="7:12" x14ac:dyDescent="0.2">
      <c r="G216" s="8">
        <v>212</v>
      </c>
      <c r="H216" s="8" t="s">
        <v>2</v>
      </c>
      <c r="I216" s="9">
        <v>38848</v>
      </c>
      <c r="J216" s="8" t="s">
        <v>9</v>
      </c>
      <c r="K216" s="10">
        <v>31</v>
      </c>
      <c r="L216" s="3">
        <v>95.13200096066403</v>
      </c>
    </row>
    <row r="217" spans="7:12" x14ac:dyDescent="0.2">
      <c r="G217" s="8">
        <v>213</v>
      </c>
      <c r="H217" s="8" t="s">
        <v>0</v>
      </c>
      <c r="I217" s="9">
        <v>38672</v>
      </c>
      <c r="J217" s="8" t="s">
        <v>10</v>
      </c>
      <c r="K217" s="10">
        <v>19</v>
      </c>
      <c r="L217" s="3">
        <v>59.075740928551383</v>
      </c>
    </row>
    <row r="218" spans="7:12" x14ac:dyDescent="0.2">
      <c r="G218" s="8">
        <v>214</v>
      </c>
      <c r="H218" s="8" t="s">
        <v>4</v>
      </c>
      <c r="I218" s="9">
        <v>38760</v>
      </c>
      <c r="J218" s="8" t="s">
        <v>11</v>
      </c>
      <c r="K218" s="10">
        <v>35</v>
      </c>
      <c r="L218" s="3">
        <v>106.64339916643026</v>
      </c>
    </row>
    <row r="219" spans="7:12" x14ac:dyDescent="0.2">
      <c r="G219" s="8">
        <v>215</v>
      </c>
      <c r="H219" s="8" t="s">
        <v>8</v>
      </c>
      <c r="I219" s="9">
        <v>38353</v>
      </c>
      <c r="J219" s="8" t="s">
        <v>13</v>
      </c>
      <c r="K219" s="10">
        <v>51</v>
      </c>
      <c r="L219" s="3">
        <v>154.59771582934854</v>
      </c>
    </row>
    <row r="220" spans="7:12" x14ac:dyDescent="0.2">
      <c r="G220" s="8">
        <v>216</v>
      </c>
      <c r="H220" s="8" t="s">
        <v>3</v>
      </c>
      <c r="I220" s="9">
        <v>38771</v>
      </c>
      <c r="J220" s="8" t="s">
        <v>12</v>
      </c>
      <c r="K220" s="10">
        <v>1</v>
      </c>
      <c r="L220" s="3">
        <v>5.3867139626812968</v>
      </c>
    </row>
    <row r="221" spans="7:12" x14ac:dyDescent="0.2">
      <c r="G221" s="8">
        <v>217</v>
      </c>
      <c r="H221" s="8" t="s">
        <v>7</v>
      </c>
      <c r="I221" s="9">
        <v>38254</v>
      </c>
      <c r="J221" s="8" t="s">
        <v>9</v>
      </c>
      <c r="K221" s="10">
        <v>67</v>
      </c>
      <c r="L221" s="3">
        <v>203.35912709646638</v>
      </c>
    </row>
    <row r="222" spans="7:12" x14ac:dyDescent="0.2">
      <c r="G222" s="8">
        <v>218</v>
      </c>
      <c r="H222" s="8" t="s">
        <v>7</v>
      </c>
      <c r="I222" s="9">
        <v>38441</v>
      </c>
      <c r="J222" s="8" t="s">
        <v>12</v>
      </c>
      <c r="K222" s="10">
        <v>23</v>
      </c>
      <c r="L222" s="3">
        <v>71.412597536524615</v>
      </c>
    </row>
    <row r="223" spans="7:12" x14ac:dyDescent="0.2">
      <c r="G223" s="8">
        <v>219</v>
      </c>
      <c r="H223" s="8" t="s">
        <v>2</v>
      </c>
      <c r="I223" s="9">
        <v>38386</v>
      </c>
      <c r="J223" s="8" t="s">
        <v>9</v>
      </c>
      <c r="K223" s="10">
        <v>41</v>
      </c>
      <c r="L223" s="3">
        <v>125.23475441561757</v>
      </c>
    </row>
    <row r="224" spans="7:12" x14ac:dyDescent="0.2">
      <c r="G224" s="8">
        <v>220</v>
      </c>
      <c r="H224" s="8" t="s">
        <v>6</v>
      </c>
      <c r="I224" s="9">
        <v>38001</v>
      </c>
      <c r="J224" s="8" t="s">
        <v>12</v>
      </c>
      <c r="K224" s="10">
        <v>27</v>
      </c>
      <c r="L224" s="3">
        <v>83.195110350521588</v>
      </c>
    </row>
    <row r="225" spans="7:12" x14ac:dyDescent="0.2">
      <c r="G225" s="8">
        <v>221</v>
      </c>
      <c r="H225" s="8" t="s">
        <v>1</v>
      </c>
      <c r="I225" s="9">
        <v>38980</v>
      </c>
      <c r="J225" s="8" t="s">
        <v>9</v>
      </c>
      <c r="K225" s="10">
        <v>56</v>
      </c>
      <c r="L225" s="3">
        <v>170.17512557022724</v>
      </c>
    </row>
    <row r="226" spans="7:12" x14ac:dyDescent="0.2">
      <c r="G226" s="8">
        <v>222</v>
      </c>
      <c r="H226" s="8" t="s">
        <v>6</v>
      </c>
      <c r="I226" s="9">
        <v>38188</v>
      </c>
      <c r="J226" s="8" t="s">
        <v>12</v>
      </c>
      <c r="K226" s="10">
        <v>67</v>
      </c>
      <c r="L226" s="3">
        <v>203.35311949602652</v>
      </c>
    </row>
    <row r="227" spans="7:12" x14ac:dyDescent="0.2">
      <c r="G227" s="8">
        <v>223</v>
      </c>
      <c r="H227" s="8" t="s">
        <v>8</v>
      </c>
      <c r="I227" s="9">
        <v>38243</v>
      </c>
      <c r="J227" s="8" t="s">
        <v>9</v>
      </c>
      <c r="K227" s="10">
        <v>94</v>
      </c>
      <c r="L227" s="3">
        <v>283.74141758000144</v>
      </c>
    </row>
    <row r="228" spans="7:12" x14ac:dyDescent="0.2">
      <c r="G228" s="8">
        <v>224</v>
      </c>
      <c r="H228" s="8" t="s">
        <v>1</v>
      </c>
      <c r="I228" s="9">
        <v>38265</v>
      </c>
      <c r="J228" s="8" t="s">
        <v>11</v>
      </c>
      <c r="K228" s="10">
        <v>52</v>
      </c>
      <c r="L228" s="3">
        <v>158.2973319694853</v>
      </c>
    </row>
    <row r="229" spans="7:12" x14ac:dyDescent="0.2">
      <c r="G229" s="8">
        <v>225</v>
      </c>
      <c r="H229" s="8" t="s">
        <v>4</v>
      </c>
      <c r="I229" s="9">
        <v>38023</v>
      </c>
      <c r="J229" s="8" t="s">
        <v>13</v>
      </c>
      <c r="K229" s="10">
        <v>24</v>
      </c>
      <c r="L229" s="3">
        <v>74.243899422562194</v>
      </c>
    </row>
    <row r="230" spans="7:12" x14ac:dyDescent="0.2">
      <c r="G230" s="8">
        <v>226</v>
      </c>
      <c r="H230" s="8" t="s">
        <v>0</v>
      </c>
      <c r="I230" s="9">
        <v>38144</v>
      </c>
      <c r="J230" s="8" t="s">
        <v>10</v>
      </c>
      <c r="K230" s="10">
        <v>-1</v>
      </c>
      <c r="L230" s="3">
        <v>-0.91770776800017373</v>
      </c>
    </row>
    <row r="231" spans="7:12" x14ac:dyDescent="0.2">
      <c r="G231" s="8">
        <v>227</v>
      </c>
      <c r="H231" s="8" t="s">
        <v>3</v>
      </c>
      <c r="I231" s="9">
        <v>38738</v>
      </c>
      <c r="J231" s="8" t="s">
        <v>11</v>
      </c>
      <c r="K231" s="10">
        <v>37</v>
      </c>
      <c r="L231" s="3">
        <v>112.52158206006119</v>
      </c>
    </row>
    <row r="232" spans="7:12" x14ac:dyDescent="0.2">
      <c r="G232" s="8">
        <v>228</v>
      </c>
      <c r="H232" s="8" t="s">
        <v>8</v>
      </c>
      <c r="I232" s="9">
        <v>38771</v>
      </c>
      <c r="J232" s="8" t="s">
        <v>9</v>
      </c>
      <c r="K232" s="10">
        <v>63</v>
      </c>
      <c r="L232" s="3">
        <v>191.4542393048981</v>
      </c>
    </row>
    <row r="233" spans="7:12" x14ac:dyDescent="0.2">
      <c r="G233" s="8">
        <v>229</v>
      </c>
      <c r="H233" s="8" t="s">
        <v>7</v>
      </c>
      <c r="I233" s="9">
        <v>38089</v>
      </c>
      <c r="J233" s="8" t="s">
        <v>10</v>
      </c>
      <c r="K233" s="10">
        <v>13</v>
      </c>
      <c r="L233" s="3">
        <v>41.010346846521706</v>
      </c>
    </row>
    <row r="234" spans="7:12" x14ac:dyDescent="0.2">
      <c r="G234" s="8">
        <v>230</v>
      </c>
      <c r="H234" s="8" t="s">
        <v>3</v>
      </c>
      <c r="I234" s="9">
        <v>39046</v>
      </c>
      <c r="J234" s="8" t="s">
        <v>10</v>
      </c>
      <c r="K234" s="10">
        <v>7</v>
      </c>
      <c r="L234" s="3">
        <v>22.334877359058812</v>
      </c>
    </row>
    <row r="235" spans="7:12" x14ac:dyDescent="0.2">
      <c r="G235" s="8">
        <v>231</v>
      </c>
      <c r="H235" s="8" t="s">
        <v>4</v>
      </c>
      <c r="I235" s="9">
        <v>38067</v>
      </c>
      <c r="J235" s="8" t="s">
        <v>10</v>
      </c>
      <c r="K235" s="10">
        <v>64</v>
      </c>
      <c r="L235" s="3">
        <v>193.83879299726061</v>
      </c>
    </row>
    <row r="236" spans="7:12" x14ac:dyDescent="0.2">
      <c r="G236" s="8">
        <v>232</v>
      </c>
      <c r="H236" s="8" t="s">
        <v>6</v>
      </c>
      <c r="I236" s="9">
        <v>38144</v>
      </c>
      <c r="J236" s="8" t="s">
        <v>10</v>
      </c>
      <c r="K236" s="10">
        <v>63</v>
      </c>
      <c r="L236" s="3">
        <v>190.90668689411601</v>
      </c>
    </row>
    <row r="237" spans="7:12" x14ac:dyDescent="0.2">
      <c r="G237" s="8">
        <v>233</v>
      </c>
      <c r="H237" s="8" t="s">
        <v>5</v>
      </c>
      <c r="I237" s="9">
        <v>38210</v>
      </c>
      <c r="J237" s="8" t="s">
        <v>12</v>
      </c>
      <c r="K237" s="10">
        <v>57</v>
      </c>
      <c r="L237" s="3">
        <v>173.59022125804509</v>
      </c>
    </row>
    <row r="238" spans="7:12" x14ac:dyDescent="0.2">
      <c r="G238" s="8">
        <v>234</v>
      </c>
      <c r="H238" s="8" t="s">
        <v>5</v>
      </c>
      <c r="I238" s="9">
        <v>38298</v>
      </c>
      <c r="J238" s="8" t="s">
        <v>12</v>
      </c>
      <c r="K238" s="10">
        <v>59</v>
      </c>
      <c r="L238" s="3">
        <v>178.9266502635322</v>
      </c>
    </row>
    <row r="239" spans="7:12" x14ac:dyDescent="0.2">
      <c r="G239" s="8">
        <v>235</v>
      </c>
      <c r="H239" s="8" t="s">
        <v>0</v>
      </c>
      <c r="I239" s="9">
        <v>38342</v>
      </c>
      <c r="J239" s="8" t="s">
        <v>9</v>
      </c>
      <c r="K239" s="10">
        <v>-3</v>
      </c>
      <c r="L239" s="3">
        <v>-7.2637597489178187</v>
      </c>
    </row>
    <row r="240" spans="7:12" x14ac:dyDescent="0.2">
      <c r="G240" s="8">
        <v>236</v>
      </c>
      <c r="H240" s="8" t="s">
        <v>7</v>
      </c>
      <c r="I240" s="9">
        <v>38991</v>
      </c>
      <c r="J240" s="8" t="s">
        <v>10</v>
      </c>
      <c r="K240" s="10">
        <v>86</v>
      </c>
      <c r="L240" s="3">
        <v>260.32907018535167</v>
      </c>
    </row>
    <row r="241" spans="7:12" x14ac:dyDescent="0.2">
      <c r="G241" s="8">
        <v>237</v>
      </c>
      <c r="H241" s="8" t="s">
        <v>1</v>
      </c>
      <c r="I241" s="9">
        <v>38254</v>
      </c>
      <c r="J241" s="8" t="s">
        <v>11</v>
      </c>
      <c r="K241" s="10">
        <v>-4</v>
      </c>
      <c r="L241" s="3">
        <v>-9.9939520680829617</v>
      </c>
    </row>
    <row r="242" spans="7:12" x14ac:dyDescent="0.2">
      <c r="G242" s="8">
        <v>238</v>
      </c>
      <c r="H242" s="8" t="s">
        <v>6</v>
      </c>
      <c r="I242" s="9">
        <v>38353</v>
      </c>
      <c r="J242" s="8" t="s">
        <v>10</v>
      </c>
      <c r="K242" s="10">
        <v>7</v>
      </c>
      <c r="L242" s="3">
        <v>23.654332569914828</v>
      </c>
    </row>
    <row r="243" spans="7:12" x14ac:dyDescent="0.2">
      <c r="G243" s="8">
        <v>239</v>
      </c>
      <c r="H243" s="8" t="s">
        <v>7</v>
      </c>
      <c r="I243" s="9">
        <v>38991</v>
      </c>
      <c r="J243" s="8" t="s">
        <v>10</v>
      </c>
      <c r="K243" s="10">
        <v>43</v>
      </c>
      <c r="L243" s="3">
        <v>131.67769291502447</v>
      </c>
    </row>
    <row r="244" spans="7:12" x14ac:dyDescent="0.2">
      <c r="G244" s="8">
        <v>240</v>
      </c>
      <c r="H244" s="8" t="s">
        <v>5</v>
      </c>
      <c r="I244" s="9">
        <v>38661</v>
      </c>
      <c r="J244" s="8" t="s">
        <v>10</v>
      </c>
      <c r="K244" s="10">
        <v>2</v>
      </c>
      <c r="L244" s="3">
        <v>7.6348447793459382</v>
      </c>
    </row>
    <row r="245" spans="7:12" x14ac:dyDescent="0.2">
      <c r="G245" s="8">
        <v>241</v>
      </c>
      <c r="H245" s="8" t="s">
        <v>5</v>
      </c>
      <c r="I245" s="9">
        <v>38474</v>
      </c>
      <c r="J245" s="8" t="s">
        <v>12</v>
      </c>
      <c r="K245" s="10">
        <v>85</v>
      </c>
      <c r="L245" s="3">
        <v>256.87957020946436</v>
      </c>
    </row>
    <row r="246" spans="7:12" x14ac:dyDescent="0.2">
      <c r="G246" s="8">
        <v>242</v>
      </c>
      <c r="H246" s="8" t="s">
        <v>5</v>
      </c>
      <c r="I246" s="9">
        <v>38463</v>
      </c>
      <c r="J246" s="8" t="s">
        <v>11</v>
      </c>
      <c r="K246" s="10">
        <v>52</v>
      </c>
      <c r="L246" s="3">
        <v>158.18704198984506</v>
      </c>
    </row>
    <row r="247" spans="7:12" x14ac:dyDescent="0.2">
      <c r="G247" s="8">
        <v>243</v>
      </c>
      <c r="H247" s="8" t="s">
        <v>2</v>
      </c>
      <c r="I247" s="9">
        <v>38177</v>
      </c>
      <c r="J247" s="8" t="s">
        <v>13</v>
      </c>
      <c r="K247" s="10">
        <v>-3</v>
      </c>
      <c r="L247" s="3">
        <v>-7.3950210500886264</v>
      </c>
    </row>
    <row r="248" spans="7:12" x14ac:dyDescent="0.2">
      <c r="G248" s="8">
        <v>244</v>
      </c>
      <c r="H248" s="8" t="s">
        <v>1</v>
      </c>
      <c r="I248" s="9">
        <v>38408</v>
      </c>
      <c r="J248" s="8" t="s">
        <v>11</v>
      </c>
      <c r="K248" s="10">
        <v>8</v>
      </c>
      <c r="L248" s="3">
        <v>25.546689047987762</v>
      </c>
    </row>
    <row r="249" spans="7:12" x14ac:dyDescent="0.2">
      <c r="G249" s="8">
        <v>245</v>
      </c>
      <c r="H249" s="8" t="s">
        <v>7</v>
      </c>
      <c r="I249" s="9">
        <v>38177</v>
      </c>
      <c r="J249" s="8" t="s">
        <v>12</v>
      </c>
      <c r="K249" s="10">
        <v>5</v>
      </c>
      <c r="L249" s="3">
        <v>17.198905576452098</v>
      </c>
    </row>
    <row r="250" spans="7:12" x14ac:dyDescent="0.2">
      <c r="G250" s="8">
        <v>246</v>
      </c>
      <c r="H250" s="8" t="s">
        <v>3</v>
      </c>
      <c r="I250" s="9">
        <v>38958</v>
      </c>
      <c r="J250" s="8" t="s">
        <v>12</v>
      </c>
      <c r="K250" s="10">
        <v>90</v>
      </c>
      <c r="L250" s="3">
        <v>272.09870438545738</v>
      </c>
    </row>
    <row r="251" spans="7:12" x14ac:dyDescent="0.2">
      <c r="G251" s="8">
        <v>247</v>
      </c>
      <c r="H251" s="8" t="s">
        <v>8</v>
      </c>
      <c r="I251" s="9">
        <v>39035</v>
      </c>
      <c r="J251" s="8" t="s">
        <v>12</v>
      </c>
      <c r="K251" s="10">
        <v>36</v>
      </c>
      <c r="L251" s="3">
        <v>110.33744975059108</v>
      </c>
    </row>
    <row r="252" spans="7:12" x14ac:dyDescent="0.2">
      <c r="G252" s="8">
        <v>248</v>
      </c>
      <c r="H252" s="8" t="s">
        <v>4</v>
      </c>
      <c r="I252" s="9">
        <v>38584</v>
      </c>
      <c r="J252" s="8" t="s">
        <v>12</v>
      </c>
      <c r="K252" s="10">
        <v>25</v>
      </c>
      <c r="L252" s="3">
        <v>77.014900645073141</v>
      </c>
    </row>
    <row r="253" spans="7:12" x14ac:dyDescent="0.2">
      <c r="G253" s="8">
        <v>249</v>
      </c>
      <c r="H253" s="8" t="s">
        <v>8</v>
      </c>
      <c r="I253" s="9">
        <v>38430</v>
      </c>
      <c r="J253" s="8" t="s">
        <v>12</v>
      </c>
      <c r="K253" s="10">
        <v>7</v>
      </c>
      <c r="L253" s="3">
        <v>23.133204884254319</v>
      </c>
    </row>
    <row r="254" spans="7:12" x14ac:dyDescent="0.2">
      <c r="G254" s="8">
        <v>250</v>
      </c>
      <c r="H254" s="8" t="s">
        <v>2</v>
      </c>
      <c r="I254" s="9">
        <v>39024</v>
      </c>
      <c r="J254" s="8" t="s">
        <v>12</v>
      </c>
      <c r="K254" s="10">
        <v>64</v>
      </c>
      <c r="L254" s="3">
        <v>194.25372471684716</v>
      </c>
    </row>
    <row r="255" spans="7:12" x14ac:dyDescent="0.2">
      <c r="G255" s="8">
        <v>251</v>
      </c>
      <c r="H255" s="8" t="s">
        <v>2</v>
      </c>
      <c r="I255" s="9">
        <v>38111</v>
      </c>
      <c r="J255" s="8" t="s">
        <v>12</v>
      </c>
      <c r="K255" s="10">
        <v>71</v>
      </c>
      <c r="L255" s="3">
        <v>215.49309366005642</v>
      </c>
    </row>
    <row r="256" spans="7:12" x14ac:dyDescent="0.2">
      <c r="G256" s="8">
        <v>252</v>
      </c>
      <c r="H256" s="8" t="s">
        <v>6</v>
      </c>
      <c r="I256" s="9">
        <v>38452</v>
      </c>
      <c r="J256" s="8" t="s">
        <v>11</v>
      </c>
      <c r="K256" s="10">
        <v>41</v>
      </c>
      <c r="L256" s="3">
        <v>124.81042324173134</v>
      </c>
    </row>
    <row r="257" spans="7:12" x14ac:dyDescent="0.2">
      <c r="G257" s="8">
        <v>253</v>
      </c>
      <c r="H257" s="8" t="s">
        <v>6</v>
      </c>
      <c r="I257" s="9">
        <v>38254</v>
      </c>
      <c r="J257" s="8" t="s">
        <v>9</v>
      </c>
      <c r="K257" s="10">
        <v>84</v>
      </c>
      <c r="L257" s="3">
        <v>253.28617965312779</v>
      </c>
    </row>
    <row r="258" spans="7:12" x14ac:dyDescent="0.2">
      <c r="G258" s="8">
        <v>254</v>
      </c>
      <c r="H258" s="8" t="s">
        <v>5</v>
      </c>
      <c r="I258" s="9">
        <v>38441</v>
      </c>
      <c r="J258" s="8" t="s">
        <v>11</v>
      </c>
      <c r="K258" s="10">
        <v>3</v>
      </c>
      <c r="L258" s="3">
        <v>10.703015398687583</v>
      </c>
    </row>
    <row r="259" spans="7:12" x14ac:dyDescent="0.2">
      <c r="G259" s="8">
        <v>255</v>
      </c>
      <c r="H259" s="8" t="s">
        <v>6</v>
      </c>
      <c r="I259" s="9">
        <v>38078</v>
      </c>
      <c r="J259" s="8" t="s">
        <v>9</v>
      </c>
      <c r="K259" s="10">
        <v>15</v>
      </c>
      <c r="L259" s="3">
        <v>46.761676481443232</v>
      </c>
    </row>
    <row r="260" spans="7:12" x14ac:dyDescent="0.2">
      <c r="G260" s="8">
        <v>256</v>
      </c>
      <c r="H260" s="8" t="s">
        <v>3</v>
      </c>
      <c r="I260" s="9">
        <v>38023</v>
      </c>
      <c r="J260" s="8" t="s">
        <v>11</v>
      </c>
      <c r="K260" s="10">
        <v>1</v>
      </c>
      <c r="L260" s="3">
        <v>4.8820462029427096</v>
      </c>
    </row>
    <row r="261" spans="7:12" x14ac:dyDescent="0.2">
      <c r="G261" s="8">
        <v>257</v>
      </c>
      <c r="H261" s="8" t="s">
        <v>3</v>
      </c>
      <c r="I261" s="9">
        <v>38540</v>
      </c>
      <c r="J261" s="8" t="s">
        <v>12</v>
      </c>
      <c r="K261" s="10">
        <v>10</v>
      </c>
      <c r="L261" s="3">
        <v>32.468400196905996</v>
      </c>
    </row>
    <row r="262" spans="7:12" x14ac:dyDescent="0.2">
      <c r="G262" s="8">
        <v>258</v>
      </c>
      <c r="H262" s="8" t="s">
        <v>5</v>
      </c>
      <c r="I262" s="9">
        <v>38364</v>
      </c>
      <c r="J262" s="8" t="s">
        <v>11</v>
      </c>
      <c r="K262" s="10">
        <v>77</v>
      </c>
      <c r="L262" s="3">
        <v>233.3993347830984</v>
      </c>
    </row>
    <row r="263" spans="7:12" x14ac:dyDescent="0.2">
      <c r="G263" s="8">
        <v>259</v>
      </c>
      <c r="H263" s="8" t="s">
        <v>2</v>
      </c>
      <c r="I263" s="9">
        <v>38397</v>
      </c>
      <c r="J263" s="8" t="s">
        <v>13</v>
      </c>
      <c r="K263" s="10">
        <v>65</v>
      </c>
      <c r="L263" s="3">
        <v>196.49346597044766</v>
      </c>
    </row>
    <row r="264" spans="7:12" x14ac:dyDescent="0.2">
      <c r="G264" s="8">
        <v>260</v>
      </c>
      <c r="H264" s="8" t="s">
        <v>4</v>
      </c>
      <c r="I264" s="9">
        <v>38001</v>
      </c>
      <c r="J264" s="8" t="s">
        <v>11</v>
      </c>
      <c r="K264" s="10">
        <v>25</v>
      </c>
      <c r="L264" s="3">
        <v>77.329572231774151</v>
      </c>
    </row>
    <row r="265" spans="7:12" x14ac:dyDescent="0.2">
      <c r="G265" s="8">
        <v>261</v>
      </c>
      <c r="H265" s="8" t="s">
        <v>7</v>
      </c>
      <c r="I265" s="9">
        <v>38914</v>
      </c>
      <c r="J265" s="8" t="s">
        <v>12</v>
      </c>
      <c r="K265" s="10">
        <v>-1</v>
      </c>
      <c r="L265" s="3">
        <v>-1.930462865623249</v>
      </c>
    </row>
    <row r="266" spans="7:12" x14ac:dyDescent="0.2">
      <c r="G266" s="8">
        <v>262</v>
      </c>
      <c r="H266" s="8" t="s">
        <v>0</v>
      </c>
      <c r="I266" s="9">
        <v>38958</v>
      </c>
      <c r="J266" s="8" t="s">
        <v>9</v>
      </c>
      <c r="K266" s="10">
        <v>2</v>
      </c>
      <c r="L266" s="3">
        <v>7.9709250117717731</v>
      </c>
    </row>
    <row r="267" spans="7:12" x14ac:dyDescent="0.2">
      <c r="G267" s="8">
        <v>263</v>
      </c>
      <c r="H267" s="8" t="s">
        <v>4</v>
      </c>
      <c r="I267" s="9">
        <v>39024</v>
      </c>
      <c r="J267" s="8" t="s">
        <v>10</v>
      </c>
      <c r="K267" s="10">
        <v>62</v>
      </c>
      <c r="L267" s="3">
        <v>187.61965072290988</v>
      </c>
    </row>
    <row r="268" spans="7:12" x14ac:dyDescent="0.2">
      <c r="G268" s="8">
        <v>264</v>
      </c>
      <c r="H268" s="8" t="s">
        <v>2</v>
      </c>
      <c r="I268" s="9">
        <v>38485</v>
      </c>
      <c r="J268" s="8" t="s">
        <v>9</v>
      </c>
      <c r="K268" s="10">
        <v>28</v>
      </c>
      <c r="L268" s="3">
        <v>86.788113277044275</v>
      </c>
    </row>
    <row r="269" spans="7:12" x14ac:dyDescent="0.2">
      <c r="G269" s="8">
        <v>265</v>
      </c>
      <c r="H269" s="8" t="s">
        <v>3</v>
      </c>
      <c r="I269" s="9">
        <v>38551</v>
      </c>
      <c r="J269" s="8" t="s">
        <v>11</v>
      </c>
      <c r="K269" s="10">
        <v>55</v>
      </c>
      <c r="L269" s="3">
        <v>167.05079786120268</v>
      </c>
    </row>
    <row r="270" spans="7:12" x14ac:dyDescent="0.2">
      <c r="G270" s="8">
        <v>266</v>
      </c>
      <c r="H270" s="8" t="s">
        <v>2</v>
      </c>
      <c r="I270" s="9">
        <v>38518</v>
      </c>
      <c r="J270" s="8" t="s">
        <v>10</v>
      </c>
      <c r="K270" s="10">
        <v>28</v>
      </c>
      <c r="L270" s="3">
        <v>86.636057383669893</v>
      </c>
    </row>
    <row r="271" spans="7:12" x14ac:dyDescent="0.2">
      <c r="G271" s="8">
        <v>267</v>
      </c>
      <c r="H271" s="8" t="s">
        <v>1</v>
      </c>
      <c r="I271" s="9">
        <v>38562</v>
      </c>
      <c r="J271" s="8" t="s">
        <v>9</v>
      </c>
      <c r="K271" s="10">
        <v>5</v>
      </c>
      <c r="L271" s="3">
        <v>16.670839286326668</v>
      </c>
    </row>
    <row r="272" spans="7:12" x14ac:dyDescent="0.2">
      <c r="G272" s="8">
        <v>268</v>
      </c>
      <c r="H272" s="8" t="s">
        <v>1</v>
      </c>
      <c r="I272" s="9">
        <v>38298</v>
      </c>
      <c r="J272" s="8" t="s">
        <v>11</v>
      </c>
      <c r="K272" s="10">
        <v>1</v>
      </c>
      <c r="L272" s="3">
        <v>4.7722172541512009</v>
      </c>
    </row>
    <row r="273" spans="7:12" x14ac:dyDescent="0.2">
      <c r="G273" s="8">
        <v>269</v>
      </c>
      <c r="H273" s="8" t="s">
        <v>1</v>
      </c>
      <c r="I273" s="9">
        <v>38518</v>
      </c>
      <c r="J273" s="8" t="s">
        <v>9</v>
      </c>
      <c r="K273" s="10">
        <v>26</v>
      </c>
      <c r="L273" s="3">
        <v>80.012011803068276</v>
      </c>
    </row>
    <row r="274" spans="7:12" x14ac:dyDescent="0.2">
      <c r="G274" s="8">
        <v>270</v>
      </c>
      <c r="H274" s="8" t="s">
        <v>4</v>
      </c>
      <c r="I274" s="9">
        <v>38144</v>
      </c>
      <c r="J274" s="8" t="s">
        <v>9</v>
      </c>
      <c r="K274" s="10">
        <v>47</v>
      </c>
      <c r="L274" s="3">
        <v>142.84602668228962</v>
      </c>
    </row>
    <row r="275" spans="7:12" x14ac:dyDescent="0.2">
      <c r="G275" s="8">
        <v>271</v>
      </c>
      <c r="H275" s="8" t="s">
        <v>3</v>
      </c>
      <c r="I275" s="9">
        <v>38474</v>
      </c>
      <c r="J275" s="8" t="s">
        <v>11</v>
      </c>
      <c r="K275" s="10">
        <v>74</v>
      </c>
      <c r="L275" s="3">
        <v>224.75435048565893</v>
      </c>
    </row>
    <row r="276" spans="7:12" x14ac:dyDescent="0.2">
      <c r="G276" s="8">
        <v>272</v>
      </c>
      <c r="H276" s="8" t="s">
        <v>7</v>
      </c>
      <c r="I276" s="9">
        <v>38848</v>
      </c>
      <c r="J276" s="8" t="s">
        <v>10</v>
      </c>
      <c r="K276" s="10">
        <v>22</v>
      </c>
      <c r="L276" s="3">
        <v>68.710607050620922</v>
      </c>
    </row>
    <row r="277" spans="7:12" x14ac:dyDescent="0.2">
      <c r="G277" s="8">
        <v>273</v>
      </c>
      <c r="H277" s="8" t="s">
        <v>6</v>
      </c>
      <c r="I277" s="9">
        <v>38892</v>
      </c>
      <c r="J277" s="8" t="s">
        <v>13</v>
      </c>
      <c r="K277" s="10">
        <v>70</v>
      </c>
      <c r="L277" s="3">
        <v>212.26238499892682</v>
      </c>
    </row>
    <row r="278" spans="7:12" x14ac:dyDescent="0.2">
      <c r="G278" s="8">
        <v>274</v>
      </c>
      <c r="H278" s="8" t="s">
        <v>7</v>
      </c>
      <c r="I278" s="9">
        <v>38683</v>
      </c>
      <c r="J278" s="8" t="s">
        <v>9</v>
      </c>
      <c r="K278" s="10">
        <v>83</v>
      </c>
      <c r="L278" s="3">
        <v>251.31042576912338</v>
      </c>
    </row>
    <row r="279" spans="7:12" x14ac:dyDescent="0.2">
      <c r="G279" s="8">
        <v>275</v>
      </c>
      <c r="H279" s="8" t="s">
        <v>3</v>
      </c>
      <c r="I279" s="9">
        <v>38694</v>
      </c>
      <c r="J279" s="8" t="s">
        <v>11</v>
      </c>
      <c r="K279" s="10">
        <v>59</v>
      </c>
      <c r="L279" s="3">
        <v>179.38546683395009</v>
      </c>
    </row>
    <row r="280" spans="7:12" x14ac:dyDescent="0.2">
      <c r="G280" s="8">
        <v>276</v>
      </c>
      <c r="H280" s="8" t="s">
        <v>7</v>
      </c>
      <c r="I280" s="9">
        <v>38573</v>
      </c>
      <c r="J280" s="8" t="s">
        <v>12</v>
      </c>
      <c r="K280" s="10">
        <v>0</v>
      </c>
      <c r="L280" s="3">
        <v>1.5831115612014064</v>
      </c>
    </row>
    <row r="281" spans="7:12" x14ac:dyDescent="0.2">
      <c r="G281" s="8">
        <v>277</v>
      </c>
      <c r="H281" s="8" t="s">
        <v>3</v>
      </c>
      <c r="I281" s="9">
        <v>38364</v>
      </c>
      <c r="J281" s="8" t="s">
        <v>11</v>
      </c>
      <c r="K281" s="10">
        <v>82</v>
      </c>
      <c r="L281" s="3">
        <v>247.58247918220624</v>
      </c>
    </row>
    <row r="282" spans="7:12" x14ac:dyDescent="0.2">
      <c r="G282" s="8">
        <v>278</v>
      </c>
      <c r="H282" s="8" t="s">
        <v>8</v>
      </c>
      <c r="I282" s="9">
        <v>38419</v>
      </c>
      <c r="J282" s="8" t="s">
        <v>11</v>
      </c>
      <c r="K282" s="10">
        <v>29</v>
      </c>
      <c r="L282" s="3">
        <v>89.053128978062901</v>
      </c>
    </row>
    <row r="283" spans="7:12" x14ac:dyDescent="0.2">
      <c r="G283" s="8">
        <v>279</v>
      </c>
      <c r="H283" s="8" t="s">
        <v>7</v>
      </c>
      <c r="I283" s="9">
        <v>38122</v>
      </c>
      <c r="J283" s="8" t="s">
        <v>9</v>
      </c>
      <c r="K283" s="10">
        <v>63</v>
      </c>
      <c r="L283" s="3">
        <v>191.08641465198994</v>
      </c>
    </row>
    <row r="284" spans="7:12" x14ac:dyDescent="0.2">
      <c r="G284" s="8">
        <v>280</v>
      </c>
      <c r="H284" s="8" t="s">
        <v>0</v>
      </c>
      <c r="I284" s="9">
        <v>38991</v>
      </c>
      <c r="J284" s="8" t="s">
        <v>10</v>
      </c>
      <c r="K284" s="10">
        <v>67</v>
      </c>
      <c r="L284" s="3">
        <v>203.10846928946893</v>
      </c>
    </row>
    <row r="285" spans="7:12" x14ac:dyDescent="0.2">
      <c r="G285" s="8">
        <v>281</v>
      </c>
      <c r="H285" s="8" t="s">
        <v>1</v>
      </c>
      <c r="I285" s="9">
        <v>38562</v>
      </c>
      <c r="J285" s="8" t="s">
        <v>11</v>
      </c>
      <c r="K285" s="10">
        <v>3</v>
      </c>
      <c r="L285" s="3">
        <v>10.780730703026945</v>
      </c>
    </row>
    <row r="286" spans="7:12" x14ac:dyDescent="0.2">
      <c r="G286" s="8">
        <v>282</v>
      </c>
      <c r="H286" s="8" t="s">
        <v>3</v>
      </c>
      <c r="I286" s="9">
        <v>38331</v>
      </c>
      <c r="J286" s="8" t="s">
        <v>11</v>
      </c>
      <c r="K286" s="10">
        <v>65</v>
      </c>
      <c r="L286" s="3">
        <v>197.40778751122588</v>
      </c>
    </row>
    <row r="287" spans="7:12" x14ac:dyDescent="0.2">
      <c r="G287" s="8">
        <v>283</v>
      </c>
      <c r="H287" s="8" t="s">
        <v>5</v>
      </c>
      <c r="I287" s="9">
        <v>38133</v>
      </c>
      <c r="J287" s="8" t="s">
        <v>13</v>
      </c>
      <c r="K287" s="10">
        <v>75</v>
      </c>
      <c r="L287" s="3">
        <v>227.4564792557687</v>
      </c>
    </row>
    <row r="288" spans="7:12" x14ac:dyDescent="0.2">
      <c r="G288" s="8">
        <v>284</v>
      </c>
      <c r="H288" s="8" t="s">
        <v>5</v>
      </c>
      <c r="I288" s="9">
        <v>38221</v>
      </c>
      <c r="J288" s="8" t="s">
        <v>10</v>
      </c>
      <c r="K288" s="10">
        <v>79</v>
      </c>
      <c r="L288" s="3">
        <v>239.89546823670116</v>
      </c>
    </row>
    <row r="289" spans="7:12" x14ac:dyDescent="0.2">
      <c r="G289" s="8">
        <v>285</v>
      </c>
      <c r="H289" s="8" t="s">
        <v>0</v>
      </c>
      <c r="I289" s="9">
        <v>38947</v>
      </c>
      <c r="J289" s="8" t="s">
        <v>12</v>
      </c>
      <c r="K289" s="10">
        <v>-5</v>
      </c>
      <c r="L289" s="3">
        <v>-12.920960169584891</v>
      </c>
    </row>
    <row r="290" spans="7:12" x14ac:dyDescent="0.2">
      <c r="G290" s="8">
        <v>286</v>
      </c>
      <c r="H290" s="8" t="s">
        <v>0</v>
      </c>
      <c r="I290" s="9">
        <v>38441</v>
      </c>
      <c r="J290" s="8" t="s">
        <v>9</v>
      </c>
      <c r="K290" s="10">
        <v>31</v>
      </c>
      <c r="L290" s="3">
        <v>95.512317695132197</v>
      </c>
    </row>
    <row r="291" spans="7:12" x14ac:dyDescent="0.2">
      <c r="G291" s="8">
        <v>287</v>
      </c>
      <c r="H291" s="8" t="s">
        <v>6</v>
      </c>
      <c r="I291" s="9">
        <v>39068</v>
      </c>
      <c r="J291" s="8" t="s">
        <v>12</v>
      </c>
      <c r="K291" s="10">
        <v>21</v>
      </c>
      <c r="L291" s="3">
        <v>65.343473312315112</v>
      </c>
    </row>
    <row r="292" spans="7:12" x14ac:dyDescent="0.2">
      <c r="G292" s="8">
        <v>288</v>
      </c>
      <c r="H292" s="8" t="s">
        <v>6</v>
      </c>
      <c r="I292" s="9">
        <v>38606</v>
      </c>
      <c r="J292" s="8" t="s">
        <v>13</v>
      </c>
      <c r="K292" s="10">
        <v>-8</v>
      </c>
      <c r="L292" s="3">
        <v>-21.912545800386049</v>
      </c>
    </row>
    <row r="293" spans="7:12" x14ac:dyDescent="0.2">
      <c r="G293" s="8">
        <v>289</v>
      </c>
      <c r="H293" s="8" t="s">
        <v>0</v>
      </c>
      <c r="I293" s="9">
        <v>38540</v>
      </c>
      <c r="J293" s="8" t="s">
        <v>13</v>
      </c>
      <c r="K293" s="10">
        <v>88</v>
      </c>
      <c r="L293" s="3">
        <v>266.0518691009172</v>
      </c>
    </row>
    <row r="294" spans="7:12" x14ac:dyDescent="0.2">
      <c r="G294" s="8">
        <v>290</v>
      </c>
      <c r="H294" s="8" t="s">
        <v>5</v>
      </c>
      <c r="I294" s="9">
        <v>38672</v>
      </c>
      <c r="J294" s="8" t="s">
        <v>9</v>
      </c>
      <c r="K294" s="10">
        <v>94</v>
      </c>
      <c r="L294" s="3">
        <v>283.84678757282279</v>
      </c>
    </row>
    <row r="295" spans="7:12" x14ac:dyDescent="0.2">
      <c r="G295" s="8">
        <v>291</v>
      </c>
      <c r="H295" s="8" t="s">
        <v>4</v>
      </c>
      <c r="I295" s="9">
        <v>38991</v>
      </c>
      <c r="J295" s="8" t="s">
        <v>12</v>
      </c>
      <c r="K295" s="10">
        <v>83</v>
      </c>
      <c r="L295" s="3">
        <v>251.49840546378712</v>
      </c>
    </row>
    <row r="296" spans="7:12" x14ac:dyDescent="0.2">
      <c r="G296" s="8">
        <v>292</v>
      </c>
      <c r="H296" s="8" t="s">
        <v>6</v>
      </c>
      <c r="I296" s="9">
        <v>38210</v>
      </c>
      <c r="J296" s="8" t="s">
        <v>12</v>
      </c>
      <c r="K296" s="10">
        <v>16</v>
      </c>
      <c r="L296" s="3">
        <v>49.955539493154028</v>
      </c>
    </row>
    <row r="297" spans="7:12" x14ac:dyDescent="0.2">
      <c r="G297" s="8">
        <v>293</v>
      </c>
      <c r="H297" s="8" t="s">
        <v>8</v>
      </c>
      <c r="I297" s="9">
        <v>38936</v>
      </c>
      <c r="J297" s="8" t="s">
        <v>12</v>
      </c>
      <c r="K297" s="10">
        <v>33</v>
      </c>
      <c r="L297" s="3">
        <v>100.51753262027832</v>
      </c>
    </row>
    <row r="298" spans="7:12" x14ac:dyDescent="0.2">
      <c r="G298" s="8">
        <v>294</v>
      </c>
      <c r="H298" s="8" t="s">
        <v>8</v>
      </c>
      <c r="I298" s="9">
        <v>38045</v>
      </c>
      <c r="J298" s="8" t="s">
        <v>11</v>
      </c>
      <c r="K298" s="10">
        <v>-1</v>
      </c>
      <c r="L298" s="3">
        <v>-0.90814028681463199</v>
      </c>
    </row>
    <row r="299" spans="7:12" x14ac:dyDescent="0.2">
      <c r="G299" s="8">
        <v>295</v>
      </c>
      <c r="H299" s="8" t="s">
        <v>8</v>
      </c>
      <c r="I299" s="9">
        <v>38925</v>
      </c>
      <c r="J299" s="8" t="s">
        <v>12</v>
      </c>
      <c r="K299" s="10">
        <v>94</v>
      </c>
      <c r="L299" s="3">
        <v>284.13590593464426</v>
      </c>
    </row>
    <row r="300" spans="7:12" x14ac:dyDescent="0.2">
      <c r="G300" s="8">
        <v>296</v>
      </c>
      <c r="H300" s="8" t="s">
        <v>0</v>
      </c>
      <c r="I300" s="9">
        <v>38463</v>
      </c>
      <c r="J300" s="8" t="s">
        <v>9</v>
      </c>
      <c r="K300" s="10">
        <v>76</v>
      </c>
      <c r="L300" s="3">
        <v>230.25557022435729</v>
      </c>
    </row>
    <row r="301" spans="7:12" x14ac:dyDescent="0.2">
      <c r="G301" s="8">
        <v>297</v>
      </c>
      <c r="H301" s="8" t="s">
        <v>8</v>
      </c>
      <c r="I301" s="9">
        <v>38782</v>
      </c>
      <c r="J301" s="8" t="s">
        <v>9</v>
      </c>
      <c r="K301" s="10">
        <v>71</v>
      </c>
      <c r="L301" s="3">
        <v>215.15645769752564</v>
      </c>
    </row>
    <row r="302" spans="7:12" x14ac:dyDescent="0.2">
      <c r="G302" s="8">
        <v>298</v>
      </c>
      <c r="H302" s="8" t="s">
        <v>4</v>
      </c>
      <c r="I302" s="9">
        <v>38133</v>
      </c>
      <c r="J302" s="8" t="s">
        <v>13</v>
      </c>
      <c r="K302" s="10">
        <v>56</v>
      </c>
      <c r="L302" s="3">
        <v>169.19487194523822</v>
      </c>
    </row>
    <row r="303" spans="7:12" x14ac:dyDescent="0.2">
      <c r="G303" s="8">
        <v>299</v>
      </c>
      <c r="H303" s="8" t="s">
        <v>3</v>
      </c>
      <c r="I303" s="9">
        <v>38595</v>
      </c>
      <c r="J303" s="8" t="s">
        <v>10</v>
      </c>
      <c r="K303" s="10">
        <v>81</v>
      </c>
      <c r="L303" s="3">
        <v>245.58577912839797</v>
      </c>
    </row>
    <row r="304" spans="7:12" x14ac:dyDescent="0.2">
      <c r="G304" s="8">
        <v>300</v>
      </c>
      <c r="H304" s="8" t="s">
        <v>4</v>
      </c>
      <c r="I304" s="9">
        <v>38166</v>
      </c>
      <c r="J304" s="8" t="s">
        <v>11</v>
      </c>
      <c r="K304" s="10">
        <v>3</v>
      </c>
      <c r="L304" s="3">
        <v>11.162502018809288</v>
      </c>
    </row>
    <row r="305" spans="7:12" x14ac:dyDescent="0.2">
      <c r="G305" s="8">
        <v>301</v>
      </c>
      <c r="H305" s="8" t="s">
        <v>4</v>
      </c>
      <c r="I305" s="9">
        <v>38463</v>
      </c>
      <c r="J305" s="8" t="s">
        <v>10</v>
      </c>
      <c r="K305" s="10">
        <v>60</v>
      </c>
      <c r="L305" s="3">
        <v>182.21269449394873</v>
      </c>
    </row>
    <row r="306" spans="7:12" x14ac:dyDescent="0.2">
      <c r="G306" s="8">
        <v>302</v>
      </c>
      <c r="H306" s="8" t="s">
        <v>0</v>
      </c>
      <c r="I306" s="9">
        <v>39013</v>
      </c>
      <c r="J306" s="8" t="s">
        <v>9</v>
      </c>
      <c r="K306" s="10">
        <v>81</v>
      </c>
      <c r="L306" s="3">
        <v>245.54232115102224</v>
      </c>
    </row>
    <row r="307" spans="7:12" x14ac:dyDescent="0.2">
      <c r="G307" s="8">
        <v>303</v>
      </c>
      <c r="H307" s="8" t="s">
        <v>2</v>
      </c>
      <c r="I307" s="9">
        <v>38111</v>
      </c>
      <c r="J307" s="8" t="s">
        <v>9</v>
      </c>
      <c r="K307" s="10">
        <v>70</v>
      </c>
      <c r="L307" s="3">
        <v>211.43323649343893</v>
      </c>
    </row>
    <row r="308" spans="7:12" x14ac:dyDescent="0.2">
      <c r="G308" s="8">
        <v>304</v>
      </c>
      <c r="H308" s="8" t="s">
        <v>7</v>
      </c>
      <c r="I308" s="9">
        <v>38859</v>
      </c>
      <c r="J308" s="8" t="s">
        <v>12</v>
      </c>
      <c r="K308" s="10">
        <v>18</v>
      </c>
      <c r="L308" s="3">
        <v>56.272584064658759</v>
      </c>
    </row>
    <row r="309" spans="7:12" x14ac:dyDescent="0.2">
      <c r="G309" s="8">
        <v>305</v>
      </c>
      <c r="H309" s="8" t="s">
        <v>3</v>
      </c>
      <c r="I309" s="9">
        <v>38397</v>
      </c>
      <c r="J309" s="8" t="s">
        <v>13</v>
      </c>
      <c r="K309" s="10">
        <v>73</v>
      </c>
      <c r="L309" s="3">
        <v>221.17007144401961</v>
      </c>
    </row>
    <row r="310" spans="7:12" x14ac:dyDescent="0.2">
      <c r="G310" s="8">
        <v>306</v>
      </c>
      <c r="H310" s="8" t="s">
        <v>4</v>
      </c>
      <c r="I310" s="9">
        <v>38408</v>
      </c>
      <c r="J310" s="8" t="s">
        <v>9</v>
      </c>
      <c r="K310" s="10">
        <v>-7</v>
      </c>
      <c r="L310" s="3">
        <v>-18.782320494671733</v>
      </c>
    </row>
    <row r="311" spans="7:12" x14ac:dyDescent="0.2">
      <c r="G311" s="8">
        <v>307</v>
      </c>
      <c r="H311" s="8" t="s">
        <v>4</v>
      </c>
      <c r="I311" s="9">
        <v>38584</v>
      </c>
      <c r="J311" s="8" t="s">
        <v>9</v>
      </c>
      <c r="K311" s="10">
        <v>55</v>
      </c>
      <c r="L311" s="3">
        <v>166.60609215413587</v>
      </c>
    </row>
    <row r="312" spans="7:12" x14ac:dyDescent="0.2">
      <c r="G312" s="8">
        <v>308</v>
      </c>
      <c r="H312" s="8" t="s">
        <v>7</v>
      </c>
      <c r="I312" s="9">
        <v>38122</v>
      </c>
      <c r="J312" s="8" t="s">
        <v>10</v>
      </c>
      <c r="K312" s="10">
        <v>7</v>
      </c>
      <c r="L312" s="3">
        <v>23.387374937264937</v>
      </c>
    </row>
    <row r="313" spans="7:12" x14ac:dyDescent="0.2">
      <c r="G313" s="8">
        <v>309</v>
      </c>
      <c r="H313" s="8" t="s">
        <v>7</v>
      </c>
      <c r="I313" s="9">
        <v>38309</v>
      </c>
      <c r="J313" s="8" t="s">
        <v>11</v>
      </c>
      <c r="K313" s="10">
        <v>63</v>
      </c>
      <c r="L313" s="3">
        <v>191.44929977621479</v>
      </c>
    </row>
    <row r="314" spans="7:12" x14ac:dyDescent="0.2">
      <c r="G314" s="8">
        <v>310</v>
      </c>
      <c r="H314" s="8" t="s">
        <v>4</v>
      </c>
      <c r="I314" s="9">
        <v>38540</v>
      </c>
      <c r="J314" s="8" t="s">
        <v>10</v>
      </c>
      <c r="K314" s="10">
        <v>83</v>
      </c>
      <c r="L314" s="3">
        <v>251.62937525083981</v>
      </c>
    </row>
    <row r="315" spans="7:12" x14ac:dyDescent="0.2">
      <c r="G315" s="8">
        <v>311</v>
      </c>
      <c r="H315" s="8" t="s">
        <v>8</v>
      </c>
      <c r="I315" s="9">
        <v>38045</v>
      </c>
      <c r="J315" s="8" t="s">
        <v>10</v>
      </c>
      <c r="K315" s="10">
        <v>43</v>
      </c>
      <c r="L315" s="3">
        <v>130.971908096161</v>
      </c>
    </row>
    <row r="316" spans="7:12" x14ac:dyDescent="0.2">
      <c r="G316" s="8">
        <v>312</v>
      </c>
      <c r="H316" s="8" t="s">
        <v>4</v>
      </c>
      <c r="I316" s="9">
        <v>38199</v>
      </c>
      <c r="J316" s="8" t="s">
        <v>11</v>
      </c>
      <c r="K316" s="10">
        <v>67</v>
      </c>
      <c r="L316" s="3">
        <v>203.30298779689218</v>
      </c>
    </row>
    <row r="317" spans="7:12" x14ac:dyDescent="0.2">
      <c r="G317" s="8">
        <v>313</v>
      </c>
      <c r="H317" s="8" t="s">
        <v>2</v>
      </c>
      <c r="I317" s="9">
        <v>38716</v>
      </c>
      <c r="J317" s="8" t="s">
        <v>11</v>
      </c>
      <c r="K317" s="10">
        <v>-9</v>
      </c>
      <c r="L317" s="3">
        <v>-24.966227969201331</v>
      </c>
    </row>
    <row r="318" spans="7:12" x14ac:dyDescent="0.2">
      <c r="G318" s="8">
        <v>314</v>
      </c>
      <c r="H318" s="8" t="s">
        <v>7</v>
      </c>
      <c r="I318" s="9">
        <v>38166</v>
      </c>
      <c r="J318" s="8" t="s">
        <v>9</v>
      </c>
      <c r="K318" s="10">
        <v>-1</v>
      </c>
      <c r="L318" s="3">
        <v>-1.475132378251053</v>
      </c>
    </row>
    <row r="319" spans="7:12" x14ac:dyDescent="0.2">
      <c r="G319" s="8">
        <v>315</v>
      </c>
      <c r="H319" s="8" t="s">
        <v>8</v>
      </c>
      <c r="I319" s="9">
        <v>38364</v>
      </c>
      <c r="J319" s="8" t="s">
        <v>9</v>
      </c>
      <c r="K319" s="10">
        <v>21</v>
      </c>
      <c r="L319" s="3">
        <v>65.196598797725159</v>
      </c>
    </row>
    <row r="320" spans="7:12" x14ac:dyDescent="0.2">
      <c r="G320" s="8">
        <v>316</v>
      </c>
      <c r="H320" s="8" t="s">
        <v>1</v>
      </c>
      <c r="I320" s="9">
        <v>38661</v>
      </c>
      <c r="J320" s="8" t="s">
        <v>12</v>
      </c>
      <c r="K320" s="10">
        <v>6</v>
      </c>
      <c r="L320" s="3">
        <v>20.103063549411871</v>
      </c>
    </row>
    <row r="321" spans="7:12" x14ac:dyDescent="0.2">
      <c r="G321" s="8">
        <v>317</v>
      </c>
      <c r="H321" s="8" t="s">
        <v>1</v>
      </c>
      <c r="I321" s="9">
        <v>38001</v>
      </c>
      <c r="J321" s="8" t="s">
        <v>11</v>
      </c>
      <c r="K321" s="10">
        <v>0</v>
      </c>
      <c r="L321" s="3">
        <v>1.6052060341349688</v>
      </c>
    </row>
    <row r="322" spans="7:12" x14ac:dyDescent="0.2">
      <c r="G322" s="8">
        <v>318</v>
      </c>
      <c r="H322" s="8" t="s">
        <v>0</v>
      </c>
      <c r="I322" s="9">
        <v>38276</v>
      </c>
      <c r="J322" s="8" t="s">
        <v>11</v>
      </c>
      <c r="K322" s="10">
        <v>20</v>
      </c>
      <c r="L322" s="3">
        <v>61.994811968474004</v>
      </c>
    </row>
    <row r="323" spans="7:12" x14ac:dyDescent="0.2">
      <c r="G323" s="8">
        <v>319</v>
      </c>
      <c r="H323" s="8" t="s">
        <v>6</v>
      </c>
      <c r="I323" s="9">
        <v>38298</v>
      </c>
      <c r="J323" s="8" t="s">
        <v>9</v>
      </c>
      <c r="K323" s="10">
        <v>70</v>
      </c>
      <c r="L323" s="3">
        <v>212.50263306463722</v>
      </c>
    </row>
    <row r="324" spans="7:12" x14ac:dyDescent="0.2">
      <c r="G324" s="8">
        <v>320</v>
      </c>
      <c r="H324" s="8" t="s">
        <v>0</v>
      </c>
      <c r="I324" s="9">
        <v>38122</v>
      </c>
      <c r="J324" s="8" t="s">
        <v>11</v>
      </c>
      <c r="K324" s="10">
        <v>94</v>
      </c>
      <c r="L324" s="3">
        <v>283.88166832886924</v>
      </c>
    </row>
    <row r="325" spans="7:12" x14ac:dyDescent="0.2">
      <c r="G325" s="8">
        <v>321</v>
      </c>
      <c r="H325" s="8" t="s">
        <v>3</v>
      </c>
      <c r="I325" s="9">
        <v>38276</v>
      </c>
      <c r="J325" s="8" t="s">
        <v>10</v>
      </c>
      <c r="K325" s="10">
        <v>9</v>
      </c>
      <c r="L325" s="3">
        <v>28.830512766101304</v>
      </c>
    </row>
    <row r="326" spans="7:12" x14ac:dyDescent="0.2">
      <c r="G326" s="8">
        <v>322</v>
      </c>
      <c r="H326" s="8" t="s">
        <v>0</v>
      </c>
      <c r="I326" s="9">
        <v>38529</v>
      </c>
      <c r="J326" s="8" t="s">
        <v>12</v>
      </c>
      <c r="K326" s="10">
        <v>27</v>
      </c>
      <c r="L326" s="3">
        <v>83.64015403043436</v>
      </c>
    </row>
    <row r="327" spans="7:12" x14ac:dyDescent="0.2">
      <c r="G327" s="8">
        <v>323</v>
      </c>
      <c r="H327" s="8" t="s">
        <v>2</v>
      </c>
      <c r="I327" s="9">
        <v>38793</v>
      </c>
      <c r="J327" s="8" t="s">
        <v>13</v>
      </c>
      <c r="K327" s="10">
        <v>43</v>
      </c>
      <c r="L327" s="3">
        <v>130.94656180680516</v>
      </c>
    </row>
    <row r="328" spans="7:12" x14ac:dyDescent="0.2">
      <c r="G328" s="8">
        <v>324</v>
      </c>
      <c r="H328" s="8" t="s">
        <v>5</v>
      </c>
      <c r="I328" s="9">
        <v>38980</v>
      </c>
      <c r="J328" s="8" t="s">
        <v>9</v>
      </c>
      <c r="K328" s="10">
        <v>84</v>
      </c>
      <c r="L328" s="3">
        <v>254.38984191598573</v>
      </c>
    </row>
    <row r="329" spans="7:12" x14ac:dyDescent="0.2">
      <c r="G329" s="8">
        <v>325</v>
      </c>
      <c r="H329" s="8" t="s">
        <v>3</v>
      </c>
      <c r="I329" s="9">
        <v>38144</v>
      </c>
      <c r="J329" s="8" t="s">
        <v>11</v>
      </c>
      <c r="K329" s="10">
        <v>83</v>
      </c>
      <c r="L329" s="3">
        <v>251.63175698562648</v>
      </c>
    </row>
    <row r="330" spans="7:12" x14ac:dyDescent="0.2">
      <c r="G330" s="8">
        <v>326</v>
      </c>
      <c r="H330" s="8" t="s">
        <v>3</v>
      </c>
      <c r="I330" s="9">
        <v>38210</v>
      </c>
      <c r="J330" s="8" t="s">
        <v>13</v>
      </c>
      <c r="K330" s="10">
        <v>89</v>
      </c>
      <c r="L330" s="3">
        <v>268.67182931807514</v>
      </c>
    </row>
    <row r="331" spans="7:12" x14ac:dyDescent="0.2">
      <c r="G331" s="8">
        <v>327</v>
      </c>
      <c r="H331" s="8" t="s">
        <v>5</v>
      </c>
      <c r="I331" s="9">
        <v>39002</v>
      </c>
      <c r="J331" s="8" t="s">
        <v>10</v>
      </c>
      <c r="K331" s="10">
        <v>7</v>
      </c>
      <c r="L331" s="3">
        <v>22.668540241379059</v>
      </c>
    </row>
    <row r="332" spans="7:12" x14ac:dyDescent="0.2">
      <c r="G332" s="8">
        <v>328</v>
      </c>
      <c r="H332" s="8" t="s">
        <v>3</v>
      </c>
      <c r="I332" s="9">
        <v>38177</v>
      </c>
      <c r="J332" s="8" t="s">
        <v>9</v>
      </c>
      <c r="K332" s="10">
        <v>68</v>
      </c>
      <c r="L332" s="3">
        <v>205.75644454699685</v>
      </c>
    </row>
    <row r="333" spans="7:12" x14ac:dyDescent="0.2">
      <c r="G333" s="8">
        <v>329</v>
      </c>
      <c r="H333" s="8" t="s">
        <v>5</v>
      </c>
      <c r="I333" s="9">
        <v>38639</v>
      </c>
      <c r="J333" s="8" t="s">
        <v>11</v>
      </c>
      <c r="K333" s="10">
        <v>38</v>
      </c>
      <c r="L333" s="3">
        <v>116.14288251700734</v>
      </c>
    </row>
    <row r="334" spans="7:12" x14ac:dyDescent="0.2">
      <c r="G334" s="8">
        <v>330</v>
      </c>
      <c r="H334" s="8" t="s">
        <v>7</v>
      </c>
      <c r="I334" s="9">
        <v>38012</v>
      </c>
      <c r="J334" s="8" t="s">
        <v>11</v>
      </c>
      <c r="K334" s="10">
        <v>90</v>
      </c>
      <c r="L334" s="3">
        <v>271.3332095451583</v>
      </c>
    </row>
    <row r="335" spans="7:12" x14ac:dyDescent="0.2">
      <c r="G335" s="8">
        <v>331</v>
      </c>
      <c r="H335" s="8" t="s">
        <v>7</v>
      </c>
      <c r="I335" s="9">
        <v>38210</v>
      </c>
      <c r="J335" s="8" t="s">
        <v>11</v>
      </c>
      <c r="K335" s="10">
        <v>10</v>
      </c>
      <c r="L335" s="3">
        <v>31.740063454597557</v>
      </c>
    </row>
    <row r="336" spans="7:12" x14ac:dyDescent="0.2">
      <c r="G336" s="8">
        <v>332</v>
      </c>
      <c r="H336" s="8" t="s">
        <v>1</v>
      </c>
      <c r="I336" s="9">
        <v>39024</v>
      </c>
      <c r="J336" s="8" t="s">
        <v>9</v>
      </c>
      <c r="K336" s="10">
        <v>13</v>
      </c>
      <c r="L336" s="3">
        <v>40.182824201163783</v>
      </c>
    </row>
    <row r="337" spans="7:12" x14ac:dyDescent="0.2">
      <c r="G337" s="8">
        <v>333</v>
      </c>
      <c r="H337" s="8" t="s">
        <v>0</v>
      </c>
      <c r="I337" s="9">
        <v>38155</v>
      </c>
      <c r="J337" s="8" t="s">
        <v>10</v>
      </c>
      <c r="K337" s="10">
        <v>68</v>
      </c>
      <c r="L337" s="3">
        <v>206.37862292228638</v>
      </c>
    </row>
    <row r="338" spans="7:12" x14ac:dyDescent="0.2">
      <c r="G338" s="8">
        <v>334</v>
      </c>
      <c r="H338" s="8" t="s">
        <v>4</v>
      </c>
      <c r="I338" s="9">
        <v>38144</v>
      </c>
      <c r="J338" s="8" t="s">
        <v>9</v>
      </c>
      <c r="K338" s="10">
        <v>40</v>
      </c>
      <c r="L338" s="3">
        <v>122.17079112578179</v>
      </c>
    </row>
    <row r="339" spans="7:12" x14ac:dyDescent="0.2">
      <c r="G339" s="8">
        <v>335</v>
      </c>
      <c r="H339" s="8" t="s">
        <v>0</v>
      </c>
      <c r="I339" s="9">
        <v>38507</v>
      </c>
      <c r="J339" s="8" t="s">
        <v>9</v>
      </c>
      <c r="K339" s="10">
        <v>17</v>
      </c>
      <c r="L339" s="3">
        <v>52.575815801836917</v>
      </c>
    </row>
    <row r="340" spans="7:12" x14ac:dyDescent="0.2">
      <c r="G340" s="8">
        <v>336</v>
      </c>
      <c r="H340" s="8" t="s">
        <v>1</v>
      </c>
      <c r="I340" s="9">
        <v>38320</v>
      </c>
      <c r="J340" s="8" t="s">
        <v>9</v>
      </c>
      <c r="K340" s="10">
        <v>6</v>
      </c>
      <c r="L340" s="3">
        <v>19.233532374060513</v>
      </c>
    </row>
    <row r="341" spans="7:12" x14ac:dyDescent="0.2">
      <c r="G341" s="8">
        <v>337</v>
      </c>
      <c r="H341" s="8" t="s">
        <v>1</v>
      </c>
      <c r="I341" s="9">
        <v>38848</v>
      </c>
      <c r="J341" s="8" t="s">
        <v>9</v>
      </c>
      <c r="K341" s="10">
        <v>27</v>
      </c>
      <c r="L341" s="3">
        <v>83.786086457485794</v>
      </c>
    </row>
    <row r="342" spans="7:12" x14ac:dyDescent="0.2">
      <c r="G342" s="8">
        <v>338</v>
      </c>
      <c r="H342" s="8" t="s">
        <v>4</v>
      </c>
      <c r="I342" s="9">
        <v>38925</v>
      </c>
      <c r="J342" s="8" t="s">
        <v>9</v>
      </c>
      <c r="K342" s="10">
        <v>80</v>
      </c>
      <c r="L342" s="3">
        <v>242.1940649977725</v>
      </c>
    </row>
    <row r="343" spans="7:12" x14ac:dyDescent="0.2">
      <c r="G343" s="8">
        <v>339</v>
      </c>
      <c r="H343" s="8" t="s">
        <v>2</v>
      </c>
      <c r="I343" s="9">
        <v>38210</v>
      </c>
      <c r="J343" s="8" t="s">
        <v>12</v>
      </c>
      <c r="K343" s="10">
        <v>-1</v>
      </c>
      <c r="L343" s="3">
        <v>-0.92679798413568193</v>
      </c>
    </row>
    <row r="344" spans="7:12" x14ac:dyDescent="0.2">
      <c r="G344" s="8">
        <v>340</v>
      </c>
      <c r="H344" s="8" t="s">
        <v>3</v>
      </c>
      <c r="I344" s="9">
        <v>38804</v>
      </c>
      <c r="J344" s="8" t="s">
        <v>12</v>
      </c>
      <c r="K344" s="10">
        <v>89</v>
      </c>
      <c r="L344" s="3">
        <v>269.26351673512869</v>
      </c>
    </row>
    <row r="345" spans="7:12" x14ac:dyDescent="0.2">
      <c r="G345" s="8">
        <v>341</v>
      </c>
      <c r="H345" s="8" t="s">
        <v>3</v>
      </c>
      <c r="I345" s="9">
        <v>38441</v>
      </c>
      <c r="J345" s="8" t="s">
        <v>11</v>
      </c>
      <c r="K345" s="10">
        <v>21</v>
      </c>
      <c r="L345" s="3">
        <v>65.224154633884041</v>
      </c>
    </row>
    <row r="346" spans="7:12" x14ac:dyDescent="0.2">
      <c r="G346" s="8">
        <v>342</v>
      </c>
      <c r="H346" s="8" t="s">
        <v>1</v>
      </c>
      <c r="I346" s="9">
        <v>39068</v>
      </c>
      <c r="J346" s="8" t="s">
        <v>10</v>
      </c>
      <c r="K346" s="10">
        <v>37</v>
      </c>
      <c r="L346" s="3">
        <v>113.11652988941213</v>
      </c>
    </row>
    <row r="347" spans="7:12" x14ac:dyDescent="0.2">
      <c r="G347" s="8">
        <v>343</v>
      </c>
      <c r="H347" s="8" t="s">
        <v>2</v>
      </c>
      <c r="I347" s="9">
        <v>38397</v>
      </c>
      <c r="J347" s="8" t="s">
        <v>13</v>
      </c>
      <c r="K347" s="10">
        <v>15</v>
      </c>
      <c r="L347" s="3">
        <v>46.637898863261832</v>
      </c>
    </row>
    <row r="348" spans="7:12" x14ac:dyDescent="0.2">
      <c r="G348" s="8">
        <v>344</v>
      </c>
      <c r="H348" s="8" t="s">
        <v>6</v>
      </c>
      <c r="I348" s="9">
        <v>38133</v>
      </c>
      <c r="J348" s="8" t="s">
        <v>12</v>
      </c>
      <c r="K348" s="10">
        <v>94</v>
      </c>
      <c r="L348" s="3">
        <v>283.62009758002927</v>
      </c>
    </row>
    <row r="349" spans="7:12" x14ac:dyDescent="0.2">
      <c r="G349" s="8">
        <v>345</v>
      </c>
      <c r="H349" s="8" t="s">
        <v>7</v>
      </c>
      <c r="I349" s="9">
        <v>38551</v>
      </c>
      <c r="J349" s="8" t="s">
        <v>12</v>
      </c>
      <c r="K349" s="10">
        <v>85</v>
      </c>
      <c r="L349" s="3">
        <v>257.28530472715238</v>
      </c>
    </row>
    <row r="350" spans="7:12" x14ac:dyDescent="0.2">
      <c r="G350" s="8">
        <v>346</v>
      </c>
      <c r="H350" s="8" t="s">
        <v>2</v>
      </c>
      <c r="I350" s="9">
        <v>38309</v>
      </c>
      <c r="J350" s="8" t="s">
        <v>10</v>
      </c>
      <c r="K350" s="10">
        <v>95</v>
      </c>
      <c r="L350" s="3">
        <v>286.86402627293558</v>
      </c>
    </row>
    <row r="351" spans="7:12" x14ac:dyDescent="0.2">
      <c r="G351" s="8">
        <v>347</v>
      </c>
      <c r="H351" s="8" t="s">
        <v>5</v>
      </c>
      <c r="I351" s="9">
        <v>38496</v>
      </c>
      <c r="J351" s="8" t="s">
        <v>13</v>
      </c>
      <c r="K351" s="10">
        <v>25</v>
      </c>
      <c r="L351" s="3">
        <v>76.368933708358369</v>
      </c>
    </row>
    <row r="352" spans="7:12" x14ac:dyDescent="0.2">
      <c r="G352" s="8">
        <v>348</v>
      </c>
      <c r="H352" s="8" t="s">
        <v>3</v>
      </c>
      <c r="I352" s="9">
        <v>38826</v>
      </c>
      <c r="J352" s="8" t="s">
        <v>12</v>
      </c>
      <c r="K352" s="10">
        <v>69</v>
      </c>
      <c r="L352" s="3">
        <v>208.60710544458851</v>
      </c>
    </row>
    <row r="353" spans="7:12" x14ac:dyDescent="0.2">
      <c r="G353" s="8">
        <v>349</v>
      </c>
      <c r="H353" s="8" t="s">
        <v>0</v>
      </c>
      <c r="I353" s="9">
        <v>38595</v>
      </c>
      <c r="J353" s="8" t="s">
        <v>9</v>
      </c>
      <c r="K353" s="10">
        <v>72</v>
      </c>
      <c r="L353" s="3">
        <v>218.66914833137886</v>
      </c>
    </row>
    <row r="354" spans="7:12" x14ac:dyDescent="0.2">
      <c r="G354" s="8">
        <v>350</v>
      </c>
      <c r="H354" s="8" t="s">
        <v>4</v>
      </c>
      <c r="I354" s="9">
        <v>38760</v>
      </c>
      <c r="J354" s="8" t="s">
        <v>13</v>
      </c>
      <c r="K354" s="10">
        <v>-4</v>
      </c>
      <c r="L354" s="3">
        <v>-9.5040489301123898</v>
      </c>
    </row>
    <row r="355" spans="7:12" x14ac:dyDescent="0.2">
      <c r="G355" s="8">
        <v>351</v>
      </c>
      <c r="H355" s="8" t="s">
        <v>2</v>
      </c>
      <c r="I355" s="9">
        <v>38529</v>
      </c>
      <c r="J355" s="8" t="s">
        <v>13</v>
      </c>
      <c r="K355" s="10">
        <v>21</v>
      </c>
      <c r="L355" s="3">
        <v>64.847838929147329</v>
      </c>
    </row>
    <row r="356" spans="7:12" x14ac:dyDescent="0.2">
      <c r="G356" s="8">
        <v>352</v>
      </c>
      <c r="H356" s="8" t="s">
        <v>2</v>
      </c>
      <c r="I356" s="9">
        <v>38364</v>
      </c>
      <c r="J356" s="8" t="s">
        <v>11</v>
      </c>
      <c r="K356" s="10">
        <v>85</v>
      </c>
      <c r="L356" s="3">
        <v>256.96799909003533</v>
      </c>
    </row>
    <row r="357" spans="7:12" x14ac:dyDescent="0.2">
      <c r="G357" s="8">
        <v>353</v>
      </c>
      <c r="H357" s="8" t="s">
        <v>5</v>
      </c>
      <c r="I357" s="9">
        <v>38606</v>
      </c>
      <c r="J357" s="8" t="s">
        <v>11</v>
      </c>
      <c r="K357" s="10">
        <v>85</v>
      </c>
      <c r="L357" s="3">
        <v>257.09598807037378</v>
      </c>
    </row>
    <row r="358" spans="7:12" x14ac:dyDescent="0.2">
      <c r="G358" s="8">
        <v>354</v>
      </c>
      <c r="H358" s="8" t="s">
        <v>6</v>
      </c>
      <c r="I358" s="9">
        <v>38639</v>
      </c>
      <c r="J358" s="8" t="s">
        <v>10</v>
      </c>
      <c r="K358" s="10">
        <v>79</v>
      </c>
      <c r="L358" s="3">
        <v>239.75589662492749</v>
      </c>
    </row>
    <row r="359" spans="7:12" x14ac:dyDescent="0.2">
      <c r="G359" s="8">
        <v>355</v>
      </c>
      <c r="H359" s="8" t="s">
        <v>0</v>
      </c>
      <c r="I359" s="9">
        <v>38969</v>
      </c>
      <c r="J359" s="8" t="s">
        <v>10</v>
      </c>
      <c r="K359" s="10">
        <v>81</v>
      </c>
      <c r="L359" s="3">
        <v>245.01127594931819</v>
      </c>
    </row>
    <row r="360" spans="7:12" x14ac:dyDescent="0.2">
      <c r="G360" s="8">
        <v>356</v>
      </c>
      <c r="H360" s="8" t="s">
        <v>6</v>
      </c>
      <c r="I360" s="9">
        <v>38958</v>
      </c>
      <c r="J360" s="8" t="s">
        <v>11</v>
      </c>
      <c r="K360" s="10">
        <v>76</v>
      </c>
      <c r="L360" s="3">
        <v>229.57757100656295</v>
      </c>
    </row>
    <row r="361" spans="7:12" x14ac:dyDescent="0.2">
      <c r="G361" s="8">
        <v>357</v>
      </c>
      <c r="H361" s="8" t="s">
        <v>6</v>
      </c>
      <c r="I361" s="9">
        <v>38518</v>
      </c>
      <c r="J361" s="8" t="s">
        <v>10</v>
      </c>
      <c r="K361" s="10">
        <v>31</v>
      </c>
      <c r="L361" s="3">
        <v>95.411837871052697</v>
      </c>
    </row>
    <row r="362" spans="7:12" x14ac:dyDescent="0.2">
      <c r="G362" s="8">
        <v>358</v>
      </c>
      <c r="H362" s="8" t="s">
        <v>4</v>
      </c>
      <c r="I362" s="9">
        <v>38617</v>
      </c>
      <c r="J362" s="8" t="s">
        <v>11</v>
      </c>
      <c r="K362" s="10">
        <v>44</v>
      </c>
      <c r="L362" s="3">
        <v>133.84155746359221</v>
      </c>
    </row>
    <row r="363" spans="7:12" x14ac:dyDescent="0.2">
      <c r="G363" s="8">
        <v>359</v>
      </c>
      <c r="H363" s="8" t="s">
        <v>8</v>
      </c>
      <c r="I363" s="9">
        <v>39068</v>
      </c>
      <c r="J363" s="8" t="s">
        <v>13</v>
      </c>
      <c r="K363" s="10">
        <v>44</v>
      </c>
      <c r="L363" s="3">
        <v>133.90724137081764</v>
      </c>
    </row>
    <row r="364" spans="7:12" x14ac:dyDescent="0.2">
      <c r="G364" s="8">
        <v>360</v>
      </c>
      <c r="H364" s="8" t="s">
        <v>1</v>
      </c>
      <c r="I364" s="9">
        <v>38133</v>
      </c>
      <c r="J364" s="8" t="s">
        <v>12</v>
      </c>
      <c r="K364" s="10">
        <v>70</v>
      </c>
      <c r="L364" s="3">
        <v>211.68588054687572</v>
      </c>
    </row>
    <row r="365" spans="7:12" x14ac:dyDescent="0.2">
      <c r="G365" s="8">
        <v>361</v>
      </c>
      <c r="H365" s="8" t="s">
        <v>1</v>
      </c>
      <c r="I365" s="9">
        <v>38320</v>
      </c>
      <c r="J365" s="8" t="s">
        <v>9</v>
      </c>
      <c r="K365" s="10">
        <v>-4</v>
      </c>
      <c r="L365" s="3">
        <v>-9.4531080152815825</v>
      </c>
    </row>
    <row r="366" spans="7:12" x14ac:dyDescent="0.2">
      <c r="G366" s="8">
        <v>362</v>
      </c>
      <c r="H366" s="8" t="s">
        <v>0</v>
      </c>
      <c r="I366" s="9">
        <v>38672</v>
      </c>
      <c r="J366" s="8" t="s">
        <v>10</v>
      </c>
      <c r="K366" s="10">
        <v>28</v>
      </c>
      <c r="L366" s="3">
        <v>86.334638190049276</v>
      </c>
    </row>
    <row r="367" spans="7:12" x14ac:dyDescent="0.2">
      <c r="G367" s="8">
        <v>363</v>
      </c>
      <c r="H367" s="8" t="s">
        <v>6</v>
      </c>
      <c r="I367" s="9">
        <v>39002</v>
      </c>
      <c r="J367" s="8" t="s">
        <v>12</v>
      </c>
      <c r="K367" s="10">
        <v>83</v>
      </c>
      <c r="L367" s="3">
        <v>250.60923862889706</v>
      </c>
    </row>
    <row r="368" spans="7:12" x14ac:dyDescent="0.2">
      <c r="G368" s="8">
        <v>364</v>
      </c>
      <c r="H368" s="8" t="s">
        <v>7</v>
      </c>
      <c r="I368" s="9">
        <v>38903</v>
      </c>
      <c r="J368" s="8" t="s">
        <v>10</v>
      </c>
      <c r="K368" s="10">
        <v>46</v>
      </c>
      <c r="L368" s="3">
        <v>140.47993678432567</v>
      </c>
    </row>
    <row r="369" spans="7:12" x14ac:dyDescent="0.2">
      <c r="G369" s="8">
        <v>365</v>
      </c>
      <c r="H369" s="8" t="s">
        <v>0</v>
      </c>
      <c r="I369" s="9">
        <v>38859</v>
      </c>
      <c r="J369" s="8" t="s">
        <v>10</v>
      </c>
      <c r="K369" s="10">
        <v>88</v>
      </c>
      <c r="L369" s="3">
        <v>266.35125676130951</v>
      </c>
    </row>
    <row r="370" spans="7:12" x14ac:dyDescent="0.2">
      <c r="G370" s="8">
        <v>366</v>
      </c>
      <c r="H370" s="8" t="s">
        <v>5</v>
      </c>
      <c r="I370" s="9">
        <v>38639</v>
      </c>
      <c r="J370" s="8" t="s">
        <v>10</v>
      </c>
      <c r="K370" s="10">
        <v>-9</v>
      </c>
      <c r="L370" s="3">
        <v>-24.537461299444743</v>
      </c>
    </row>
    <row r="371" spans="7:12" x14ac:dyDescent="0.2">
      <c r="G371" s="8">
        <v>367</v>
      </c>
      <c r="H371" s="8" t="s">
        <v>3</v>
      </c>
      <c r="I371" s="9">
        <v>38573</v>
      </c>
      <c r="J371" s="8" t="s">
        <v>9</v>
      </c>
      <c r="K371" s="10">
        <v>-8</v>
      </c>
      <c r="L371" s="3">
        <v>-21.825357589950652</v>
      </c>
    </row>
    <row r="372" spans="7:12" x14ac:dyDescent="0.2">
      <c r="G372" s="8">
        <v>368</v>
      </c>
      <c r="H372" s="8" t="s">
        <v>2</v>
      </c>
      <c r="I372" s="9">
        <v>38903</v>
      </c>
      <c r="J372" s="8" t="s">
        <v>9</v>
      </c>
      <c r="K372" s="10">
        <v>37</v>
      </c>
      <c r="L372" s="3">
        <v>113.0101592216552</v>
      </c>
    </row>
    <row r="373" spans="7:12" x14ac:dyDescent="0.2">
      <c r="G373" s="8">
        <v>369</v>
      </c>
      <c r="H373" s="8" t="s">
        <v>3</v>
      </c>
      <c r="I373" s="9">
        <v>38045</v>
      </c>
      <c r="J373" s="8" t="s">
        <v>9</v>
      </c>
      <c r="K373" s="10">
        <v>20</v>
      </c>
      <c r="L373" s="3">
        <v>61.67879282842005</v>
      </c>
    </row>
    <row r="374" spans="7:12" x14ac:dyDescent="0.2">
      <c r="G374" s="8">
        <v>370</v>
      </c>
      <c r="H374" s="8" t="s">
        <v>1</v>
      </c>
      <c r="I374" s="9">
        <v>38606</v>
      </c>
      <c r="J374" s="8" t="s">
        <v>10</v>
      </c>
      <c r="K374" s="10">
        <v>2</v>
      </c>
      <c r="L374" s="3">
        <v>7.7509272810830456</v>
      </c>
    </row>
    <row r="375" spans="7:12" x14ac:dyDescent="0.2">
      <c r="G375" s="8">
        <v>371</v>
      </c>
      <c r="H375" s="8" t="s">
        <v>6</v>
      </c>
      <c r="I375" s="9">
        <v>38584</v>
      </c>
      <c r="J375" s="8" t="s">
        <v>11</v>
      </c>
      <c r="K375" s="10">
        <v>36</v>
      </c>
      <c r="L375" s="3">
        <v>110.59418125988078</v>
      </c>
    </row>
    <row r="376" spans="7:12" x14ac:dyDescent="0.2">
      <c r="G376" s="8">
        <v>372</v>
      </c>
      <c r="H376" s="8" t="s">
        <v>6</v>
      </c>
      <c r="I376" s="9">
        <v>38628</v>
      </c>
      <c r="J376" s="8" t="s">
        <v>12</v>
      </c>
      <c r="K376" s="10">
        <v>34</v>
      </c>
      <c r="L376" s="3">
        <v>103.88965096458593</v>
      </c>
    </row>
    <row r="377" spans="7:12" x14ac:dyDescent="0.2">
      <c r="G377" s="8">
        <v>373</v>
      </c>
      <c r="H377" s="8" t="s">
        <v>7</v>
      </c>
      <c r="I377" s="9">
        <v>38837</v>
      </c>
      <c r="J377" s="8" t="s">
        <v>11</v>
      </c>
      <c r="K377" s="10">
        <v>84</v>
      </c>
      <c r="L377" s="3">
        <v>253.89322061575038</v>
      </c>
    </row>
    <row r="378" spans="7:12" x14ac:dyDescent="0.2">
      <c r="G378" s="8">
        <v>374</v>
      </c>
      <c r="H378" s="8" t="s">
        <v>3</v>
      </c>
      <c r="I378" s="9">
        <v>38947</v>
      </c>
      <c r="J378" s="8" t="s">
        <v>12</v>
      </c>
      <c r="K378" s="10">
        <v>89</v>
      </c>
      <c r="L378" s="3">
        <v>268.47594870423103</v>
      </c>
    </row>
    <row r="379" spans="7:12" x14ac:dyDescent="0.2">
      <c r="G379" s="8">
        <v>375</v>
      </c>
      <c r="H379" s="8" t="s">
        <v>4</v>
      </c>
      <c r="I379" s="9">
        <v>38749</v>
      </c>
      <c r="J379" s="8" t="s">
        <v>10</v>
      </c>
      <c r="K379" s="10">
        <v>31</v>
      </c>
      <c r="L379" s="3">
        <v>95.680691267513808</v>
      </c>
    </row>
    <row r="380" spans="7:12" x14ac:dyDescent="0.2">
      <c r="G380" s="8">
        <v>376</v>
      </c>
      <c r="H380" s="8" t="s">
        <v>7</v>
      </c>
      <c r="I380" s="9">
        <v>38067</v>
      </c>
      <c r="J380" s="8" t="s">
        <v>10</v>
      </c>
      <c r="K380" s="10">
        <v>7</v>
      </c>
      <c r="L380" s="3">
        <v>22.545863255239365</v>
      </c>
    </row>
    <row r="381" spans="7:12" x14ac:dyDescent="0.2">
      <c r="G381" s="8">
        <v>377</v>
      </c>
      <c r="H381" s="8" t="s">
        <v>3</v>
      </c>
      <c r="I381" s="9">
        <v>38023</v>
      </c>
      <c r="J381" s="8" t="s">
        <v>10</v>
      </c>
      <c r="K381" s="10">
        <v>7</v>
      </c>
      <c r="L381" s="3">
        <v>22.939193343037168</v>
      </c>
    </row>
    <row r="382" spans="7:12" x14ac:dyDescent="0.2">
      <c r="G382" s="8">
        <v>378</v>
      </c>
      <c r="H382" s="8" t="s">
        <v>5</v>
      </c>
      <c r="I382" s="9">
        <v>38771</v>
      </c>
      <c r="J382" s="8" t="s">
        <v>11</v>
      </c>
      <c r="K382" s="10">
        <v>76</v>
      </c>
      <c r="L382" s="3">
        <v>229.89259006043184</v>
      </c>
    </row>
    <row r="383" spans="7:12" x14ac:dyDescent="0.2">
      <c r="G383" s="8">
        <v>379</v>
      </c>
      <c r="H383" s="8" t="s">
        <v>4</v>
      </c>
      <c r="I383" s="9">
        <v>38199</v>
      </c>
      <c r="J383" s="8" t="s">
        <v>9</v>
      </c>
      <c r="K383" s="10">
        <v>6</v>
      </c>
      <c r="L383" s="3">
        <v>19.561017308486775</v>
      </c>
    </row>
    <row r="384" spans="7:12" x14ac:dyDescent="0.2">
      <c r="G384" s="8">
        <v>380</v>
      </c>
      <c r="H384" s="8" t="s">
        <v>1</v>
      </c>
      <c r="I384" s="9">
        <v>39013</v>
      </c>
      <c r="J384" s="8" t="s">
        <v>10</v>
      </c>
      <c r="K384" s="10">
        <v>43</v>
      </c>
      <c r="L384" s="3">
        <v>130.28590210776713</v>
      </c>
    </row>
    <row r="385" spans="7:12" x14ac:dyDescent="0.2">
      <c r="G385" s="8">
        <v>381</v>
      </c>
      <c r="H385" s="8" t="s">
        <v>7</v>
      </c>
      <c r="I385" s="9">
        <v>38001</v>
      </c>
      <c r="J385" s="8" t="s">
        <v>12</v>
      </c>
      <c r="K385" s="10">
        <v>20</v>
      </c>
      <c r="L385" s="3">
        <v>62.18277208256027</v>
      </c>
    </row>
    <row r="386" spans="7:12" x14ac:dyDescent="0.2">
      <c r="G386" s="8">
        <v>382</v>
      </c>
      <c r="H386" s="8" t="s">
        <v>4</v>
      </c>
      <c r="I386" s="9">
        <v>38793</v>
      </c>
      <c r="J386" s="8" t="s">
        <v>13</v>
      </c>
      <c r="K386" s="10">
        <v>11</v>
      </c>
      <c r="L386" s="3">
        <v>35.076818705440886</v>
      </c>
    </row>
    <row r="387" spans="7:12" x14ac:dyDescent="0.2">
      <c r="G387" s="8">
        <v>383</v>
      </c>
      <c r="H387" s="8" t="s">
        <v>0</v>
      </c>
      <c r="I387" s="9">
        <v>38529</v>
      </c>
      <c r="J387" s="8" t="s">
        <v>11</v>
      </c>
      <c r="K387" s="10">
        <v>35</v>
      </c>
      <c r="L387" s="3">
        <v>107.05323824700537</v>
      </c>
    </row>
    <row r="388" spans="7:12" x14ac:dyDescent="0.2">
      <c r="G388" s="8">
        <v>384</v>
      </c>
      <c r="H388" s="8" t="s">
        <v>5</v>
      </c>
      <c r="I388" s="9">
        <v>38793</v>
      </c>
      <c r="J388" s="8" t="s">
        <v>9</v>
      </c>
      <c r="K388" s="10">
        <v>72</v>
      </c>
      <c r="L388" s="3">
        <v>218.15023917907857</v>
      </c>
    </row>
    <row r="389" spans="7:12" x14ac:dyDescent="0.2">
      <c r="G389" s="8">
        <v>385</v>
      </c>
      <c r="H389" s="8" t="s">
        <v>7</v>
      </c>
      <c r="I389" s="9">
        <v>38133</v>
      </c>
      <c r="J389" s="8" t="s">
        <v>9</v>
      </c>
      <c r="K389" s="10">
        <v>49</v>
      </c>
      <c r="L389" s="3">
        <v>148.92692975074797</v>
      </c>
    </row>
    <row r="390" spans="7:12" x14ac:dyDescent="0.2">
      <c r="G390" s="8">
        <v>386</v>
      </c>
      <c r="H390" s="8" t="s">
        <v>0</v>
      </c>
      <c r="I390" s="9">
        <v>38782</v>
      </c>
      <c r="J390" s="8" t="s">
        <v>9</v>
      </c>
      <c r="K390" s="10">
        <v>88</v>
      </c>
      <c r="L390" s="3">
        <v>266.64631383797939</v>
      </c>
    </row>
    <row r="391" spans="7:12" x14ac:dyDescent="0.2">
      <c r="G391" s="8">
        <v>387</v>
      </c>
      <c r="H391" s="8" t="s">
        <v>6</v>
      </c>
      <c r="I391" s="9">
        <v>38804</v>
      </c>
      <c r="J391" s="8" t="s">
        <v>9</v>
      </c>
      <c r="K391" s="10">
        <v>45</v>
      </c>
      <c r="L391" s="3">
        <v>136.00734165157533</v>
      </c>
    </row>
    <row r="392" spans="7:12" x14ac:dyDescent="0.2">
      <c r="G392" s="8">
        <v>388</v>
      </c>
      <c r="H392" s="8" t="s">
        <v>6</v>
      </c>
      <c r="I392" s="9">
        <v>38067</v>
      </c>
      <c r="J392" s="8" t="s">
        <v>10</v>
      </c>
      <c r="K392" s="10">
        <v>37</v>
      </c>
      <c r="L392" s="3">
        <v>112.92900415721101</v>
      </c>
    </row>
    <row r="393" spans="7:12" x14ac:dyDescent="0.2">
      <c r="G393" s="8">
        <v>389</v>
      </c>
      <c r="H393" s="8" t="s">
        <v>2</v>
      </c>
      <c r="I393" s="9">
        <v>38452</v>
      </c>
      <c r="J393" s="8" t="s">
        <v>10</v>
      </c>
      <c r="K393" s="10">
        <v>12</v>
      </c>
      <c r="L393" s="3">
        <v>38.618337900456311</v>
      </c>
    </row>
    <row r="394" spans="7:12" x14ac:dyDescent="0.2">
      <c r="G394" s="8">
        <v>390</v>
      </c>
      <c r="H394" s="8" t="s">
        <v>0</v>
      </c>
      <c r="I394" s="9">
        <v>38122</v>
      </c>
      <c r="J394" s="8" t="s">
        <v>12</v>
      </c>
      <c r="K394" s="10">
        <v>18</v>
      </c>
      <c r="L394" s="3">
        <v>55.932067779481031</v>
      </c>
    </row>
    <row r="395" spans="7:12" x14ac:dyDescent="0.2">
      <c r="G395" s="8">
        <v>391</v>
      </c>
      <c r="H395" s="8" t="s">
        <v>3</v>
      </c>
      <c r="I395" s="9">
        <v>38738</v>
      </c>
      <c r="J395" s="8" t="s">
        <v>10</v>
      </c>
      <c r="K395" s="10">
        <v>75</v>
      </c>
      <c r="L395" s="3">
        <v>226.99796556311475</v>
      </c>
    </row>
    <row r="396" spans="7:12" x14ac:dyDescent="0.2">
      <c r="G396" s="8">
        <v>392</v>
      </c>
      <c r="H396" s="8" t="s">
        <v>0</v>
      </c>
      <c r="I396" s="9">
        <v>38408</v>
      </c>
      <c r="J396" s="8" t="s">
        <v>9</v>
      </c>
      <c r="K396" s="10">
        <v>8</v>
      </c>
      <c r="L396" s="3">
        <v>26.314204821327241</v>
      </c>
    </row>
    <row r="397" spans="7:12" x14ac:dyDescent="0.2">
      <c r="G397" s="8">
        <v>393</v>
      </c>
      <c r="H397" s="8" t="s">
        <v>8</v>
      </c>
      <c r="I397" s="9">
        <v>38078</v>
      </c>
      <c r="J397" s="8" t="s">
        <v>10</v>
      </c>
      <c r="K397" s="10">
        <v>37</v>
      </c>
      <c r="L397" s="3">
        <v>112.53534248627696</v>
      </c>
    </row>
    <row r="398" spans="7:12" x14ac:dyDescent="0.2">
      <c r="G398" s="8">
        <v>394</v>
      </c>
      <c r="H398" s="8" t="s">
        <v>6</v>
      </c>
      <c r="I398" s="9">
        <v>38342</v>
      </c>
      <c r="J398" s="8" t="s">
        <v>10</v>
      </c>
      <c r="K398" s="10">
        <v>-6</v>
      </c>
      <c r="L398" s="3">
        <v>-16.412365818215765</v>
      </c>
    </row>
    <row r="399" spans="7:12" x14ac:dyDescent="0.2">
      <c r="G399" s="8">
        <v>395</v>
      </c>
      <c r="H399" s="8" t="s">
        <v>8</v>
      </c>
      <c r="I399" s="9">
        <v>38122</v>
      </c>
      <c r="J399" s="8" t="s">
        <v>13</v>
      </c>
      <c r="K399" s="10">
        <v>56</v>
      </c>
      <c r="L399" s="3">
        <v>169.27515470165261</v>
      </c>
    </row>
    <row r="400" spans="7:12" x14ac:dyDescent="0.2">
      <c r="G400" s="8">
        <v>396</v>
      </c>
      <c r="H400" s="8" t="s">
        <v>0</v>
      </c>
      <c r="I400" s="9">
        <v>38331</v>
      </c>
      <c r="J400" s="8" t="s">
        <v>11</v>
      </c>
      <c r="K400" s="10">
        <v>53</v>
      </c>
      <c r="L400" s="3">
        <v>161.32546557795675</v>
      </c>
    </row>
    <row r="401" spans="7:12" x14ac:dyDescent="0.2">
      <c r="G401" s="8">
        <v>397</v>
      </c>
      <c r="H401" s="8" t="s">
        <v>1</v>
      </c>
      <c r="I401" s="9">
        <v>38133</v>
      </c>
      <c r="J401" s="8" t="s">
        <v>10</v>
      </c>
      <c r="K401" s="10">
        <v>62</v>
      </c>
      <c r="L401" s="3">
        <v>187.71993550398903</v>
      </c>
    </row>
    <row r="402" spans="7:12" x14ac:dyDescent="0.2">
      <c r="G402" s="8">
        <v>398</v>
      </c>
      <c r="H402" s="8" t="s">
        <v>6</v>
      </c>
      <c r="I402" s="9">
        <v>38441</v>
      </c>
      <c r="J402" s="8" t="s">
        <v>12</v>
      </c>
      <c r="K402" s="10">
        <v>90</v>
      </c>
      <c r="L402" s="3">
        <v>271.30519777626336</v>
      </c>
    </row>
    <row r="403" spans="7:12" x14ac:dyDescent="0.2">
      <c r="G403" s="8">
        <v>399</v>
      </c>
      <c r="H403" s="8" t="s">
        <v>6</v>
      </c>
      <c r="I403" s="9">
        <v>38001</v>
      </c>
      <c r="J403" s="8" t="s">
        <v>11</v>
      </c>
      <c r="K403" s="10">
        <v>30</v>
      </c>
      <c r="L403" s="3">
        <v>92.293324121451917</v>
      </c>
    </row>
    <row r="404" spans="7:12" x14ac:dyDescent="0.2">
      <c r="G404" s="8">
        <v>400</v>
      </c>
      <c r="H404" s="8" t="s">
        <v>2</v>
      </c>
      <c r="I404" s="9">
        <v>38397</v>
      </c>
      <c r="J404" s="8" t="s">
        <v>9</v>
      </c>
      <c r="K404" s="10">
        <v>36</v>
      </c>
      <c r="L404" s="3">
        <v>110.39391248869612</v>
      </c>
    </row>
    <row r="405" spans="7:12" x14ac:dyDescent="0.2">
      <c r="G405" s="8">
        <v>401</v>
      </c>
      <c r="H405" s="8" t="s">
        <v>1</v>
      </c>
      <c r="I405" s="9">
        <v>38419</v>
      </c>
      <c r="J405" s="8" t="s">
        <v>11</v>
      </c>
      <c r="K405" s="10">
        <v>76</v>
      </c>
      <c r="L405" s="3">
        <v>230.11911772178482</v>
      </c>
    </row>
    <row r="406" spans="7:12" x14ac:dyDescent="0.2">
      <c r="G406" s="8">
        <v>402</v>
      </c>
      <c r="H406" s="8" t="s">
        <v>5</v>
      </c>
      <c r="I406" s="9">
        <v>38452</v>
      </c>
      <c r="J406" s="8" t="s">
        <v>10</v>
      </c>
      <c r="K406" s="10">
        <v>-4</v>
      </c>
      <c r="L406" s="3">
        <v>-10.045852408088738</v>
      </c>
    </row>
    <row r="407" spans="7:12" x14ac:dyDescent="0.2">
      <c r="G407" s="8">
        <v>403</v>
      </c>
      <c r="H407" s="8" t="s">
        <v>2</v>
      </c>
      <c r="I407" s="9">
        <v>38331</v>
      </c>
      <c r="J407" s="8" t="s">
        <v>13</v>
      </c>
      <c r="K407" s="10">
        <v>26</v>
      </c>
      <c r="L407" s="3">
        <v>80.067286712333498</v>
      </c>
    </row>
    <row r="408" spans="7:12" x14ac:dyDescent="0.2">
      <c r="G408" s="8">
        <v>404</v>
      </c>
      <c r="H408" s="8" t="s">
        <v>1</v>
      </c>
      <c r="I408" s="9">
        <v>38485</v>
      </c>
      <c r="J408" s="8" t="s">
        <v>10</v>
      </c>
      <c r="K408" s="10">
        <v>-5</v>
      </c>
      <c r="L408" s="3">
        <v>-12.799843018696107</v>
      </c>
    </row>
    <row r="409" spans="7:12" x14ac:dyDescent="0.2">
      <c r="G409" s="8">
        <v>405</v>
      </c>
      <c r="H409" s="8" t="s">
        <v>4</v>
      </c>
      <c r="I409" s="9">
        <v>38111</v>
      </c>
      <c r="J409" s="8" t="s">
        <v>9</v>
      </c>
      <c r="K409" s="10">
        <v>44</v>
      </c>
      <c r="L409" s="3">
        <v>133.92031416884828</v>
      </c>
    </row>
    <row r="410" spans="7:12" x14ac:dyDescent="0.2">
      <c r="G410" s="8">
        <v>406</v>
      </c>
      <c r="H410" s="8" t="s">
        <v>2</v>
      </c>
      <c r="I410" s="9">
        <v>38034</v>
      </c>
      <c r="J410" s="8" t="s">
        <v>12</v>
      </c>
      <c r="K410" s="10">
        <v>91</v>
      </c>
      <c r="L410" s="3">
        <v>274.81127367201924</v>
      </c>
    </row>
    <row r="411" spans="7:12" x14ac:dyDescent="0.2">
      <c r="G411" s="8">
        <v>407</v>
      </c>
      <c r="H411" s="8" t="s">
        <v>5</v>
      </c>
      <c r="I411" s="9">
        <v>38056</v>
      </c>
      <c r="J411" s="8" t="s">
        <v>10</v>
      </c>
      <c r="K411" s="10">
        <v>78</v>
      </c>
      <c r="L411" s="3">
        <v>235.98595343131922</v>
      </c>
    </row>
    <row r="412" spans="7:12" x14ac:dyDescent="0.2">
      <c r="G412" s="8">
        <v>408</v>
      </c>
      <c r="H412" s="8" t="s">
        <v>0</v>
      </c>
      <c r="I412" s="9">
        <v>38859</v>
      </c>
      <c r="J412" s="8" t="s">
        <v>10</v>
      </c>
      <c r="K412" s="10">
        <v>69</v>
      </c>
      <c r="L412" s="3">
        <v>208.58962786585158</v>
      </c>
    </row>
    <row r="413" spans="7:12" x14ac:dyDescent="0.2">
      <c r="G413" s="8">
        <v>409</v>
      </c>
      <c r="H413" s="8" t="s">
        <v>8</v>
      </c>
      <c r="I413" s="9">
        <v>38276</v>
      </c>
      <c r="J413" s="8" t="s">
        <v>12</v>
      </c>
      <c r="K413" s="10">
        <v>74</v>
      </c>
      <c r="L413" s="3">
        <v>224.0430547727791</v>
      </c>
    </row>
    <row r="414" spans="7:12" x14ac:dyDescent="0.2">
      <c r="G414" s="8">
        <v>410</v>
      </c>
      <c r="H414" s="8" t="s">
        <v>4</v>
      </c>
      <c r="I414" s="9">
        <v>38562</v>
      </c>
      <c r="J414" s="8" t="s">
        <v>9</v>
      </c>
      <c r="K414" s="10">
        <v>71</v>
      </c>
      <c r="L414" s="3">
        <v>215.12402518996404</v>
      </c>
    </row>
    <row r="415" spans="7:12" x14ac:dyDescent="0.2">
      <c r="G415" s="8">
        <v>411</v>
      </c>
      <c r="H415" s="8" t="s">
        <v>8</v>
      </c>
      <c r="I415" s="9">
        <v>38969</v>
      </c>
      <c r="J415" s="8" t="s">
        <v>13</v>
      </c>
      <c r="K415" s="10">
        <v>34</v>
      </c>
      <c r="L415" s="3">
        <v>103.84939593855748</v>
      </c>
    </row>
    <row r="416" spans="7:12" x14ac:dyDescent="0.2">
      <c r="G416" s="8">
        <v>412</v>
      </c>
      <c r="H416" s="8" t="s">
        <v>0</v>
      </c>
      <c r="I416" s="9">
        <v>38507</v>
      </c>
      <c r="J416" s="8" t="s">
        <v>12</v>
      </c>
      <c r="K416" s="10">
        <v>93</v>
      </c>
      <c r="L416" s="3">
        <v>281.17054419951137</v>
      </c>
    </row>
    <row r="417" spans="7:12" x14ac:dyDescent="0.2">
      <c r="G417" s="8">
        <v>413</v>
      </c>
      <c r="H417" s="8" t="s">
        <v>3</v>
      </c>
      <c r="I417" s="9">
        <v>38408</v>
      </c>
      <c r="J417" s="8" t="s">
        <v>9</v>
      </c>
      <c r="K417" s="10">
        <v>60</v>
      </c>
      <c r="L417" s="3">
        <v>182.60959965033061</v>
      </c>
    </row>
    <row r="418" spans="7:12" x14ac:dyDescent="0.2">
      <c r="G418" s="8">
        <v>414</v>
      </c>
      <c r="H418" s="8" t="s">
        <v>7</v>
      </c>
      <c r="I418" s="9">
        <v>38100</v>
      </c>
      <c r="J418" s="8" t="s">
        <v>9</v>
      </c>
      <c r="K418" s="10">
        <v>37</v>
      </c>
      <c r="L418" s="3">
        <v>112.43397722732024</v>
      </c>
    </row>
    <row r="419" spans="7:12" x14ac:dyDescent="0.2">
      <c r="G419" s="8">
        <v>415</v>
      </c>
      <c r="H419" s="8" t="s">
        <v>0</v>
      </c>
      <c r="I419" s="9">
        <v>38166</v>
      </c>
      <c r="J419" s="8" t="s">
        <v>11</v>
      </c>
      <c r="K419" s="10">
        <v>26</v>
      </c>
      <c r="L419" s="3">
        <v>79.913804333123736</v>
      </c>
    </row>
    <row r="420" spans="7:12" x14ac:dyDescent="0.2">
      <c r="G420" s="8">
        <v>416</v>
      </c>
      <c r="H420" s="8" t="s">
        <v>4</v>
      </c>
      <c r="I420" s="9">
        <v>38540</v>
      </c>
      <c r="J420" s="8" t="s">
        <v>11</v>
      </c>
      <c r="K420" s="10">
        <v>2</v>
      </c>
      <c r="L420" s="3">
        <v>8.5397555339606015</v>
      </c>
    </row>
    <row r="421" spans="7:12" x14ac:dyDescent="0.2">
      <c r="G421" s="8">
        <v>417</v>
      </c>
      <c r="H421" s="8" t="s">
        <v>1</v>
      </c>
      <c r="I421" s="9">
        <v>38628</v>
      </c>
      <c r="J421" s="8" t="s">
        <v>9</v>
      </c>
      <c r="K421" s="10">
        <v>-9</v>
      </c>
      <c r="L421" s="3">
        <v>-25.920453761182117</v>
      </c>
    </row>
    <row r="422" spans="7:12" x14ac:dyDescent="0.2">
      <c r="G422" s="8">
        <v>418</v>
      </c>
      <c r="H422" s="8" t="s">
        <v>8</v>
      </c>
      <c r="I422" s="9">
        <v>38771</v>
      </c>
      <c r="J422" s="8" t="s">
        <v>9</v>
      </c>
      <c r="K422" s="10">
        <v>46</v>
      </c>
      <c r="L422" s="3">
        <v>139.68753059266518</v>
      </c>
    </row>
    <row r="423" spans="7:12" x14ac:dyDescent="0.2">
      <c r="G423" s="8">
        <v>419</v>
      </c>
      <c r="H423" s="8" t="s">
        <v>1</v>
      </c>
      <c r="I423" s="9">
        <v>38056</v>
      </c>
      <c r="J423" s="8" t="s">
        <v>12</v>
      </c>
      <c r="K423" s="10">
        <v>0</v>
      </c>
      <c r="L423" s="3">
        <v>2.3470477551262947</v>
      </c>
    </row>
    <row r="424" spans="7:12" x14ac:dyDescent="0.2">
      <c r="G424" s="8">
        <v>420</v>
      </c>
      <c r="H424" s="8" t="s">
        <v>3</v>
      </c>
      <c r="I424" s="9">
        <v>38320</v>
      </c>
      <c r="J424" s="8" t="s">
        <v>9</v>
      </c>
      <c r="K424" s="10">
        <v>79</v>
      </c>
      <c r="L424" s="3">
        <v>239.2208514522392</v>
      </c>
    </row>
    <row r="425" spans="7:12" x14ac:dyDescent="0.2">
      <c r="G425" s="8">
        <v>421</v>
      </c>
      <c r="H425" s="8" t="s">
        <v>6</v>
      </c>
      <c r="I425" s="9">
        <v>38364</v>
      </c>
      <c r="J425" s="8" t="s">
        <v>9</v>
      </c>
      <c r="K425" s="10">
        <v>48</v>
      </c>
      <c r="L425" s="3">
        <v>146.50697859164157</v>
      </c>
    </row>
    <row r="426" spans="7:12" x14ac:dyDescent="0.2">
      <c r="G426" s="8">
        <v>422</v>
      </c>
      <c r="H426" s="8" t="s">
        <v>4</v>
      </c>
      <c r="I426" s="9">
        <v>38738</v>
      </c>
      <c r="J426" s="8" t="s">
        <v>11</v>
      </c>
      <c r="K426" s="10">
        <v>77</v>
      </c>
      <c r="L426" s="3">
        <v>233.0800910699262</v>
      </c>
    </row>
    <row r="427" spans="7:12" x14ac:dyDescent="0.2">
      <c r="G427" s="8">
        <v>423</v>
      </c>
      <c r="H427" s="8" t="s">
        <v>0</v>
      </c>
      <c r="I427" s="9">
        <v>38760</v>
      </c>
      <c r="J427" s="8" t="s">
        <v>9</v>
      </c>
      <c r="K427" s="10">
        <v>-10</v>
      </c>
      <c r="L427" s="3">
        <v>-26.967932789902449</v>
      </c>
    </row>
    <row r="428" spans="7:12" x14ac:dyDescent="0.2">
      <c r="G428" s="8">
        <v>424</v>
      </c>
      <c r="H428" s="8" t="s">
        <v>8</v>
      </c>
      <c r="I428" s="9">
        <v>38573</v>
      </c>
      <c r="J428" s="8" t="s">
        <v>13</v>
      </c>
      <c r="K428" s="10">
        <v>45</v>
      </c>
      <c r="L428" s="3">
        <v>137.23163667167327</v>
      </c>
    </row>
    <row r="429" spans="7:12" x14ac:dyDescent="0.2">
      <c r="G429" s="8">
        <v>425</v>
      </c>
      <c r="H429" s="8" t="s">
        <v>2</v>
      </c>
      <c r="I429" s="9">
        <v>38375</v>
      </c>
      <c r="J429" s="8" t="s">
        <v>9</v>
      </c>
      <c r="K429" s="10">
        <v>17</v>
      </c>
      <c r="L429" s="3">
        <v>53.565793196028118</v>
      </c>
    </row>
    <row r="430" spans="7:12" x14ac:dyDescent="0.2">
      <c r="G430" s="8">
        <v>426</v>
      </c>
      <c r="H430" s="8" t="s">
        <v>0</v>
      </c>
      <c r="I430" s="9">
        <v>38584</v>
      </c>
      <c r="J430" s="8" t="s">
        <v>11</v>
      </c>
      <c r="K430" s="10">
        <v>-4</v>
      </c>
      <c r="L430" s="3">
        <v>-10.36408331456853</v>
      </c>
    </row>
    <row r="431" spans="7:12" x14ac:dyDescent="0.2">
      <c r="G431" s="8">
        <v>427</v>
      </c>
      <c r="H431" s="8" t="s">
        <v>4</v>
      </c>
      <c r="I431" s="9">
        <v>39068</v>
      </c>
      <c r="J431" s="8" t="s">
        <v>12</v>
      </c>
      <c r="K431" s="10">
        <v>43</v>
      </c>
      <c r="L431" s="3">
        <v>130.80350038976189</v>
      </c>
    </row>
    <row r="432" spans="7:12" x14ac:dyDescent="0.2">
      <c r="G432" s="8">
        <v>428</v>
      </c>
      <c r="H432" s="8" t="s">
        <v>2</v>
      </c>
      <c r="I432" s="9">
        <v>38265</v>
      </c>
      <c r="J432" s="8" t="s">
        <v>11</v>
      </c>
      <c r="K432" s="10">
        <v>41</v>
      </c>
      <c r="L432" s="3">
        <v>125.18937528559893</v>
      </c>
    </row>
    <row r="433" spans="7:12" x14ac:dyDescent="0.2">
      <c r="G433" s="8">
        <v>429</v>
      </c>
      <c r="H433" s="8" t="s">
        <v>0</v>
      </c>
      <c r="I433" s="9">
        <v>38892</v>
      </c>
      <c r="J433" s="8" t="s">
        <v>13</v>
      </c>
      <c r="K433" s="10">
        <v>-4</v>
      </c>
      <c r="L433" s="3">
        <v>-9.8762446340450722</v>
      </c>
    </row>
    <row r="434" spans="7:12" x14ac:dyDescent="0.2">
      <c r="G434" s="8">
        <v>430</v>
      </c>
      <c r="H434" s="8" t="s">
        <v>5</v>
      </c>
      <c r="I434" s="9">
        <v>38243</v>
      </c>
      <c r="J434" s="8" t="s">
        <v>9</v>
      </c>
      <c r="K434" s="10">
        <v>6</v>
      </c>
      <c r="L434" s="3">
        <v>20.388215317654449</v>
      </c>
    </row>
    <row r="435" spans="7:12" x14ac:dyDescent="0.2">
      <c r="G435" s="8">
        <v>431</v>
      </c>
      <c r="H435" s="8" t="s">
        <v>6</v>
      </c>
      <c r="I435" s="9">
        <v>38848</v>
      </c>
      <c r="J435" s="8" t="s">
        <v>9</v>
      </c>
      <c r="K435" s="10">
        <v>8</v>
      </c>
      <c r="L435" s="3">
        <v>25.124465791488021</v>
      </c>
    </row>
    <row r="436" spans="7:12" x14ac:dyDescent="0.2">
      <c r="G436" s="8">
        <v>432</v>
      </c>
      <c r="H436" s="8" t="s">
        <v>3</v>
      </c>
      <c r="I436" s="9">
        <v>38177</v>
      </c>
      <c r="J436" s="8" t="s">
        <v>11</v>
      </c>
      <c r="K436" s="10">
        <v>43</v>
      </c>
      <c r="L436" s="3">
        <v>131.20326238549768</v>
      </c>
    </row>
    <row r="437" spans="7:12" x14ac:dyDescent="0.2">
      <c r="G437" s="8">
        <v>433</v>
      </c>
      <c r="H437" s="8" t="s">
        <v>8</v>
      </c>
      <c r="I437" s="9">
        <v>38144</v>
      </c>
      <c r="J437" s="8" t="s">
        <v>11</v>
      </c>
      <c r="K437" s="10">
        <v>47</v>
      </c>
      <c r="L437" s="3">
        <v>142.67305731753257</v>
      </c>
    </row>
    <row r="438" spans="7:12" x14ac:dyDescent="0.2">
      <c r="G438" s="8">
        <v>434</v>
      </c>
      <c r="H438" s="8" t="s">
        <v>3</v>
      </c>
      <c r="I438" s="9">
        <v>38947</v>
      </c>
      <c r="J438" s="8" t="s">
        <v>10</v>
      </c>
      <c r="K438" s="10">
        <v>13</v>
      </c>
      <c r="L438" s="3">
        <v>41.344467136527072</v>
      </c>
    </row>
    <row r="439" spans="7:12" x14ac:dyDescent="0.2">
      <c r="G439" s="8">
        <v>435</v>
      </c>
      <c r="H439" s="8" t="s">
        <v>0</v>
      </c>
      <c r="I439" s="9">
        <v>38749</v>
      </c>
      <c r="J439" s="8" t="s">
        <v>9</v>
      </c>
      <c r="K439" s="10">
        <v>9</v>
      </c>
      <c r="L439" s="3">
        <v>28.804240494297932</v>
      </c>
    </row>
    <row r="440" spans="7:12" x14ac:dyDescent="0.2">
      <c r="G440" s="8">
        <v>436</v>
      </c>
      <c r="H440" s="8" t="s">
        <v>8</v>
      </c>
      <c r="I440" s="9">
        <v>38045</v>
      </c>
      <c r="J440" s="8" t="s">
        <v>11</v>
      </c>
      <c r="K440" s="10">
        <v>22</v>
      </c>
      <c r="L440" s="3">
        <v>67.510047922862512</v>
      </c>
    </row>
    <row r="441" spans="7:12" x14ac:dyDescent="0.2">
      <c r="G441" s="8">
        <v>437</v>
      </c>
      <c r="H441" s="8" t="s">
        <v>4</v>
      </c>
      <c r="I441" s="9">
        <v>38793</v>
      </c>
      <c r="J441" s="8" t="s">
        <v>11</v>
      </c>
      <c r="K441" s="10">
        <v>87</v>
      </c>
      <c r="L441" s="3">
        <v>263.06877286650899</v>
      </c>
    </row>
    <row r="442" spans="7:12" x14ac:dyDescent="0.2">
      <c r="G442" s="8">
        <v>438</v>
      </c>
      <c r="H442" s="8" t="s">
        <v>1</v>
      </c>
      <c r="I442" s="9">
        <v>39013</v>
      </c>
      <c r="J442" s="8" t="s">
        <v>9</v>
      </c>
      <c r="K442" s="10">
        <v>15</v>
      </c>
      <c r="L442" s="3">
        <v>46.297252141958666</v>
      </c>
    </row>
    <row r="443" spans="7:12" x14ac:dyDescent="0.2">
      <c r="G443" s="8">
        <v>439</v>
      </c>
      <c r="H443" s="8" t="s">
        <v>7</v>
      </c>
      <c r="I443" s="9">
        <v>39013</v>
      </c>
      <c r="J443" s="8" t="s">
        <v>11</v>
      </c>
      <c r="K443" s="10">
        <v>27</v>
      </c>
      <c r="L443" s="3">
        <v>83.407614775333784</v>
      </c>
    </row>
    <row r="444" spans="7:12" x14ac:dyDescent="0.2">
      <c r="G444" s="8">
        <v>440</v>
      </c>
      <c r="H444" s="8" t="s">
        <v>2</v>
      </c>
      <c r="I444" s="9">
        <v>38837</v>
      </c>
      <c r="J444" s="8" t="s">
        <v>13</v>
      </c>
      <c r="K444" s="10">
        <v>78</v>
      </c>
      <c r="L444" s="3">
        <v>236.44426202228297</v>
      </c>
    </row>
    <row r="445" spans="7:12" x14ac:dyDescent="0.2">
      <c r="G445" s="8">
        <v>441</v>
      </c>
      <c r="H445" s="8" t="s">
        <v>7</v>
      </c>
      <c r="I445" s="9">
        <v>38430</v>
      </c>
      <c r="J445" s="8" t="s">
        <v>12</v>
      </c>
      <c r="K445" s="10">
        <v>27</v>
      </c>
      <c r="L445" s="3">
        <v>82.997777309268898</v>
      </c>
    </row>
    <row r="446" spans="7:12" x14ac:dyDescent="0.2">
      <c r="G446" s="8">
        <v>442</v>
      </c>
      <c r="H446" s="8" t="s">
        <v>7</v>
      </c>
      <c r="I446" s="9">
        <v>38012</v>
      </c>
      <c r="J446" s="8" t="s">
        <v>9</v>
      </c>
      <c r="K446" s="10">
        <v>19</v>
      </c>
      <c r="L446" s="3">
        <v>59.621865554565929</v>
      </c>
    </row>
    <row r="447" spans="7:12" x14ac:dyDescent="0.2">
      <c r="G447" s="8">
        <v>443</v>
      </c>
      <c r="H447" s="8" t="s">
        <v>6</v>
      </c>
      <c r="I447" s="9">
        <v>38034</v>
      </c>
      <c r="J447" s="8" t="s">
        <v>12</v>
      </c>
      <c r="K447" s="10">
        <v>0</v>
      </c>
      <c r="L447" s="3">
        <v>2.3705199513077329</v>
      </c>
    </row>
    <row r="448" spans="7:12" x14ac:dyDescent="0.2">
      <c r="G448" s="8">
        <v>444</v>
      </c>
      <c r="H448" s="8" t="s">
        <v>8</v>
      </c>
      <c r="I448" s="9">
        <v>38331</v>
      </c>
      <c r="J448" s="8" t="s">
        <v>11</v>
      </c>
      <c r="K448" s="10">
        <v>30</v>
      </c>
      <c r="L448" s="3">
        <v>91.969621588308584</v>
      </c>
    </row>
    <row r="449" spans="7:12" x14ac:dyDescent="0.2">
      <c r="G449" s="8">
        <v>445</v>
      </c>
      <c r="H449" s="8" t="s">
        <v>1</v>
      </c>
      <c r="I449" s="9">
        <v>38936</v>
      </c>
      <c r="J449" s="8" t="s">
        <v>13</v>
      </c>
      <c r="K449" s="10">
        <v>17</v>
      </c>
      <c r="L449" s="3">
        <v>52.938579538531904</v>
      </c>
    </row>
    <row r="450" spans="7:12" x14ac:dyDescent="0.2">
      <c r="G450" s="8">
        <v>446</v>
      </c>
      <c r="H450" s="8" t="s">
        <v>3</v>
      </c>
      <c r="I450" s="9">
        <v>38507</v>
      </c>
      <c r="J450" s="8" t="s">
        <v>10</v>
      </c>
      <c r="K450" s="10">
        <v>36</v>
      </c>
      <c r="L450" s="3">
        <v>109.95144430067725</v>
      </c>
    </row>
    <row r="451" spans="7:12" x14ac:dyDescent="0.2">
      <c r="G451" s="8">
        <v>447</v>
      </c>
      <c r="H451" s="8" t="s">
        <v>3</v>
      </c>
      <c r="I451" s="9">
        <v>38738</v>
      </c>
      <c r="J451" s="8" t="s">
        <v>9</v>
      </c>
      <c r="K451" s="10">
        <v>-4</v>
      </c>
      <c r="L451" s="3">
        <v>-10.242938195130456</v>
      </c>
    </row>
    <row r="452" spans="7:12" x14ac:dyDescent="0.2">
      <c r="G452" s="8">
        <v>448</v>
      </c>
      <c r="H452" s="8" t="s">
        <v>7</v>
      </c>
      <c r="I452" s="9">
        <v>38001</v>
      </c>
      <c r="J452" s="8" t="s">
        <v>12</v>
      </c>
      <c r="K452" s="10">
        <v>4</v>
      </c>
      <c r="L452" s="3">
        <v>14.170380845910964</v>
      </c>
    </row>
    <row r="453" spans="7:12" x14ac:dyDescent="0.2">
      <c r="G453" s="8">
        <v>449</v>
      </c>
      <c r="H453" s="8" t="s">
        <v>6</v>
      </c>
      <c r="I453" s="9">
        <v>38144</v>
      </c>
      <c r="J453" s="8" t="s">
        <v>11</v>
      </c>
      <c r="K453" s="10">
        <v>81</v>
      </c>
      <c r="L453" s="3">
        <v>244.97499865385612</v>
      </c>
    </row>
    <row r="454" spans="7:12" x14ac:dyDescent="0.2">
      <c r="G454" s="8">
        <v>450</v>
      </c>
      <c r="H454" s="8" t="s">
        <v>1</v>
      </c>
      <c r="I454" s="9">
        <v>38342</v>
      </c>
      <c r="J454" s="8" t="s">
        <v>11</v>
      </c>
      <c r="K454" s="10">
        <v>87</v>
      </c>
      <c r="L454" s="3">
        <v>263.83037846281559</v>
      </c>
    </row>
    <row r="455" spans="7:12" x14ac:dyDescent="0.2">
      <c r="G455" s="8">
        <v>451</v>
      </c>
      <c r="H455" s="8" t="s">
        <v>8</v>
      </c>
      <c r="I455" s="9">
        <v>38023</v>
      </c>
      <c r="J455" s="8" t="s">
        <v>11</v>
      </c>
      <c r="K455" s="10">
        <v>13</v>
      </c>
      <c r="L455" s="3">
        <v>40.507831778483222</v>
      </c>
    </row>
    <row r="456" spans="7:12" x14ac:dyDescent="0.2">
      <c r="G456" s="8">
        <v>452</v>
      </c>
      <c r="H456" s="8" t="s">
        <v>4</v>
      </c>
      <c r="I456" s="9">
        <v>38111</v>
      </c>
      <c r="J456" s="8" t="s">
        <v>10</v>
      </c>
      <c r="K456" s="10">
        <v>48</v>
      </c>
      <c r="L456" s="3">
        <v>145.84691044279441</v>
      </c>
    </row>
    <row r="457" spans="7:12" x14ac:dyDescent="0.2">
      <c r="G457" s="8">
        <v>453</v>
      </c>
      <c r="H457" s="8" t="s">
        <v>8</v>
      </c>
      <c r="I457" s="9">
        <v>38628</v>
      </c>
      <c r="J457" s="8" t="s">
        <v>13</v>
      </c>
      <c r="K457" s="10">
        <v>2</v>
      </c>
      <c r="L457" s="3">
        <v>7.0981331873476012</v>
      </c>
    </row>
    <row r="458" spans="7:12" x14ac:dyDescent="0.2">
      <c r="G458" s="8">
        <v>454</v>
      </c>
      <c r="H458" s="8" t="s">
        <v>0</v>
      </c>
      <c r="I458" s="9">
        <v>38155</v>
      </c>
      <c r="J458" s="8" t="s">
        <v>10</v>
      </c>
      <c r="K458" s="10">
        <v>32</v>
      </c>
      <c r="L458" s="3">
        <v>98.366647965700452</v>
      </c>
    </row>
    <row r="459" spans="7:12" x14ac:dyDescent="0.2">
      <c r="G459" s="8">
        <v>455</v>
      </c>
      <c r="H459" s="8" t="s">
        <v>6</v>
      </c>
      <c r="I459" s="9">
        <v>38595</v>
      </c>
      <c r="J459" s="8" t="s">
        <v>10</v>
      </c>
      <c r="K459" s="10">
        <v>13</v>
      </c>
      <c r="L459" s="3">
        <v>41.16877365274803</v>
      </c>
    </row>
    <row r="460" spans="7:12" x14ac:dyDescent="0.2">
      <c r="G460" s="8">
        <v>456</v>
      </c>
      <c r="H460" s="8" t="s">
        <v>7</v>
      </c>
      <c r="I460" s="9">
        <v>38991</v>
      </c>
      <c r="J460" s="8" t="s">
        <v>12</v>
      </c>
      <c r="K460" s="10">
        <v>94</v>
      </c>
      <c r="L460" s="3">
        <v>283.45251417423401</v>
      </c>
    </row>
    <row r="461" spans="7:12" x14ac:dyDescent="0.2">
      <c r="G461" s="8">
        <v>457</v>
      </c>
      <c r="H461" s="8" t="s">
        <v>0</v>
      </c>
      <c r="I461" s="9">
        <v>38782</v>
      </c>
      <c r="J461" s="8" t="s">
        <v>12</v>
      </c>
      <c r="K461" s="10">
        <v>63</v>
      </c>
      <c r="L461" s="3">
        <v>190.83724952198969</v>
      </c>
    </row>
    <row r="462" spans="7:12" x14ac:dyDescent="0.2">
      <c r="G462" s="8">
        <v>458</v>
      </c>
      <c r="H462" s="8" t="s">
        <v>4</v>
      </c>
      <c r="I462" s="9">
        <v>38881</v>
      </c>
      <c r="J462" s="8" t="s">
        <v>9</v>
      </c>
      <c r="K462" s="10">
        <v>45</v>
      </c>
      <c r="L462" s="3">
        <v>136.97942653814263</v>
      </c>
    </row>
    <row r="463" spans="7:12" x14ac:dyDescent="0.2">
      <c r="G463" s="8">
        <v>459</v>
      </c>
      <c r="H463" s="8" t="s">
        <v>2</v>
      </c>
      <c r="I463" s="9">
        <v>38452</v>
      </c>
      <c r="J463" s="8" t="s">
        <v>12</v>
      </c>
      <c r="K463" s="10">
        <v>71</v>
      </c>
      <c r="L463" s="3">
        <v>214.76898776471646</v>
      </c>
    </row>
    <row r="464" spans="7:12" x14ac:dyDescent="0.2">
      <c r="G464" s="8">
        <v>460</v>
      </c>
      <c r="H464" s="8" t="s">
        <v>2</v>
      </c>
      <c r="I464" s="9">
        <v>38100</v>
      </c>
      <c r="J464" s="8" t="s">
        <v>12</v>
      </c>
      <c r="K464" s="10">
        <v>74</v>
      </c>
      <c r="L464" s="3">
        <v>224.18238847872837</v>
      </c>
    </row>
    <row r="465" spans="7:12" x14ac:dyDescent="0.2">
      <c r="G465" s="8">
        <v>461</v>
      </c>
      <c r="H465" s="8" t="s">
        <v>6</v>
      </c>
      <c r="I465" s="9">
        <v>38012</v>
      </c>
      <c r="J465" s="8" t="s">
        <v>12</v>
      </c>
      <c r="K465" s="10">
        <v>48</v>
      </c>
      <c r="L465" s="3">
        <v>145.64951342948135</v>
      </c>
    </row>
    <row r="466" spans="7:12" x14ac:dyDescent="0.2">
      <c r="G466" s="8">
        <v>462</v>
      </c>
      <c r="H466" s="8" t="s">
        <v>1</v>
      </c>
      <c r="I466" s="9">
        <v>38045</v>
      </c>
      <c r="J466" s="8" t="s">
        <v>10</v>
      </c>
      <c r="K466" s="10">
        <v>63</v>
      </c>
      <c r="L466" s="3">
        <v>191.1884163928766</v>
      </c>
    </row>
    <row r="467" spans="7:12" x14ac:dyDescent="0.2">
      <c r="G467" s="8">
        <v>463</v>
      </c>
      <c r="H467" s="8" t="s">
        <v>2</v>
      </c>
      <c r="I467" s="9">
        <v>38463</v>
      </c>
      <c r="J467" s="8" t="s">
        <v>10</v>
      </c>
      <c r="K467" s="10">
        <v>48</v>
      </c>
      <c r="L467" s="3">
        <v>145.69127497854927</v>
      </c>
    </row>
    <row r="468" spans="7:12" x14ac:dyDescent="0.2">
      <c r="G468" s="8">
        <v>464</v>
      </c>
      <c r="H468" s="8" t="s">
        <v>3</v>
      </c>
      <c r="I468" s="9">
        <v>38958</v>
      </c>
      <c r="J468" s="8" t="s">
        <v>12</v>
      </c>
      <c r="K468" s="10">
        <v>26</v>
      </c>
      <c r="L468" s="3">
        <v>80.6144268681997</v>
      </c>
    </row>
    <row r="469" spans="7:12" x14ac:dyDescent="0.2">
      <c r="G469" s="8">
        <v>465</v>
      </c>
      <c r="H469" s="8" t="s">
        <v>6</v>
      </c>
      <c r="I469" s="9">
        <v>38881</v>
      </c>
      <c r="J469" s="8" t="s">
        <v>11</v>
      </c>
      <c r="K469" s="10">
        <v>58</v>
      </c>
      <c r="L469" s="3">
        <v>176.26520049915879</v>
      </c>
    </row>
    <row r="470" spans="7:12" x14ac:dyDescent="0.2">
      <c r="G470" s="8">
        <v>466</v>
      </c>
      <c r="H470" s="8" t="s">
        <v>4</v>
      </c>
      <c r="I470" s="9">
        <v>38760</v>
      </c>
      <c r="J470" s="8" t="s">
        <v>10</v>
      </c>
      <c r="K470" s="10">
        <v>2</v>
      </c>
      <c r="L470" s="3">
        <v>8.7479494068217463</v>
      </c>
    </row>
    <row r="471" spans="7:12" x14ac:dyDescent="0.2">
      <c r="G471" s="8">
        <v>467</v>
      </c>
      <c r="H471" s="8" t="s">
        <v>2</v>
      </c>
      <c r="I471" s="9">
        <v>38936</v>
      </c>
      <c r="J471" s="8" t="s">
        <v>10</v>
      </c>
      <c r="K471" s="10">
        <v>36</v>
      </c>
      <c r="L471" s="3">
        <v>109.67661001591094</v>
      </c>
    </row>
    <row r="472" spans="7:12" x14ac:dyDescent="0.2">
      <c r="G472" s="8">
        <v>468</v>
      </c>
      <c r="H472" s="8" t="s">
        <v>7</v>
      </c>
      <c r="I472" s="9">
        <v>38529</v>
      </c>
      <c r="J472" s="8" t="s">
        <v>12</v>
      </c>
      <c r="K472" s="10">
        <v>22</v>
      </c>
      <c r="L472" s="3">
        <v>68.355074793823817</v>
      </c>
    </row>
    <row r="473" spans="7:12" x14ac:dyDescent="0.2">
      <c r="G473" s="8">
        <v>469</v>
      </c>
      <c r="H473" s="8" t="s">
        <v>7</v>
      </c>
      <c r="I473" s="9">
        <v>38573</v>
      </c>
      <c r="J473" s="8" t="s">
        <v>10</v>
      </c>
      <c r="K473" s="10">
        <v>92</v>
      </c>
      <c r="L473" s="3">
        <v>277.66680522408262</v>
      </c>
    </row>
    <row r="474" spans="7:12" x14ac:dyDescent="0.2">
      <c r="G474" s="8">
        <v>470</v>
      </c>
      <c r="H474" s="8" t="s">
        <v>8</v>
      </c>
      <c r="I474" s="9">
        <v>38265</v>
      </c>
      <c r="J474" s="8" t="s">
        <v>9</v>
      </c>
      <c r="K474" s="10">
        <v>29</v>
      </c>
      <c r="L474" s="3">
        <v>88.713589465763263</v>
      </c>
    </row>
    <row r="475" spans="7:12" x14ac:dyDescent="0.2">
      <c r="G475" s="8">
        <v>471</v>
      </c>
      <c r="H475" s="8" t="s">
        <v>6</v>
      </c>
      <c r="I475" s="9">
        <v>39002</v>
      </c>
      <c r="J475" s="8" t="s">
        <v>10</v>
      </c>
      <c r="K475" s="10">
        <v>42</v>
      </c>
      <c r="L475" s="3">
        <v>128.17075092766001</v>
      </c>
    </row>
    <row r="476" spans="7:12" x14ac:dyDescent="0.2">
      <c r="G476" s="8">
        <v>472</v>
      </c>
      <c r="H476" s="8" t="s">
        <v>1</v>
      </c>
      <c r="I476" s="9">
        <v>38100</v>
      </c>
      <c r="J476" s="8" t="s">
        <v>10</v>
      </c>
      <c r="K476" s="10">
        <v>25</v>
      </c>
      <c r="L476" s="3">
        <v>77.315706522508677</v>
      </c>
    </row>
    <row r="477" spans="7:12" x14ac:dyDescent="0.2">
      <c r="G477" s="8">
        <v>473</v>
      </c>
      <c r="H477" s="8" t="s">
        <v>2</v>
      </c>
      <c r="I477" s="9">
        <v>38430</v>
      </c>
      <c r="J477" s="8" t="s">
        <v>9</v>
      </c>
      <c r="K477" s="10">
        <v>40</v>
      </c>
      <c r="L477" s="3">
        <v>122.53928167294391</v>
      </c>
    </row>
    <row r="478" spans="7:12" x14ac:dyDescent="0.2">
      <c r="G478" s="8">
        <v>474</v>
      </c>
      <c r="H478" s="8" t="s">
        <v>7</v>
      </c>
      <c r="I478" s="9">
        <v>38111</v>
      </c>
      <c r="J478" s="8" t="s">
        <v>10</v>
      </c>
      <c r="K478" s="10">
        <v>3</v>
      </c>
      <c r="L478" s="3">
        <v>10.570883063872969</v>
      </c>
    </row>
    <row r="479" spans="7:12" x14ac:dyDescent="0.2">
      <c r="G479" s="8">
        <v>475</v>
      </c>
      <c r="H479" s="8" t="s">
        <v>8</v>
      </c>
      <c r="I479" s="9">
        <v>38551</v>
      </c>
      <c r="J479" s="8" t="s">
        <v>9</v>
      </c>
      <c r="K479" s="10">
        <v>-1</v>
      </c>
      <c r="L479" s="3">
        <v>-0.82178994105370951</v>
      </c>
    </row>
    <row r="480" spans="7:12" x14ac:dyDescent="0.2">
      <c r="G480" s="8">
        <v>476</v>
      </c>
      <c r="H480" s="8" t="s">
        <v>6</v>
      </c>
      <c r="I480" s="9">
        <v>38969</v>
      </c>
      <c r="J480" s="8" t="s">
        <v>9</v>
      </c>
      <c r="K480" s="10">
        <v>12</v>
      </c>
      <c r="L480" s="3">
        <v>37.686101056343105</v>
      </c>
    </row>
    <row r="481" spans="7:12" x14ac:dyDescent="0.2">
      <c r="G481" s="8">
        <v>477</v>
      </c>
      <c r="H481" s="8" t="s">
        <v>7</v>
      </c>
      <c r="I481" s="9">
        <v>38155</v>
      </c>
      <c r="J481" s="8" t="s">
        <v>11</v>
      </c>
      <c r="K481" s="10">
        <v>0</v>
      </c>
      <c r="L481" s="3">
        <v>2.0013600167772623</v>
      </c>
    </row>
    <row r="482" spans="7:12" x14ac:dyDescent="0.2">
      <c r="G482" s="8">
        <v>478</v>
      </c>
      <c r="H482" s="8" t="s">
        <v>3</v>
      </c>
      <c r="I482" s="9">
        <v>38760</v>
      </c>
      <c r="J482" s="8" t="s">
        <v>10</v>
      </c>
      <c r="K482" s="10">
        <v>35</v>
      </c>
      <c r="L482" s="3">
        <v>106.26347084870943</v>
      </c>
    </row>
    <row r="483" spans="7:12" x14ac:dyDescent="0.2">
      <c r="G483" s="8">
        <v>479</v>
      </c>
      <c r="H483" s="8" t="s">
        <v>5</v>
      </c>
      <c r="I483" s="9">
        <v>38496</v>
      </c>
      <c r="J483" s="8" t="s">
        <v>9</v>
      </c>
      <c r="K483" s="10">
        <v>2</v>
      </c>
      <c r="L483" s="3">
        <v>7.6817477771075868</v>
      </c>
    </row>
    <row r="484" spans="7:12" x14ac:dyDescent="0.2">
      <c r="G484" s="8">
        <v>480</v>
      </c>
      <c r="H484" s="8" t="s">
        <v>4</v>
      </c>
      <c r="I484" s="9">
        <v>38859</v>
      </c>
      <c r="J484" s="8" t="s">
        <v>13</v>
      </c>
      <c r="K484" s="10">
        <v>10</v>
      </c>
      <c r="L484" s="3">
        <v>31.785155418327982</v>
      </c>
    </row>
    <row r="485" spans="7:12" x14ac:dyDescent="0.2">
      <c r="G485" s="8">
        <v>481</v>
      </c>
      <c r="H485" s="8" t="s">
        <v>0</v>
      </c>
      <c r="I485" s="9">
        <v>38639</v>
      </c>
      <c r="J485" s="8" t="s">
        <v>11</v>
      </c>
      <c r="K485" s="10">
        <v>6</v>
      </c>
      <c r="L485" s="3">
        <v>19.733545359470948</v>
      </c>
    </row>
    <row r="486" spans="7:12" x14ac:dyDescent="0.2">
      <c r="G486" s="8">
        <v>482</v>
      </c>
      <c r="H486" s="8" t="s">
        <v>0</v>
      </c>
      <c r="I486" s="9">
        <v>38056</v>
      </c>
      <c r="J486" s="8" t="s">
        <v>10</v>
      </c>
      <c r="K486" s="10">
        <v>4</v>
      </c>
      <c r="L486" s="3">
        <v>14.10456917940213</v>
      </c>
    </row>
    <row r="487" spans="7:12" x14ac:dyDescent="0.2">
      <c r="G487" s="8">
        <v>483</v>
      </c>
      <c r="H487" s="8" t="s">
        <v>7</v>
      </c>
      <c r="I487" s="9">
        <v>39002</v>
      </c>
      <c r="J487" s="8" t="s">
        <v>12</v>
      </c>
      <c r="K487" s="10">
        <v>91</v>
      </c>
      <c r="L487" s="3">
        <v>274.92032051274288</v>
      </c>
    </row>
    <row r="488" spans="7:12" x14ac:dyDescent="0.2">
      <c r="G488" s="8">
        <v>484</v>
      </c>
      <c r="H488" s="8" t="s">
        <v>0</v>
      </c>
      <c r="I488" s="9">
        <v>38903</v>
      </c>
      <c r="J488" s="8" t="s">
        <v>10</v>
      </c>
      <c r="K488" s="10">
        <v>12</v>
      </c>
      <c r="L488" s="3">
        <v>37.877226411963186</v>
      </c>
    </row>
    <row r="489" spans="7:12" x14ac:dyDescent="0.2">
      <c r="G489" s="8">
        <v>485</v>
      </c>
      <c r="H489" s="8" t="s">
        <v>4</v>
      </c>
      <c r="I489" s="9">
        <v>38298</v>
      </c>
      <c r="J489" s="8" t="s">
        <v>9</v>
      </c>
      <c r="K489" s="10">
        <v>21</v>
      </c>
      <c r="L489" s="3">
        <v>65.281423150866814</v>
      </c>
    </row>
    <row r="490" spans="7:12" x14ac:dyDescent="0.2">
      <c r="G490" s="8">
        <v>486</v>
      </c>
      <c r="H490" s="8" t="s">
        <v>0</v>
      </c>
      <c r="I490" s="9">
        <v>38441</v>
      </c>
      <c r="J490" s="8" t="s">
        <v>12</v>
      </c>
      <c r="K490" s="10">
        <v>44</v>
      </c>
      <c r="L490" s="3">
        <v>134.31454889834902</v>
      </c>
    </row>
    <row r="491" spans="7:12" x14ac:dyDescent="0.2">
      <c r="G491" s="8">
        <v>487</v>
      </c>
      <c r="H491" s="8" t="s">
        <v>8</v>
      </c>
      <c r="I491" s="9">
        <v>38375</v>
      </c>
      <c r="J491" s="8" t="s">
        <v>11</v>
      </c>
      <c r="K491" s="10">
        <v>75</v>
      </c>
      <c r="L491" s="3">
        <v>227.09867242909783</v>
      </c>
    </row>
    <row r="492" spans="7:12" x14ac:dyDescent="0.2">
      <c r="G492" s="8">
        <v>488</v>
      </c>
      <c r="H492" s="8" t="s">
        <v>8</v>
      </c>
      <c r="I492" s="9">
        <v>38188</v>
      </c>
      <c r="J492" s="8" t="s">
        <v>11</v>
      </c>
      <c r="K492" s="10">
        <v>37</v>
      </c>
      <c r="L492" s="3">
        <v>112.99692232382439</v>
      </c>
    </row>
    <row r="493" spans="7:12" x14ac:dyDescent="0.2">
      <c r="G493" s="8">
        <v>489</v>
      </c>
      <c r="H493" s="8" t="s">
        <v>4</v>
      </c>
      <c r="I493" s="9">
        <v>38925</v>
      </c>
      <c r="J493" s="8" t="s">
        <v>11</v>
      </c>
      <c r="K493" s="10">
        <v>58</v>
      </c>
      <c r="L493" s="3">
        <v>176.06598986452823</v>
      </c>
    </row>
    <row r="494" spans="7:12" x14ac:dyDescent="0.2">
      <c r="G494" s="8">
        <v>490</v>
      </c>
      <c r="H494" s="8" t="s">
        <v>0</v>
      </c>
      <c r="I494" s="9">
        <v>38760</v>
      </c>
      <c r="J494" s="8" t="s">
        <v>11</v>
      </c>
      <c r="K494" s="10">
        <v>74</v>
      </c>
      <c r="L494" s="3">
        <v>223.60878513520231</v>
      </c>
    </row>
    <row r="495" spans="7:12" x14ac:dyDescent="0.2">
      <c r="G495" s="8">
        <v>491</v>
      </c>
      <c r="H495" s="8" t="s">
        <v>3</v>
      </c>
      <c r="I495" s="9">
        <v>38144</v>
      </c>
      <c r="J495" s="8" t="s">
        <v>9</v>
      </c>
      <c r="K495" s="10">
        <v>64</v>
      </c>
      <c r="L495" s="3">
        <v>193.54947188165715</v>
      </c>
    </row>
    <row r="496" spans="7:12" x14ac:dyDescent="0.2">
      <c r="G496" s="8">
        <v>492</v>
      </c>
      <c r="H496" s="8" t="s">
        <v>8</v>
      </c>
      <c r="I496" s="9">
        <v>38683</v>
      </c>
      <c r="J496" s="8" t="s">
        <v>13</v>
      </c>
      <c r="K496" s="10">
        <v>53</v>
      </c>
      <c r="L496" s="3">
        <v>160.46113209921771</v>
      </c>
    </row>
    <row r="497" spans="7:12" x14ac:dyDescent="0.2">
      <c r="G497" s="8">
        <v>493</v>
      </c>
      <c r="H497" s="8" t="s">
        <v>6</v>
      </c>
      <c r="I497" s="9">
        <v>38100</v>
      </c>
      <c r="J497" s="8" t="s">
        <v>11</v>
      </c>
      <c r="K497" s="10">
        <v>-1</v>
      </c>
      <c r="L497" s="3">
        <v>-0.45003305566648821</v>
      </c>
    </row>
    <row r="498" spans="7:12" x14ac:dyDescent="0.2">
      <c r="G498" s="8">
        <v>494</v>
      </c>
      <c r="H498" s="8" t="s">
        <v>6</v>
      </c>
      <c r="I498" s="9">
        <v>38782</v>
      </c>
      <c r="J498" s="8" t="s">
        <v>12</v>
      </c>
      <c r="K498" s="10">
        <v>21</v>
      </c>
      <c r="L498" s="3">
        <v>65.06546054796479</v>
      </c>
    </row>
    <row r="499" spans="7:12" x14ac:dyDescent="0.2">
      <c r="G499" s="8">
        <v>495</v>
      </c>
      <c r="H499" s="8" t="s">
        <v>0</v>
      </c>
      <c r="I499" s="9">
        <v>38771</v>
      </c>
      <c r="J499" s="8" t="s">
        <v>12</v>
      </c>
      <c r="K499" s="10">
        <v>90</v>
      </c>
      <c r="L499" s="3">
        <v>271.33770442615577</v>
      </c>
    </row>
    <row r="500" spans="7:12" x14ac:dyDescent="0.2">
      <c r="G500" s="8">
        <v>496</v>
      </c>
      <c r="H500" s="8" t="s">
        <v>0</v>
      </c>
      <c r="I500" s="9">
        <v>38650</v>
      </c>
      <c r="J500" s="8" t="s">
        <v>13</v>
      </c>
      <c r="K500" s="10">
        <v>61</v>
      </c>
      <c r="L500" s="3">
        <v>184.82822454861244</v>
      </c>
    </row>
    <row r="501" spans="7:12" x14ac:dyDescent="0.2">
      <c r="G501" s="8">
        <v>497</v>
      </c>
      <c r="H501" s="8" t="s">
        <v>8</v>
      </c>
      <c r="I501" s="9">
        <v>38485</v>
      </c>
      <c r="J501" s="8" t="s">
        <v>12</v>
      </c>
      <c r="K501" s="10">
        <v>64</v>
      </c>
      <c r="L501" s="3">
        <v>193.98125439867269</v>
      </c>
    </row>
    <row r="502" spans="7:12" x14ac:dyDescent="0.2">
      <c r="G502" s="8">
        <v>498</v>
      </c>
      <c r="H502" s="8" t="s">
        <v>4</v>
      </c>
      <c r="I502" s="9">
        <v>38782</v>
      </c>
      <c r="J502" s="8" t="s">
        <v>11</v>
      </c>
      <c r="K502" s="10">
        <v>79</v>
      </c>
      <c r="L502" s="3">
        <v>238.60895261406517</v>
      </c>
    </row>
    <row r="503" spans="7:12" x14ac:dyDescent="0.2">
      <c r="G503" s="8">
        <v>499</v>
      </c>
      <c r="H503" s="8" t="s">
        <v>4</v>
      </c>
      <c r="I503" s="9">
        <v>38848</v>
      </c>
      <c r="J503" s="8" t="s">
        <v>9</v>
      </c>
      <c r="K503" s="10">
        <v>11</v>
      </c>
      <c r="L503" s="3">
        <v>34.580350260479243</v>
      </c>
    </row>
    <row r="504" spans="7:12" x14ac:dyDescent="0.2">
      <c r="G504" s="8">
        <v>500</v>
      </c>
      <c r="H504" s="8" t="s">
        <v>2</v>
      </c>
      <c r="I504" s="9">
        <v>38881</v>
      </c>
      <c r="J504" s="8" t="s">
        <v>12</v>
      </c>
      <c r="K504" s="10">
        <v>17</v>
      </c>
      <c r="L504" s="3">
        <v>52.992178326548526</v>
      </c>
    </row>
    <row r="505" spans="7:12" x14ac:dyDescent="0.2">
      <c r="G505" s="8">
        <v>501</v>
      </c>
      <c r="H505" s="8" t="s">
        <v>2</v>
      </c>
      <c r="I505" s="9">
        <v>39002</v>
      </c>
      <c r="J505" s="8" t="s">
        <v>10</v>
      </c>
      <c r="K505" s="10">
        <v>-10</v>
      </c>
      <c r="L505" s="3">
        <v>-28.507437864458012</v>
      </c>
    </row>
    <row r="506" spans="7:12" x14ac:dyDescent="0.2">
      <c r="G506" s="8">
        <v>502</v>
      </c>
      <c r="H506" s="8" t="s">
        <v>1</v>
      </c>
      <c r="I506" s="9">
        <v>38111</v>
      </c>
      <c r="J506" s="8" t="s">
        <v>12</v>
      </c>
      <c r="K506" s="10">
        <v>61</v>
      </c>
      <c r="L506" s="3">
        <v>185.38151200169028</v>
      </c>
    </row>
    <row r="507" spans="7:12" x14ac:dyDescent="0.2">
      <c r="G507" s="8">
        <v>503</v>
      </c>
      <c r="H507" s="8" t="s">
        <v>6</v>
      </c>
      <c r="I507" s="9">
        <v>38540</v>
      </c>
      <c r="J507" s="8" t="s">
        <v>11</v>
      </c>
      <c r="K507" s="10">
        <v>81</v>
      </c>
      <c r="L507" s="3">
        <v>245.19138414086007</v>
      </c>
    </row>
    <row r="508" spans="7:12" x14ac:dyDescent="0.2">
      <c r="G508" s="8">
        <v>504</v>
      </c>
      <c r="H508" s="8" t="s">
        <v>2</v>
      </c>
      <c r="I508" s="9">
        <v>38342</v>
      </c>
      <c r="J508" s="8" t="s">
        <v>12</v>
      </c>
      <c r="K508" s="10">
        <v>86</v>
      </c>
      <c r="L508" s="3">
        <v>259.65061904974743</v>
      </c>
    </row>
    <row r="509" spans="7:12" x14ac:dyDescent="0.2">
      <c r="G509" s="8">
        <v>505</v>
      </c>
      <c r="H509" s="8" t="s">
        <v>1</v>
      </c>
      <c r="I509" s="9">
        <v>38166</v>
      </c>
      <c r="J509" s="8" t="s">
        <v>11</v>
      </c>
      <c r="K509" s="10">
        <v>-6</v>
      </c>
      <c r="L509" s="3">
        <v>-16.598209454734359</v>
      </c>
    </row>
    <row r="510" spans="7:12" x14ac:dyDescent="0.2">
      <c r="G510" s="8">
        <v>506</v>
      </c>
      <c r="H510" s="8" t="s">
        <v>0</v>
      </c>
      <c r="I510" s="9">
        <v>38617</v>
      </c>
      <c r="J510" s="8" t="s">
        <v>13</v>
      </c>
      <c r="K510" s="10">
        <v>75</v>
      </c>
      <c r="L510" s="3">
        <v>226.29108110625336</v>
      </c>
    </row>
    <row r="511" spans="7:12" x14ac:dyDescent="0.2">
      <c r="G511" s="8">
        <v>507</v>
      </c>
      <c r="H511" s="8" t="s">
        <v>4</v>
      </c>
      <c r="I511" s="9">
        <v>38551</v>
      </c>
      <c r="J511" s="8" t="s">
        <v>12</v>
      </c>
      <c r="K511" s="10">
        <v>87</v>
      </c>
      <c r="L511" s="3">
        <v>262.49660177211871</v>
      </c>
    </row>
    <row r="512" spans="7:12" x14ac:dyDescent="0.2">
      <c r="G512" s="8">
        <v>508</v>
      </c>
      <c r="H512" s="8" t="s">
        <v>7</v>
      </c>
      <c r="I512" s="9">
        <v>38914</v>
      </c>
      <c r="J512" s="8" t="s">
        <v>9</v>
      </c>
      <c r="K512" s="10">
        <v>15</v>
      </c>
      <c r="L512" s="3">
        <v>47.143262888260409</v>
      </c>
    </row>
    <row r="513" spans="7:12" x14ac:dyDescent="0.2">
      <c r="G513" s="8">
        <v>509</v>
      </c>
      <c r="H513" s="8" t="s">
        <v>0</v>
      </c>
      <c r="I513" s="9">
        <v>38430</v>
      </c>
      <c r="J513" s="8" t="s">
        <v>13</v>
      </c>
      <c r="K513" s="10">
        <v>6</v>
      </c>
      <c r="L513" s="3">
        <v>20.042838163999704</v>
      </c>
    </row>
    <row r="514" spans="7:12" x14ac:dyDescent="0.2">
      <c r="G514" s="8">
        <v>510</v>
      </c>
      <c r="H514" s="8" t="s">
        <v>4</v>
      </c>
      <c r="I514" s="9">
        <v>38045</v>
      </c>
      <c r="J514" s="8" t="s">
        <v>11</v>
      </c>
      <c r="K514" s="10">
        <v>4</v>
      </c>
      <c r="L514" s="3">
        <v>14.012285541104387</v>
      </c>
    </row>
    <row r="515" spans="7:12" x14ac:dyDescent="0.2">
      <c r="G515" s="8">
        <v>511</v>
      </c>
      <c r="H515" s="8" t="s">
        <v>0</v>
      </c>
      <c r="I515" s="9">
        <v>38815</v>
      </c>
      <c r="J515" s="8" t="s">
        <v>11</v>
      </c>
      <c r="K515" s="10">
        <v>56</v>
      </c>
      <c r="L515" s="3">
        <v>169.24877716888537</v>
      </c>
    </row>
    <row r="516" spans="7:12" x14ac:dyDescent="0.2">
      <c r="G516" s="8">
        <v>512</v>
      </c>
      <c r="H516" s="8" t="s">
        <v>8</v>
      </c>
      <c r="I516" s="9">
        <v>38111</v>
      </c>
      <c r="J516" s="8" t="s">
        <v>9</v>
      </c>
      <c r="K516" s="10">
        <v>76</v>
      </c>
      <c r="L516" s="3">
        <v>230.1804612249874</v>
      </c>
    </row>
    <row r="517" spans="7:12" x14ac:dyDescent="0.2">
      <c r="G517" s="8">
        <v>513</v>
      </c>
      <c r="H517" s="8" t="s">
        <v>3</v>
      </c>
      <c r="I517" s="9">
        <v>38540</v>
      </c>
      <c r="J517" s="8" t="s">
        <v>13</v>
      </c>
      <c r="K517" s="10">
        <v>27</v>
      </c>
      <c r="L517" s="3">
        <v>82.599143929902795</v>
      </c>
    </row>
    <row r="518" spans="7:12" x14ac:dyDescent="0.2">
      <c r="G518" s="8">
        <v>514</v>
      </c>
      <c r="H518" s="8" t="s">
        <v>8</v>
      </c>
      <c r="I518" s="9">
        <v>38705</v>
      </c>
      <c r="J518" s="8" t="s">
        <v>9</v>
      </c>
      <c r="K518" s="10">
        <v>58</v>
      </c>
      <c r="L518" s="3">
        <v>175.77181619024202</v>
      </c>
    </row>
    <row r="519" spans="7:12" x14ac:dyDescent="0.2">
      <c r="G519" s="8">
        <v>515</v>
      </c>
      <c r="H519" s="8" t="s">
        <v>0</v>
      </c>
      <c r="I519" s="9">
        <v>38034</v>
      </c>
      <c r="J519" s="8" t="s">
        <v>13</v>
      </c>
      <c r="K519" s="10">
        <v>67</v>
      </c>
      <c r="L519" s="3">
        <v>202.62226122372601</v>
      </c>
    </row>
    <row r="520" spans="7:12" x14ac:dyDescent="0.2">
      <c r="G520" s="8">
        <v>516</v>
      </c>
      <c r="H520" s="8" t="s">
        <v>2</v>
      </c>
      <c r="I520" s="9">
        <v>38606</v>
      </c>
      <c r="J520" s="8" t="s">
        <v>10</v>
      </c>
      <c r="K520" s="10">
        <v>79</v>
      </c>
      <c r="L520" s="3">
        <v>238.78594564649822</v>
      </c>
    </row>
    <row r="521" spans="7:12" x14ac:dyDescent="0.2">
      <c r="G521" s="8">
        <v>517</v>
      </c>
      <c r="H521" s="8" t="s">
        <v>1</v>
      </c>
      <c r="I521" s="9">
        <v>38243</v>
      </c>
      <c r="J521" s="8" t="s">
        <v>12</v>
      </c>
      <c r="K521" s="10">
        <v>38</v>
      </c>
      <c r="L521" s="3">
        <v>116.68598743448534</v>
      </c>
    </row>
    <row r="522" spans="7:12" x14ac:dyDescent="0.2">
      <c r="G522" s="8">
        <v>518</v>
      </c>
      <c r="H522" s="8" t="s">
        <v>8</v>
      </c>
      <c r="I522" s="9">
        <v>38078</v>
      </c>
      <c r="J522" s="8" t="s">
        <v>12</v>
      </c>
      <c r="K522" s="10">
        <v>4</v>
      </c>
      <c r="L522" s="3">
        <v>13.641635237019504</v>
      </c>
    </row>
    <row r="523" spans="7:12" x14ac:dyDescent="0.2">
      <c r="G523" s="8">
        <v>519</v>
      </c>
      <c r="H523" s="8" t="s">
        <v>4</v>
      </c>
      <c r="I523" s="9">
        <v>38793</v>
      </c>
      <c r="J523" s="8" t="s">
        <v>11</v>
      </c>
      <c r="K523" s="10">
        <v>45</v>
      </c>
      <c r="L523" s="3">
        <v>137.06873634212499</v>
      </c>
    </row>
    <row r="524" spans="7:12" x14ac:dyDescent="0.2">
      <c r="G524" s="8">
        <v>520</v>
      </c>
      <c r="H524" s="8" t="s">
        <v>8</v>
      </c>
      <c r="I524" s="9">
        <v>38122</v>
      </c>
      <c r="J524" s="8" t="s">
        <v>9</v>
      </c>
      <c r="K524" s="10">
        <v>10</v>
      </c>
      <c r="L524" s="3">
        <v>32.194899991771997</v>
      </c>
    </row>
    <row r="525" spans="7:12" x14ac:dyDescent="0.2">
      <c r="G525" s="8">
        <v>521</v>
      </c>
      <c r="H525" s="8" t="s">
        <v>3</v>
      </c>
      <c r="I525" s="9">
        <v>38661</v>
      </c>
      <c r="J525" s="8" t="s">
        <v>9</v>
      </c>
      <c r="K525" s="10">
        <v>86</v>
      </c>
      <c r="L525" s="3">
        <v>260.39717870163332</v>
      </c>
    </row>
    <row r="526" spans="7:12" x14ac:dyDescent="0.2">
      <c r="G526" s="8">
        <v>522</v>
      </c>
      <c r="H526" s="8" t="s">
        <v>7</v>
      </c>
      <c r="I526" s="9">
        <v>38848</v>
      </c>
      <c r="J526" s="8" t="s">
        <v>9</v>
      </c>
      <c r="K526" s="10">
        <v>75</v>
      </c>
      <c r="L526" s="3">
        <v>226.71443824204945</v>
      </c>
    </row>
    <row r="527" spans="7:12" x14ac:dyDescent="0.2">
      <c r="G527" s="8">
        <v>523</v>
      </c>
      <c r="H527" s="8" t="s">
        <v>5</v>
      </c>
      <c r="I527" s="9">
        <v>38430</v>
      </c>
      <c r="J527" s="8" t="s">
        <v>11</v>
      </c>
      <c r="K527" s="10">
        <v>77</v>
      </c>
      <c r="L527" s="3">
        <v>232.49630521155086</v>
      </c>
    </row>
    <row r="528" spans="7:12" x14ac:dyDescent="0.2">
      <c r="G528" s="8">
        <v>524</v>
      </c>
      <c r="H528" s="8" t="s">
        <v>5</v>
      </c>
      <c r="I528" s="9">
        <v>38067</v>
      </c>
      <c r="J528" s="8" t="s">
        <v>11</v>
      </c>
      <c r="K528" s="10">
        <v>10</v>
      </c>
      <c r="L528" s="3">
        <v>31.818132134554009</v>
      </c>
    </row>
    <row r="529" spans="7:12" x14ac:dyDescent="0.2">
      <c r="G529" s="8">
        <v>525</v>
      </c>
      <c r="H529" s="8" t="s">
        <v>1</v>
      </c>
      <c r="I529" s="9">
        <v>38265</v>
      </c>
      <c r="J529" s="8" t="s">
        <v>9</v>
      </c>
      <c r="K529" s="10">
        <v>62</v>
      </c>
      <c r="L529" s="3">
        <v>188.38088235582651</v>
      </c>
    </row>
    <row r="530" spans="7:12" x14ac:dyDescent="0.2">
      <c r="G530" s="8">
        <v>526</v>
      </c>
      <c r="H530" s="8" t="s">
        <v>8</v>
      </c>
      <c r="I530" s="9">
        <v>38012</v>
      </c>
      <c r="J530" s="8" t="s">
        <v>10</v>
      </c>
      <c r="K530" s="10">
        <v>73</v>
      </c>
      <c r="L530" s="3">
        <v>221.29214849175239</v>
      </c>
    </row>
    <row r="531" spans="7:12" x14ac:dyDescent="0.2">
      <c r="G531" s="8">
        <v>527</v>
      </c>
      <c r="H531" s="8" t="s">
        <v>0</v>
      </c>
      <c r="I531" s="9">
        <v>38001</v>
      </c>
      <c r="J531" s="8" t="s">
        <v>9</v>
      </c>
      <c r="K531" s="10">
        <v>62</v>
      </c>
      <c r="L531" s="3">
        <v>187.23352558776915</v>
      </c>
    </row>
    <row r="532" spans="7:12" x14ac:dyDescent="0.2">
      <c r="G532" s="8">
        <v>528</v>
      </c>
      <c r="H532" s="8" t="s">
        <v>4</v>
      </c>
      <c r="I532" s="9">
        <v>38892</v>
      </c>
      <c r="J532" s="8" t="s">
        <v>12</v>
      </c>
      <c r="K532" s="10">
        <v>11</v>
      </c>
      <c r="L532" s="3">
        <v>35.723241285873279</v>
      </c>
    </row>
    <row r="533" spans="7:12" x14ac:dyDescent="0.2">
      <c r="G533" s="8">
        <v>529</v>
      </c>
      <c r="H533" s="8" t="s">
        <v>3</v>
      </c>
      <c r="I533" s="9">
        <v>38705</v>
      </c>
      <c r="J533" s="8" t="s">
        <v>12</v>
      </c>
      <c r="K533" s="10">
        <v>28</v>
      </c>
      <c r="L533" s="3">
        <v>86.078223340302799</v>
      </c>
    </row>
    <row r="534" spans="7:12" x14ac:dyDescent="0.2">
      <c r="G534" s="8">
        <v>530</v>
      </c>
      <c r="H534" s="8" t="s">
        <v>3</v>
      </c>
      <c r="I534" s="9">
        <v>38221</v>
      </c>
      <c r="J534" s="8" t="s">
        <v>12</v>
      </c>
      <c r="K534" s="10">
        <v>57</v>
      </c>
      <c r="L534" s="3">
        <v>172.3620870689609</v>
      </c>
    </row>
    <row r="535" spans="7:12" x14ac:dyDescent="0.2">
      <c r="G535" s="8">
        <v>531</v>
      </c>
      <c r="H535" s="8" t="s">
        <v>7</v>
      </c>
      <c r="I535" s="9">
        <v>38331</v>
      </c>
      <c r="J535" s="8" t="s">
        <v>11</v>
      </c>
      <c r="K535" s="10">
        <v>34</v>
      </c>
      <c r="L535" s="3">
        <v>103.4937406460938</v>
      </c>
    </row>
    <row r="536" spans="7:12" x14ac:dyDescent="0.2">
      <c r="G536" s="8">
        <v>532</v>
      </c>
      <c r="H536" s="8" t="s">
        <v>0</v>
      </c>
      <c r="I536" s="9">
        <v>38639</v>
      </c>
      <c r="J536" s="8" t="s">
        <v>11</v>
      </c>
      <c r="K536" s="10">
        <v>89</v>
      </c>
      <c r="L536" s="3">
        <v>267.86415015075153</v>
      </c>
    </row>
    <row r="537" spans="7:12" x14ac:dyDescent="0.2">
      <c r="G537" s="8">
        <v>533</v>
      </c>
      <c r="H537" s="8" t="s">
        <v>3</v>
      </c>
      <c r="I537" s="9">
        <v>38254</v>
      </c>
      <c r="J537" s="8" t="s">
        <v>10</v>
      </c>
      <c r="K537" s="10">
        <v>32</v>
      </c>
      <c r="L537" s="3">
        <v>97.889348643674225</v>
      </c>
    </row>
    <row r="538" spans="7:12" x14ac:dyDescent="0.2">
      <c r="G538" s="8">
        <v>534</v>
      </c>
      <c r="H538" s="8" t="s">
        <v>4</v>
      </c>
      <c r="I538" s="9">
        <v>39046</v>
      </c>
      <c r="J538" s="8" t="s">
        <v>11</v>
      </c>
      <c r="K538" s="10">
        <v>38</v>
      </c>
      <c r="L538" s="3">
        <v>116.04458768996518</v>
      </c>
    </row>
    <row r="539" spans="7:12" x14ac:dyDescent="0.2">
      <c r="G539" s="8">
        <v>535</v>
      </c>
      <c r="H539" s="8" t="s">
        <v>1</v>
      </c>
      <c r="I539" s="9">
        <v>38584</v>
      </c>
      <c r="J539" s="8" t="s">
        <v>10</v>
      </c>
      <c r="K539" s="10">
        <v>82</v>
      </c>
      <c r="L539" s="3">
        <v>248.04707692390426</v>
      </c>
    </row>
    <row r="540" spans="7:12" x14ac:dyDescent="0.2">
      <c r="G540" s="8">
        <v>536</v>
      </c>
      <c r="H540" s="8" t="s">
        <v>0</v>
      </c>
      <c r="I540" s="9">
        <v>38133</v>
      </c>
      <c r="J540" s="8" t="s">
        <v>9</v>
      </c>
      <c r="K540" s="10">
        <v>29</v>
      </c>
      <c r="L540" s="3">
        <v>89.294687359204545</v>
      </c>
    </row>
    <row r="541" spans="7:12" x14ac:dyDescent="0.2">
      <c r="G541" s="8">
        <v>537</v>
      </c>
      <c r="H541" s="8" t="s">
        <v>5</v>
      </c>
      <c r="I541" s="9">
        <v>38991</v>
      </c>
      <c r="J541" s="8" t="s">
        <v>13</v>
      </c>
      <c r="K541" s="10">
        <v>17</v>
      </c>
      <c r="L541" s="3">
        <v>52.246197330854876</v>
      </c>
    </row>
    <row r="542" spans="7:12" x14ac:dyDescent="0.2">
      <c r="G542" s="8">
        <v>538</v>
      </c>
      <c r="H542" s="8" t="s">
        <v>3</v>
      </c>
      <c r="I542" s="9">
        <v>38210</v>
      </c>
      <c r="J542" s="8" t="s">
        <v>11</v>
      </c>
      <c r="K542" s="10">
        <v>50</v>
      </c>
      <c r="L542" s="3">
        <v>151.86525901218997</v>
      </c>
    </row>
    <row r="543" spans="7:12" x14ac:dyDescent="0.2">
      <c r="G543" s="8">
        <v>539</v>
      </c>
      <c r="H543" s="8" t="s">
        <v>2</v>
      </c>
      <c r="I543" s="9">
        <v>38078</v>
      </c>
      <c r="J543" s="8" t="s">
        <v>13</v>
      </c>
      <c r="K543" s="10">
        <v>7</v>
      </c>
      <c r="L543" s="3">
        <v>22.95994805531884</v>
      </c>
    </row>
    <row r="544" spans="7:12" x14ac:dyDescent="0.2">
      <c r="G544" s="8">
        <v>540</v>
      </c>
      <c r="H544" s="8" t="s">
        <v>6</v>
      </c>
      <c r="I544" s="9">
        <v>38430</v>
      </c>
      <c r="J544" s="8" t="s">
        <v>10</v>
      </c>
      <c r="K544" s="10">
        <v>50</v>
      </c>
      <c r="L544" s="3">
        <v>151.36182402448466</v>
      </c>
    </row>
    <row r="545" spans="7:12" x14ac:dyDescent="0.2">
      <c r="G545" s="8">
        <v>541</v>
      </c>
      <c r="H545" s="8" t="s">
        <v>1</v>
      </c>
      <c r="I545" s="9">
        <v>38408</v>
      </c>
      <c r="J545" s="8" t="s">
        <v>13</v>
      </c>
      <c r="K545" s="10">
        <v>20</v>
      </c>
      <c r="L545" s="3">
        <v>61.878678847796238</v>
      </c>
    </row>
    <row r="546" spans="7:12" x14ac:dyDescent="0.2">
      <c r="G546" s="8">
        <v>542</v>
      </c>
      <c r="H546" s="8" t="s">
        <v>0</v>
      </c>
      <c r="I546" s="9">
        <v>38408</v>
      </c>
      <c r="J546" s="8" t="s">
        <v>9</v>
      </c>
      <c r="K546" s="10">
        <v>37</v>
      </c>
      <c r="L546" s="3">
        <v>112.83363370259229</v>
      </c>
    </row>
    <row r="547" spans="7:12" x14ac:dyDescent="0.2">
      <c r="G547" s="8">
        <v>543</v>
      </c>
      <c r="H547" s="8" t="s">
        <v>4</v>
      </c>
      <c r="I547" s="9">
        <v>38232</v>
      </c>
      <c r="J547" s="8" t="s">
        <v>12</v>
      </c>
      <c r="K547" s="10">
        <v>58</v>
      </c>
      <c r="L547" s="3">
        <v>176.6097113560426</v>
      </c>
    </row>
    <row r="548" spans="7:12" x14ac:dyDescent="0.2">
      <c r="G548" s="8">
        <v>544</v>
      </c>
      <c r="H548" s="8" t="s">
        <v>2</v>
      </c>
      <c r="I548" s="9">
        <v>38738</v>
      </c>
      <c r="J548" s="8" t="s">
        <v>9</v>
      </c>
      <c r="K548" s="10">
        <v>25</v>
      </c>
      <c r="L548" s="3">
        <v>76.920283125674487</v>
      </c>
    </row>
    <row r="549" spans="7:12" x14ac:dyDescent="0.2">
      <c r="G549" s="8">
        <v>545</v>
      </c>
      <c r="H549" s="8" t="s">
        <v>3</v>
      </c>
      <c r="I549" s="9">
        <v>38078</v>
      </c>
      <c r="J549" s="8" t="s">
        <v>11</v>
      </c>
      <c r="K549" s="10">
        <v>34</v>
      </c>
      <c r="L549" s="3">
        <v>103.18208157525912</v>
      </c>
    </row>
    <row r="550" spans="7:12" x14ac:dyDescent="0.2">
      <c r="G550" s="8">
        <v>546</v>
      </c>
      <c r="H550" s="8" t="s">
        <v>8</v>
      </c>
      <c r="I550" s="9">
        <v>39013</v>
      </c>
      <c r="J550" s="8" t="s">
        <v>9</v>
      </c>
      <c r="K550" s="10">
        <v>3</v>
      </c>
      <c r="L550" s="3">
        <v>11.582072936390588</v>
      </c>
    </row>
    <row r="551" spans="7:12" x14ac:dyDescent="0.2">
      <c r="G551" s="8">
        <v>547</v>
      </c>
      <c r="H551" s="8" t="s">
        <v>8</v>
      </c>
      <c r="I551" s="9">
        <v>38991</v>
      </c>
      <c r="J551" s="8" t="s">
        <v>13</v>
      </c>
      <c r="K551" s="10">
        <v>63</v>
      </c>
      <c r="L551" s="3">
        <v>190.58521809047551</v>
      </c>
    </row>
    <row r="552" spans="7:12" x14ac:dyDescent="0.2">
      <c r="G552" s="8">
        <v>548</v>
      </c>
      <c r="H552" s="8" t="s">
        <v>8</v>
      </c>
      <c r="I552" s="9">
        <v>38727</v>
      </c>
      <c r="J552" s="8" t="s">
        <v>11</v>
      </c>
      <c r="K552" s="10">
        <v>44</v>
      </c>
      <c r="L552" s="3">
        <v>133.61508244900483</v>
      </c>
    </row>
    <row r="553" spans="7:12" x14ac:dyDescent="0.2">
      <c r="G553" s="8">
        <v>549</v>
      </c>
      <c r="H553" s="8" t="s">
        <v>7</v>
      </c>
      <c r="I553" s="9">
        <v>38089</v>
      </c>
      <c r="J553" s="8" t="s">
        <v>11</v>
      </c>
      <c r="K553" s="10">
        <v>87</v>
      </c>
      <c r="L553" s="3">
        <v>263.16283259571526</v>
      </c>
    </row>
    <row r="554" spans="7:12" x14ac:dyDescent="0.2">
      <c r="G554" s="8">
        <v>550</v>
      </c>
      <c r="H554" s="8" t="s">
        <v>0</v>
      </c>
      <c r="I554" s="9">
        <v>38408</v>
      </c>
      <c r="J554" s="8" t="s">
        <v>13</v>
      </c>
      <c r="K554" s="10">
        <v>4</v>
      </c>
      <c r="L554" s="3">
        <v>14.191095035521025</v>
      </c>
    </row>
    <row r="555" spans="7:12" x14ac:dyDescent="0.2">
      <c r="G555" s="8">
        <v>551</v>
      </c>
      <c r="H555" s="8" t="s">
        <v>6</v>
      </c>
      <c r="I555" s="9">
        <v>38826</v>
      </c>
      <c r="J555" s="8" t="s">
        <v>9</v>
      </c>
      <c r="K555" s="10">
        <v>93</v>
      </c>
      <c r="L555" s="3">
        <v>281.17072628162578</v>
      </c>
    </row>
    <row r="556" spans="7:12" x14ac:dyDescent="0.2">
      <c r="G556" s="8">
        <v>552</v>
      </c>
      <c r="H556" s="8" t="s">
        <v>1</v>
      </c>
      <c r="I556" s="9">
        <v>38320</v>
      </c>
      <c r="J556" s="8" t="s">
        <v>13</v>
      </c>
      <c r="K556" s="10">
        <v>10</v>
      </c>
      <c r="L556" s="3">
        <v>32.065090501540446</v>
      </c>
    </row>
    <row r="557" spans="7:12" x14ac:dyDescent="0.2">
      <c r="G557" s="8">
        <v>553</v>
      </c>
      <c r="H557" s="8" t="s">
        <v>4</v>
      </c>
      <c r="I557" s="9">
        <v>39068</v>
      </c>
      <c r="J557" s="8" t="s">
        <v>12</v>
      </c>
      <c r="K557" s="10">
        <v>19</v>
      </c>
      <c r="L557" s="3">
        <v>58.972126169367577</v>
      </c>
    </row>
    <row r="558" spans="7:12" x14ac:dyDescent="0.2">
      <c r="G558" s="8">
        <v>554</v>
      </c>
      <c r="H558" s="8" t="s">
        <v>3</v>
      </c>
      <c r="I558" s="9">
        <v>38551</v>
      </c>
      <c r="J558" s="8" t="s">
        <v>11</v>
      </c>
      <c r="K558" s="10">
        <v>30</v>
      </c>
      <c r="L558" s="3">
        <v>92.527630840276103</v>
      </c>
    </row>
    <row r="559" spans="7:12" x14ac:dyDescent="0.2">
      <c r="G559" s="8">
        <v>555</v>
      </c>
      <c r="H559" s="8" t="s">
        <v>6</v>
      </c>
      <c r="I559" s="9">
        <v>39035</v>
      </c>
      <c r="J559" s="8" t="s">
        <v>12</v>
      </c>
      <c r="K559" s="10">
        <v>-1</v>
      </c>
      <c r="L559" s="3">
        <v>-1.2782372664639507</v>
      </c>
    </row>
    <row r="560" spans="7:12" x14ac:dyDescent="0.2">
      <c r="G560" s="8">
        <v>556</v>
      </c>
      <c r="H560" s="8" t="s">
        <v>0</v>
      </c>
      <c r="I560" s="9">
        <v>38837</v>
      </c>
      <c r="J560" s="8" t="s">
        <v>11</v>
      </c>
      <c r="K560" s="10">
        <v>46</v>
      </c>
      <c r="L560" s="3">
        <v>139.41162650743053</v>
      </c>
    </row>
    <row r="561" spans="7:12" x14ac:dyDescent="0.2">
      <c r="G561" s="8">
        <v>557</v>
      </c>
      <c r="H561" s="8" t="s">
        <v>1</v>
      </c>
      <c r="I561" s="9">
        <v>38232</v>
      </c>
      <c r="J561" s="8" t="s">
        <v>9</v>
      </c>
      <c r="K561" s="10">
        <v>44</v>
      </c>
      <c r="L561" s="3">
        <v>133.50877739627518</v>
      </c>
    </row>
    <row r="562" spans="7:12" x14ac:dyDescent="0.2">
      <c r="G562" s="8">
        <v>558</v>
      </c>
      <c r="H562" s="8" t="s">
        <v>8</v>
      </c>
      <c r="I562" s="9">
        <v>38287</v>
      </c>
      <c r="J562" s="8" t="s">
        <v>11</v>
      </c>
      <c r="K562" s="10">
        <v>47</v>
      </c>
      <c r="L562" s="3">
        <v>143.21221530085697</v>
      </c>
    </row>
    <row r="563" spans="7:12" x14ac:dyDescent="0.2">
      <c r="G563" s="8">
        <v>559</v>
      </c>
      <c r="H563" s="8" t="s">
        <v>0</v>
      </c>
      <c r="I563" s="9">
        <v>38969</v>
      </c>
      <c r="J563" s="8" t="s">
        <v>11</v>
      </c>
      <c r="K563" s="10">
        <v>86</v>
      </c>
      <c r="L563" s="3">
        <v>260.39157259526775</v>
      </c>
    </row>
    <row r="564" spans="7:12" x14ac:dyDescent="0.2">
      <c r="G564" s="8">
        <v>560</v>
      </c>
      <c r="H564" s="8" t="s">
        <v>0</v>
      </c>
      <c r="I564" s="9">
        <v>38925</v>
      </c>
      <c r="J564" s="8" t="s">
        <v>9</v>
      </c>
      <c r="K564" s="10">
        <v>76</v>
      </c>
      <c r="L564" s="3">
        <v>229.96347977242982</v>
      </c>
    </row>
    <row r="565" spans="7:12" x14ac:dyDescent="0.2">
      <c r="G565" s="8">
        <v>561</v>
      </c>
      <c r="H565" s="8" t="s">
        <v>4</v>
      </c>
      <c r="I565" s="9">
        <v>38078</v>
      </c>
      <c r="J565" s="8" t="s">
        <v>12</v>
      </c>
      <c r="K565" s="10">
        <v>55</v>
      </c>
      <c r="L565" s="3">
        <v>166.99029890676019</v>
      </c>
    </row>
    <row r="566" spans="7:12" x14ac:dyDescent="0.2">
      <c r="G566" s="8">
        <v>562</v>
      </c>
      <c r="H566" s="8" t="s">
        <v>6</v>
      </c>
      <c r="I566" s="9">
        <v>38133</v>
      </c>
      <c r="J566" s="8" t="s">
        <v>11</v>
      </c>
      <c r="K566" s="10">
        <v>-1</v>
      </c>
      <c r="L566" s="3">
        <v>-0.79289798318866422</v>
      </c>
    </row>
    <row r="567" spans="7:12" x14ac:dyDescent="0.2">
      <c r="G567" s="8">
        <v>563</v>
      </c>
      <c r="H567" s="8" t="s">
        <v>6</v>
      </c>
      <c r="I567" s="9">
        <v>38188</v>
      </c>
      <c r="J567" s="8" t="s">
        <v>12</v>
      </c>
      <c r="K567" s="10">
        <v>62</v>
      </c>
      <c r="L567" s="3">
        <v>187.63361707571198</v>
      </c>
    </row>
    <row r="568" spans="7:12" x14ac:dyDescent="0.2">
      <c r="G568" s="8">
        <v>564</v>
      </c>
      <c r="H568" s="8" t="s">
        <v>6</v>
      </c>
      <c r="I568" s="9">
        <v>38012</v>
      </c>
      <c r="J568" s="8" t="s">
        <v>9</v>
      </c>
      <c r="K568" s="10">
        <v>73</v>
      </c>
      <c r="L568" s="3">
        <v>220.96515803490902</v>
      </c>
    </row>
    <row r="569" spans="7:12" x14ac:dyDescent="0.2">
      <c r="G569" s="8">
        <v>565</v>
      </c>
      <c r="H569" s="8" t="s">
        <v>3</v>
      </c>
      <c r="I569" s="9">
        <v>38298</v>
      </c>
      <c r="J569" s="8" t="s">
        <v>13</v>
      </c>
      <c r="K569" s="10">
        <v>12</v>
      </c>
      <c r="L569" s="3">
        <v>38.43875396047023</v>
      </c>
    </row>
    <row r="570" spans="7:12" x14ac:dyDescent="0.2">
      <c r="G570" s="8">
        <v>566</v>
      </c>
      <c r="H570" s="8" t="s">
        <v>5</v>
      </c>
      <c r="I570" s="9">
        <v>38221</v>
      </c>
      <c r="J570" s="8" t="s">
        <v>12</v>
      </c>
      <c r="K570" s="10">
        <v>0</v>
      </c>
      <c r="L570" s="3">
        <v>1.5994060348452668</v>
      </c>
    </row>
    <row r="571" spans="7:12" x14ac:dyDescent="0.2">
      <c r="G571" s="8">
        <v>567</v>
      </c>
      <c r="H571" s="8" t="s">
        <v>7</v>
      </c>
      <c r="I571" s="9">
        <v>38947</v>
      </c>
      <c r="J571" s="8" t="s">
        <v>11</v>
      </c>
      <c r="K571" s="10">
        <v>23</v>
      </c>
      <c r="L571" s="3">
        <v>71.39535724005502</v>
      </c>
    </row>
    <row r="572" spans="7:12" x14ac:dyDescent="0.2">
      <c r="G572" s="8">
        <v>568</v>
      </c>
      <c r="H572" s="8" t="s">
        <v>7</v>
      </c>
      <c r="I572" s="9">
        <v>38375</v>
      </c>
      <c r="J572" s="8" t="s">
        <v>11</v>
      </c>
      <c r="K572" s="10">
        <v>73</v>
      </c>
      <c r="L572" s="3">
        <v>220.80778472883722</v>
      </c>
    </row>
    <row r="573" spans="7:12" x14ac:dyDescent="0.2">
      <c r="G573" s="8">
        <v>569</v>
      </c>
      <c r="H573" s="8" t="s">
        <v>0</v>
      </c>
      <c r="I573" s="9">
        <v>38507</v>
      </c>
      <c r="J573" s="8" t="s">
        <v>10</v>
      </c>
      <c r="K573" s="10">
        <v>73</v>
      </c>
      <c r="L573" s="3">
        <v>221.78112807048697</v>
      </c>
    </row>
    <row r="574" spans="7:12" x14ac:dyDescent="0.2">
      <c r="G574" s="8">
        <v>570</v>
      </c>
      <c r="H574" s="8" t="s">
        <v>5</v>
      </c>
      <c r="I574" s="9">
        <v>38430</v>
      </c>
      <c r="J574" s="8" t="s">
        <v>9</v>
      </c>
      <c r="K574" s="10">
        <v>43</v>
      </c>
      <c r="L574" s="3">
        <v>131.05809583118935</v>
      </c>
    </row>
    <row r="575" spans="7:12" x14ac:dyDescent="0.2">
      <c r="G575" s="8">
        <v>571</v>
      </c>
      <c r="H575" s="8" t="s">
        <v>3</v>
      </c>
      <c r="I575" s="9">
        <v>38925</v>
      </c>
      <c r="J575" s="8" t="s">
        <v>13</v>
      </c>
      <c r="K575" s="10">
        <v>60</v>
      </c>
      <c r="L575" s="3">
        <v>182.29246065825532</v>
      </c>
    </row>
    <row r="576" spans="7:12" x14ac:dyDescent="0.2">
      <c r="G576" s="8">
        <v>572</v>
      </c>
      <c r="H576" s="8" t="s">
        <v>5</v>
      </c>
      <c r="I576" s="9">
        <v>39057</v>
      </c>
      <c r="J576" s="8" t="s">
        <v>10</v>
      </c>
      <c r="K576" s="10">
        <v>40</v>
      </c>
      <c r="L576" s="3">
        <v>121.86602847443184</v>
      </c>
    </row>
    <row r="577" spans="7:12" x14ac:dyDescent="0.2">
      <c r="G577" s="8">
        <v>573</v>
      </c>
      <c r="H577" s="8" t="s">
        <v>0</v>
      </c>
      <c r="I577" s="9">
        <v>38562</v>
      </c>
      <c r="J577" s="8" t="s">
        <v>10</v>
      </c>
      <c r="K577" s="10">
        <v>-7</v>
      </c>
      <c r="L577" s="3">
        <v>-18.9155229231676</v>
      </c>
    </row>
    <row r="578" spans="7:12" x14ac:dyDescent="0.2">
      <c r="G578" s="8">
        <v>574</v>
      </c>
      <c r="H578" s="8" t="s">
        <v>8</v>
      </c>
      <c r="I578" s="9">
        <v>38254</v>
      </c>
      <c r="J578" s="8" t="s">
        <v>9</v>
      </c>
      <c r="K578" s="10">
        <v>39</v>
      </c>
      <c r="L578" s="3">
        <v>118.36577315011976</v>
      </c>
    </row>
    <row r="579" spans="7:12" x14ac:dyDescent="0.2">
      <c r="G579" s="8">
        <v>575</v>
      </c>
      <c r="H579" s="8" t="s">
        <v>2</v>
      </c>
      <c r="I579" s="9">
        <v>38353</v>
      </c>
      <c r="J579" s="8" t="s">
        <v>12</v>
      </c>
      <c r="K579" s="10">
        <v>84</v>
      </c>
      <c r="L579" s="3">
        <v>253.79033414178701</v>
      </c>
    </row>
    <row r="580" spans="7:12" x14ac:dyDescent="0.2">
      <c r="G580" s="8">
        <v>576</v>
      </c>
      <c r="H580" s="8" t="s">
        <v>0</v>
      </c>
      <c r="I580" s="9">
        <v>38837</v>
      </c>
      <c r="J580" s="8" t="s">
        <v>13</v>
      </c>
      <c r="K580" s="10">
        <v>92</v>
      </c>
      <c r="L580" s="3">
        <v>277.80911377540116</v>
      </c>
    </row>
    <row r="581" spans="7:12" x14ac:dyDescent="0.2">
      <c r="G581" s="8">
        <v>577</v>
      </c>
      <c r="H581" s="8" t="s">
        <v>3</v>
      </c>
      <c r="I581" s="9">
        <v>38628</v>
      </c>
      <c r="J581" s="8" t="s">
        <v>12</v>
      </c>
      <c r="K581" s="10">
        <v>68</v>
      </c>
      <c r="L581" s="3">
        <v>206.08318598884486</v>
      </c>
    </row>
    <row r="582" spans="7:12" x14ac:dyDescent="0.2">
      <c r="G582" s="8">
        <v>578</v>
      </c>
      <c r="H582" s="8" t="s">
        <v>3</v>
      </c>
      <c r="I582" s="9">
        <v>38298</v>
      </c>
      <c r="J582" s="8" t="s">
        <v>10</v>
      </c>
      <c r="K582" s="10">
        <v>7</v>
      </c>
      <c r="L582" s="3">
        <v>23.192583270070902</v>
      </c>
    </row>
    <row r="583" spans="7:12" x14ac:dyDescent="0.2">
      <c r="G583" s="8">
        <v>579</v>
      </c>
      <c r="H583" s="8" t="s">
        <v>4</v>
      </c>
      <c r="I583" s="9">
        <v>39002</v>
      </c>
      <c r="J583" s="8" t="s">
        <v>11</v>
      </c>
      <c r="K583" s="10">
        <v>-9</v>
      </c>
      <c r="L583" s="3">
        <v>-24.836237139949766</v>
      </c>
    </row>
    <row r="584" spans="7:12" x14ac:dyDescent="0.2">
      <c r="G584" s="8">
        <v>580</v>
      </c>
      <c r="H584" s="8" t="s">
        <v>7</v>
      </c>
      <c r="I584" s="9">
        <v>38639</v>
      </c>
      <c r="J584" s="8" t="s">
        <v>12</v>
      </c>
      <c r="K584" s="10">
        <v>51</v>
      </c>
      <c r="L584" s="3">
        <v>154.40065127641515</v>
      </c>
    </row>
    <row r="585" spans="7:12" x14ac:dyDescent="0.2">
      <c r="G585" s="8">
        <v>581</v>
      </c>
      <c r="H585" s="8" t="s">
        <v>3</v>
      </c>
      <c r="I585" s="9">
        <v>38683</v>
      </c>
      <c r="J585" s="8" t="s">
        <v>10</v>
      </c>
      <c r="K585" s="10">
        <v>59</v>
      </c>
      <c r="L585" s="3">
        <v>178.89731679899467</v>
      </c>
    </row>
    <row r="586" spans="7:12" x14ac:dyDescent="0.2">
      <c r="G586" s="8">
        <v>582</v>
      </c>
      <c r="H586" s="8" t="s">
        <v>1</v>
      </c>
      <c r="I586" s="9">
        <v>38661</v>
      </c>
      <c r="J586" s="8" t="s">
        <v>12</v>
      </c>
      <c r="K586" s="10">
        <v>64</v>
      </c>
      <c r="L586" s="3">
        <v>194.44151134010454</v>
      </c>
    </row>
    <row r="587" spans="7:12" x14ac:dyDescent="0.2">
      <c r="G587" s="8">
        <v>583</v>
      </c>
      <c r="H587" s="8" t="s">
        <v>7</v>
      </c>
      <c r="I587" s="9">
        <v>38672</v>
      </c>
      <c r="J587" s="8" t="s">
        <v>10</v>
      </c>
      <c r="K587" s="10">
        <v>0</v>
      </c>
      <c r="L587" s="3">
        <v>2.516330534249033</v>
      </c>
    </row>
    <row r="588" spans="7:12" x14ac:dyDescent="0.2">
      <c r="G588" s="8">
        <v>584</v>
      </c>
      <c r="H588" s="8" t="s">
        <v>0</v>
      </c>
      <c r="I588" s="9">
        <v>38397</v>
      </c>
      <c r="J588" s="8" t="s">
        <v>12</v>
      </c>
      <c r="K588" s="10">
        <v>81</v>
      </c>
      <c r="L588" s="3">
        <v>243.81590205081088</v>
      </c>
    </row>
    <row r="589" spans="7:12" x14ac:dyDescent="0.2">
      <c r="G589" s="8">
        <v>585</v>
      </c>
      <c r="H589" s="8" t="s">
        <v>5</v>
      </c>
      <c r="I589" s="9">
        <v>38452</v>
      </c>
      <c r="J589" s="8" t="s">
        <v>13</v>
      </c>
      <c r="K589" s="10">
        <v>93</v>
      </c>
      <c r="L589" s="3">
        <v>280.7978115895645</v>
      </c>
    </row>
    <row r="590" spans="7:12" x14ac:dyDescent="0.2">
      <c r="G590" s="8">
        <v>586</v>
      </c>
      <c r="H590" s="8" t="s">
        <v>7</v>
      </c>
      <c r="I590" s="9">
        <v>38749</v>
      </c>
      <c r="J590" s="8" t="s">
        <v>10</v>
      </c>
      <c r="K590" s="10">
        <v>20</v>
      </c>
      <c r="L590" s="3">
        <v>61.967424849894947</v>
      </c>
    </row>
    <row r="591" spans="7:12" x14ac:dyDescent="0.2">
      <c r="G591" s="8">
        <v>587</v>
      </c>
      <c r="H591" s="8" t="s">
        <v>6</v>
      </c>
      <c r="I591" s="9">
        <v>38507</v>
      </c>
      <c r="J591" s="8" t="s">
        <v>11</v>
      </c>
      <c r="K591" s="10">
        <v>39</v>
      </c>
      <c r="L591" s="3">
        <v>119.9083594229058</v>
      </c>
    </row>
    <row r="592" spans="7:12" x14ac:dyDescent="0.2">
      <c r="G592" s="8">
        <v>588</v>
      </c>
      <c r="H592" s="8" t="s">
        <v>1</v>
      </c>
      <c r="I592" s="9">
        <v>38287</v>
      </c>
      <c r="J592" s="8" t="s">
        <v>9</v>
      </c>
      <c r="K592" s="10">
        <v>6</v>
      </c>
      <c r="L592" s="3">
        <v>20.018331980892231</v>
      </c>
    </row>
    <row r="593" spans="7:12" x14ac:dyDescent="0.2">
      <c r="G593" s="8">
        <v>589</v>
      </c>
      <c r="H593" s="8" t="s">
        <v>1</v>
      </c>
      <c r="I593" s="9">
        <v>38034</v>
      </c>
      <c r="J593" s="8" t="s">
        <v>9</v>
      </c>
      <c r="K593" s="10">
        <v>34</v>
      </c>
      <c r="L593" s="3">
        <v>103.67942872150846</v>
      </c>
    </row>
    <row r="594" spans="7:12" x14ac:dyDescent="0.2">
      <c r="G594" s="8">
        <v>590</v>
      </c>
      <c r="H594" s="8" t="s">
        <v>3</v>
      </c>
      <c r="I594" s="9">
        <v>38749</v>
      </c>
      <c r="J594" s="8" t="s">
        <v>10</v>
      </c>
      <c r="K594" s="10">
        <v>33</v>
      </c>
      <c r="L594" s="3">
        <v>101.31101808549928</v>
      </c>
    </row>
    <row r="595" spans="7:12" x14ac:dyDescent="0.2">
      <c r="G595" s="8">
        <v>591</v>
      </c>
      <c r="H595" s="8" t="s">
        <v>6</v>
      </c>
      <c r="I595" s="9">
        <v>38001</v>
      </c>
      <c r="J595" s="8" t="s">
        <v>13</v>
      </c>
      <c r="K595" s="10">
        <v>-10</v>
      </c>
      <c r="L595" s="3">
        <v>-28.463885870908516</v>
      </c>
    </row>
    <row r="596" spans="7:12" x14ac:dyDescent="0.2">
      <c r="G596" s="8">
        <v>592</v>
      </c>
      <c r="H596" s="8" t="s">
        <v>7</v>
      </c>
      <c r="I596" s="9">
        <v>38936</v>
      </c>
      <c r="J596" s="8" t="s">
        <v>11</v>
      </c>
      <c r="K596" s="10">
        <v>47</v>
      </c>
      <c r="L596" s="3">
        <v>141.97140662710891</v>
      </c>
    </row>
    <row r="597" spans="7:12" x14ac:dyDescent="0.2">
      <c r="G597" s="8">
        <v>593</v>
      </c>
      <c r="H597" s="8" t="s">
        <v>5</v>
      </c>
      <c r="I597" s="9">
        <v>38001</v>
      </c>
      <c r="J597" s="8" t="s">
        <v>9</v>
      </c>
      <c r="K597" s="10">
        <v>94</v>
      </c>
      <c r="L597" s="3">
        <v>284.61276074739663</v>
      </c>
    </row>
    <row r="598" spans="7:12" x14ac:dyDescent="0.2">
      <c r="G598" s="8">
        <v>594</v>
      </c>
      <c r="H598" s="8" t="s">
        <v>3</v>
      </c>
      <c r="I598" s="9">
        <v>38870</v>
      </c>
      <c r="J598" s="8" t="s">
        <v>9</v>
      </c>
      <c r="K598" s="10">
        <v>92</v>
      </c>
      <c r="L598" s="3">
        <v>278.22640918878471</v>
      </c>
    </row>
    <row r="599" spans="7:12" x14ac:dyDescent="0.2">
      <c r="G599" s="8">
        <v>595</v>
      </c>
      <c r="H599" s="8" t="s">
        <v>2</v>
      </c>
      <c r="I599" s="9">
        <v>38364</v>
      </c>
      <c r="J599" s="8" t="s">
        <v>10</v>
      </c>
      <c r="K599" s="10">
        <v>68</v>
      </c>
      <c r="L599" s="3">
        <v>205.95905527766212</v>
      </c>
    </row>
    <row r="600" spans="7:12" x14ac:dyDescent="0.2">
      <c r="G600" s="8">
        <v>596</v>
      </c>
      <c r="H600" s="8" t="s">
        <v>0</v>
      </c>
      <c r="I600" s="9">
        <v>38067</v>
      </c>
      <c r="J600" s="8" t="s">
        <v>10</v>
      </c>
      <c r="K600" s="10">
        <v>37</v>
      </c>
      <c r="L600" s="3">
        <v>112.85151912863849</v>
      </c>
    </row>
    <row r="601" spans="7:12" x14ac:dyDescent="0.2">
      <c r="G601" s="8">
        <v>597</v>
      </c>
      <c r="H601" s="8" t="s">
        <v>5</v>
      </c>
      <c r="I601" s="9">
        <v>38188</v>
      </c>
      <c r="J601" s="8" t="s">
        <v>11</v>
      </c>
      <c r="K601" s="10">
        <v>78</v>
      </c>
      <c r="L601" s="3">
        <v>235.37144026519812</v>
      </c>
    </row>
    <row r="602" spans="7:12" x14ac:dyDescent="0.2">
      <c r="G602" s="8">
        <v>598</v>
      </c>
      <c r="H602" s="8" t="s">
        <v>3</v>
      </c>
      <c r="I602" s="9">
        <v>39057</v>
      </c>
      <c r="J602" s="8" t="s">
        <v>11</v>
      </c>
      <c r="K602" s="10">
        <v>14</v>
      </c>
      <c r="L602" s="3">
        <v>43.756013144501985</v>
      </c>
    </row>
    <row r="603" spans="7:12" x14ac:dyDescent="0.2">
      <c r="G603" s="8">
        <v>599</v>
      </c>
      <c r="H603" s="8" t="s">
        <v>7</v>
      </c>
      <c r="I603" s="9">
        <v>39024</v>
      </c>
      <c r="J603" s="8" t="s">
        <v>9</v>
      </c>
      <c r="K603" s="10">
        <v>33</v>
      </c>
      <c r="L603" s="3">
        <v>100.54958475062591</v>
      </c>
    </row>
    <row r="604" spans="7:12" x14ac:dyDescent="0.2">
      <c r="G604" s="8">
        <v>600</v>
      </c>
      <c r="H604" s="8" t="s">
        <v>5</v>
      </c>
      <c r="I604" s="9">
        <v>38155</v>
      </c>
      <c r="J604" s="8" t="s">
        <v>11</v>
      </c>
      <c r="K604" s="10">
        <v>64</v>
      </c>
      <c r="L604" s="3">
        <v>194.18188189830369</v>
      </c>
    </row>
    <row r="605" spans="7:12" x14ac:dyDescent="0.2">
      <c r="G605" s="8">
        <v>601</v>
      </c>
      <c r="H605" s="8" t="s">
        <v>4</v>
      </c>
      <c r="I605" s="9">
        <v>38936</v>
      </c>
      <c r="J605" s="8" t="s">
        <v>10</v>
      </c>
      <c r="K605" s="10">
        <v>6</v>
      </c>
      <c r="L605" s="3">
        <v>20.229703821540529</v>
      </c>
    </row>
    <row r="606" spans="7:12" x14ac:dyDescent="0.2">
      <c r="G606" s="8">
        <v>602</v>
      </c>
      <c r="H606" s="8" t="s">
        <v>7</v>
      </c>
      <c r="I606" s="9">
        <v>38870</v>
      </c>
      <c r="J606" s="8" t="s">
        <v>13</v>
      </c>
      <c r="K606" s="10">
        <v>65</v>
      </c>
      <c r="L606" s="3">
        <v>197.4890682991998</v>
      </c>
    </row>
    <row r="607" spans="7:12" x14ac:dyDescent="0.2">
      <c r="G607" s="8">
        <v>603</v>
      </c>
      <c r="H607" s="8" t="s">
        <v>8</v>
      </c>
      <c r="I607" s="9">
        <v>38001</v>
      </c>
      <c r="J607" s="8" t="s">
        <v>12</v>
      </c>
      <c r="K607" s="10">
        <v>24</v>
      </c>
      <c r="L607" s="3">
        <v>74.283089497229128</v>
      </c>
    </row>
    <row r="608" spans="7:12" x14ac:dyDescent="0.2">
      <c r="G608" s="8">
        <v>604</v>
      </c>
      <c r="H608" s="8" t="s">
        <v>2</v>
      </c>
      <c r="I608" s="9">
        <v>38705</v>
      </c>
      <c r="J608" s="8" t="s">
        <v>13</v>
      </c>
      <c r="K608" s="10">
        <v>89</v>
      </c>
      <c r="L608" s="3">
        <v>269.00888504806545</v>
      </c>
    </row>
    <row r="609" spans="7:12" x14ac:dyDescent="0.2">
      <c r="G609" s="8">
        <v>605</v>
      </c>
      <c r="H609" s="8" t="s">
        <v>2</v>
      </c>
      <c r="I609" s="9">
        <v>38628</v>
      </c>
      <c r="J609" s="8" t="s">
        <v>12</v>
      </c>
      <c r="K609" s="10">
        <v>94</v>
      </c>
      <c r="L609" s="3">
        <v>284.24987523561106</v>
      </c>
    </row>
    <row r="610" spans="7:12" x14ac:dyDescent="0.2">
      <c r="G610" s="8">
        <v>606</v>
      </c>
      <c r="H610" s="8" t="s">
        <v>4</v>
      </c>
      <c r="I610" s="9">
        <v>38694</v>
      </c>
      <c r="J610" s="8" t="s">
        <v>9</v>
      </c>
      <c r="K610" s="10">
        <v>67</v>
      </c>
      <c r="L610" s="3">
        <v>203.71315269974144</v>
      </c>
    </row>
    <row r="611" spans="7:12" x14ac:dyDescent="0.2">
      <c r="G611" s="8">
        <v>607</v>
      </c>
      <c r="H611" s="8" t="s">
        <v>2</v>
      </c>
      <c r="I611" s="9">
        <v>38210</v>
      </c>
      <c r="J611" s="8" t="s">
        <v>12</v>
      </c>
      <c r="K611" s="10">
        <v>7</v>
      </c>
      <c r="L611" s="3">
        <v>23.434372885216568</v>
      </c>
    </row>
    <row r="612" spans="7:12" x14ac:dyDescent="0.2">
      <c r="G612" s="8">
        <v>608</v>
      </c>
      <c r="H612" s="8" t="s">
        <v>2</v>
      </c>
      <c r="I612" s="9">
        <v>38254</v>
      </c>
      <c r="J612" s="8" t="s">
        <v>9</v>
      </c>
      <c r="K612" s="10">
        <v>58</v>
      </c>
      <c r="L612" s="3">
        <v>176.00311303023639</v>
      </c>
    </row>
    <row r="613" spans="7:12" x14ac:dyDescent="0.2">
      <c r="G613" s="8">
        <v>609</v>
      </c>
      <c r="H613" s="8" t="s">
        <v>0</v>
      </c>
      <c r="I613" s="9">
        <v>38155</v>
      </c>
      <c r="J613" s="8" t="s">
        <v>12</v>
      </c>
      <c r="K613" s="10">
        <v>77</v>
      </c>
      <c r="L613" s="3">
        <v>232.66821530494673</v>
      </c>
    </row>
    <row r="614" spans="7:12" x14ac:dyDescent="0.2">
      <c r="G614" s="8">
        <v>610</v>
      </c>
      <c r="H614" s="8" t="s">
        <v>4</v>
      </c>
      <c r="I614" s="9">
        <v>38606</v>
      </c>
      <c r="J614" s="8" t="s">
        <v>11</v>
      </c>
      <c r="K614" s="10">
        <v>50</v>
      </c>
      <c r="L614" s="3">
        <v>151.12327703696886</v>
      </c>
    </row>
    <row r="615" spans="7:12" x14ac:dyDescent="0.2">
      <c r="G615" s="8">
        <v>611</v>
      </c>
      <c r="H615" s="8" t="s">
        <v>8</v>
      </c>
      <c r="I615" s="9">
        <v>38936</v>
      </c>
      <c r="J615" s="8" t="s">
        <v>10</v>
      </c>
      <c r="K615" s="10">
        <v>10</v>
      </c>
      <c r="L615" s="3">
        <v>32.139866181276794</v>
      </c>
    </row>
    <row r="616" spans="7:12" x14ac:dyDescent="0.2">
      <c r="G616" s="8">
        <v>612</v>
      </c>
      <c r="H616" s="8" t="s">
        <v>3</v>
      </c>
      <c r="I616" s="9">
        <v>38595</v>
      </c>
      <c r="J616" s="8" t="s">
        <v>12</v>
      </c>
      <c r="K616" s="10">
        <v>2</v>
      </c>
      <c r="L616" s="3">
        <v>7.7805066936063501</v>
      </c>
    </row>
    <row r="617" spans="7:12" x14ac:dyDescent="0.2">
      <c r="G617" s="8">
        <v>613</v>
      </c>
      <c r="H617" s="8" t="s">
        <v>6</v>
      </c>
      <c r="I617" s="9">
        <v>38925</v>
      </c>
      <c r="J617" s="8" t="s">
        <v>12</v>
      </c>
      <c r="K617" s="10">
        <v>17</v>
      </c>
      <c r="L617" s="3">
        <v>53.692138808043005</v>
      </c>
    </row>
    <row r="618" spans="7:12" x14ac:dyDescent="0.2">
      <c r="G618" s="8">
        <v>614</v>
      </c>
      <c r="H618" s="8" t="s">
        <v>1</v>
      </c>
      <c r="I618" s="9">
        <v>38474</v>
      </c>
      <c r="J618" s="8" t="s">
        <v>12</v>
      </c>
      <c r="K618" s="10">
        <v>90</v>
      </c>
      <c r="L618" s="3">
        <v>272.41389128062559</v>
      </c>
    </row>
    <row r="619" spans="7:12" x14ac:dyDescent="0.2">
      <c r="G619" s="8">
        <v>615</v>
      </c>
      <c r="H619" s="8" t="s">
        <v>3</v>
      </c>
      <c r="I619" s="9">
        <v>39046</v>
      </c>
      <c r="J619" s="8" t="s">
        <v>9</v>
      </c>
      <c r="K619" s="10">
        <v>58</v>
      </c>
      <c r="L619" s="3">
        <v>175.59064342356595</v>
      </c>
    </row>
    <row r="620" spans="7:12" x14ac:dyDescent="0.2">
      <c r="G620" s="8">
        <v>616</v>
      </c>
      <c r="H620" s="8" t="s">
        <v>1</v>
      </c>
      <c r="I620" s="9">
        <v>38738</v>
      </c>
      <c r="J620" s="8" t="s">
        <v>12</v>
      </c>
      <c r="K620" s="10">
        <v>66</v>
      </c>
      <c r="L620" s="3">
        <v>199.92690698146819</v>
      </c>
    </row>
    <row r="621" spans="7:12" x14ac:dyDescent="0.2">
      <c r="G621" s="8">
        <v>617</v>
      </c>
      <c r="H621" s="8" t="s">
        <v>0</v>
      </c>
      <c r="I621" s="9">
        <v>38166</v>
      </c>
      <c r="J621" s="8" t="s">
        <v>11</v>
      </c>
      <c r="K621" s="10">
        <v>6</v>
      </c>
      <c r="L621" s="3">
        <v>20.242222983134283</v>
      </c>
    </row>
    <row r="622" spans="7:12" x14ac:dyDescent="0.2">
      <c r="G622" s="8">
        <v>618</v>
      </c>
      <c r="H622" s="8" t="s">
        <v>2</v>
      </c>
      <c r="I622" s="9">
        <v>38826</v>
      </c>
      <c r="J622" s="8" t="s">
        <v>10</v>
      </c>
      <c r="K622" s="10">
        <v>90</v>
      </c>
      <c r="L622" s="3">
        <v>272.58718593660444</v>
      </c>
    </row>
    <row r="623" spans="7:12" x14ac:dyDescent="0.2">
      <c r="G623" s="8">
        <v>619</v>
      </c>
      <c r="H623" s="8" t="s">
        <v>2</v>
      </c>
      <c r="I623" s="9">
        <v>38859</v>
      </c>
      <c r="J623" s="8" t="s">
        <v>10</v>
      </c>
      <c r="K623" s="10">
        <v>38</v>
      </c>
      <c r="L623" s="3">
        <v>115.85799136725458</v>
      </c>
    </row>
    <row r="624" spans="7:12" x14ac:dyDescent="0.2">
      <c r="G624" s="8">
        <v>620</v>
      </c>
      <c r="H624" s="8" t="s">
        <v>1</v>
      </c>
      <c r="I624" s="9">
        <v>38265</v>
      </c>
      <c r="J624" s="8" t="s">
        <v>12</v>
      </c>
      <c r="K624" s="10">
        <v>3</v>
      </c>
      <c r="L624" s="3">
        <v>10.907655295049528</v>
      </c>
    </row>
    <row r="625" spans="7:12" x14ac:dyDescent="0.2">
      <c r="G625" s="8">
        <v>621</v>
      </c>
      <c r="H625" s="8" t="s">
        <v>5</v>
      </c>
      <c r="I625" s="9">
        <v>38089</v>
      </c>
      <c r="J625" s="8" t="s">
        <v>9</v>
      </c>
      <c r="K625" s="10">
        <v>-4</v>
      </c>
      <c r="L625" s="3">
        <v>-10.39215955971811</v>
      </c>
    </row>
    <row r="626" spans="7:12" x14ac:dyDescent="0.2">
      <c r="G626" s="8">
        <v>622</v>
      </c>
      <c r="H626" s="8" t="s">
        <v>6</v>
      </c>
      <c r="I626" s="9">
        <v>38155</v>
      </c>
      <c r="J626" s="8" t="s">
        <v>11</v>
      </c>
      <c r="K626" s="10">
        <v>8</v>
      </c>
      <c r="L626" s="3">
        <v>25.899680153324056</v>
      </c>
    </row>
    <row r="627" spans="7:12" x14ac:dyDescent="0.2">
      <c r="G627" s="8">
        <v>623</v>
      </c>
      <c r="H627" s="8" t="s">
        <v>2</v>
      </c>
      <c r="I627" s="9">
        <v>38078</v>
      </c>
      <c r="J627" s="8" t="s">
        <v>12</v>
      </c>
      <c r="K627" s="10">
        <v>-8</v>
      </c>
      <c r="L627" s="3">
        <v>-22.23218548835203</v>
      </c>
    </row>
    <row r="628" spans="7:12" x14ac:dyDescent="0.2">
      <c r="G628" s="8">
        <v>624</v>
      </c>
      <c r="H628" s="8" t="s">
        <v>3</v>
      </c>
      <c r="I628" s="9">
        <v>38254</v>
      </c>
      <c r="J628" s="8" t="s">
        <v>12</v>
      </c>
      <c r="K628" s="10">
        <v>72</v>
      </c>
      <c r="L628" s="3">
        <v>218.68777878091251</v>
      </c>
    </row>
    <row r="629" spans="7:12" x14ac:dyDescent="0.2">
      <c r="G629" s="8">
        <v>625</v>
      </c>
      <c r="H629" s="8" t="s">
        <v>0</v>
      </c>
      <c r="I629" s="9">
        <v>38738</v>
      </c>
      <c r="J629" s="8" t="s">
        <v>11</v>
      </c>
      <c r="K629" s="10">
        <v>83</v>
      </c>
      <c r="L629" s="3">
        <v>250.66590250032371</v>
      </c>
    </row>
    <row r="630" spans="7:12" x14ac:dyDescent="0.2">
      <c r="G630" s="8">
        <v>626</v>
      </c>
      <c r="H630" s="8" t="s">
        <v>4</v>
      </c>
      <c r="I630" s="9">
        <v>38870</v>
      </c>
      <c r="J630" s="8" t="s">
        <v>9</v>
      </c>
      <c r="K630" s="10">
        <v>12</v>
      </c>
      <c r="L630" s="3">
        <v>38.977588204951147</v>
      </c>
    </row>
    <row r="631" spans="7:12" x14ac:dyDescent="0.2">
      <c r="G631" s="8">
        <v>627</v>
      </c>
      <c r="H631" s="8" t="s">
        <v>2</v>
      </c>
      <c r="I631" s="9">
        <v>38859</v>
      </c>
      <c r="J631" s="8" t="s">
        <v>9</v>
      </c>
      <c r="K631" s="10">
        <v>-8</v>
      </c>
      <c r="L631" s="3">
        <v>-21.533260342562944</v>
      </c>
    </row>
    <row r="632" spans="7:12" x14ac:dyDescent="0.2">
      <c r="G632" s="8">
        <v>628</v>
      </c>
      <c r="H632" s="8" t="s">
        <v>8</v>
      </c>
      <c r="I632" s="9">
        <v>38760</v>
      </c>
      <c r="J632" s="8" t="s">
        <v>11</v>
      </c>
      <c r="K632" s="10">
        <v>22</v>
      </c>
      <c r="L632" s="3">
        <v>68.129641213452771</v>
      </c>
    </row>
    <row r="633" spans="7:12" x14ac:dyDescent="0.2">
      <c r="G633" s="8">
        <v>629</v>
      </c>
      <c r="H633" s="8" t="s">
        <v>1</v>
      </c>
      <c r="I633" s="9">
        <v>39024</v>
      </c>
      <c r="J633" s="8" t="s">
        <v>12</v>
      </c>
      <c r="K633" s="10">
        <v>-2</v>
      </c>
      <c r="L633" s="3">
        <v>-3.8295287737581956</v>
      </c>
    </row>
    <row r="634" spans="7:12" x14ac:dyDescent="0.2">
      <c r="G634" s="8">
        <v>630</v>
      </c>
      <c r="H634" s="8" t="s">
        <v>3</v>
      </c>
      <c r="I634" s="9">
        <v>38727</v>
      </c>
      <c r="J634" s="8" t="s">
        <v>9</v>
      </c>
      <c r="K634" s="10">
        <v>55</v>
      </c>
      <c r="L634" s="3">
        <v>166.77106419074752</v>
      </c>
    </row>
    <row r="635" spans="7:12" x14ac:dyDescent="0.2">
      <c r="G635" s="8">
        <v>631</v>
      </c>
      <c r="H635" s="8" t="s">
        <v>0</v>
      </c>
      <c r="I635" s="9">
        <v>38892</v>
      </c>
      <c r="J635" s="8" t="s">
        <v>11</v>
      </c>
      <c r="K635" s="10">
        <v>40</v>
      </c>
      <c r="L635" s="3">
        <v>122.55166369572477</v>
      </c>
    </row>
    <row r="636" spans="7:12" x14ac:dyDescent="0.2">
      <c r="G636" s="8">
        <v>632</v>
      </c>
      <c r="H636" s="8" t="s">
        <v>8</v>
      </c>
      <c r="I636" s="9">
        <v>38529</v>
      </c>
      <c r="J636" s="8" t="s">
        <v>9</v>
      </c>
      <c r="K636" s="10">
        <v>61</v>
      </c>
      <c r="L636" s="3">
        <v>183.9597681482735</v>
      </c>
    </row>
    <row r="637" spans="7:12" x14ac:dyDescent="0.2">
      <c r="G637" s="8">
        <v>633</v>
      </c>
      <c r="H637" s="8" t="s">
        <v>3</v>
      </c>
      <c r="I637" s="9">
        <v>38518</v>
      </c>
      <c r="J637" s="8" t="s">
        <v>11</v>
      </c>
      <c r="K637" s="10">
        <v>40</v>
      </c>
      <c r="L637" s="3">
        <v>122.54107894599883</v>
      </c>
    </row>
    <row r="638" spans="7:12" x14ac:dyDescent="0.2">
      <c r="G638" s="8">
        <v>634</v>
      </c>
      <c r="H638" s="8" t="s">
        <v>0</v>
      </c>
      <c r="I638" s="9">
        <v>38969</v>
      </c>
      <c r="J638" s="8" t="s">
        <v>11</v>
      </c>
      <c r="K638" s="10">
        <v>31</v>
      </c>
      <c r="L638" s="3">
        <v>94.683925421109407</v>
      </c>
    </row>
    <row r="639" spans="7:12" x14ac:dyDescent="0.2">
      <c r="G639" s="8">
        <v>635</v>
      </c>
      <c r="H639" s="8" t="s">
        <v>8</v>
      </c>
      <c r="I639" s="9">
        <v>38100</v>
      </c>
      <c r="J639" s="8" t="s">
        <v>12</v>
      </c>
      <c r="K639" s="10">
        <v>6</v>
      </c>
      <c r="L639" s="3">
        <v>20.454607256507078</v>
      </c>
    </row>
    <row r="640" spans="7:12" x14ac:dyDescent="0.2">
      <c r="G640" s="8">
        <v>636</v>
      </c>
      <c r="H640" s="8" t="s">
        <v>3</v>
      </c>
      <c r="I640" s="9">
        <v>38650</v>
      </c>
      <c r="J640" s="8" t="s">
        <v>9</v>
      </c>
      <c r="K640" s="10">
        <v>-6</v>
      </c>
      <c r="L640" s="3">
        <v>-16.100658619760122</v>
      </c>
    </row>
    <row r="641" spans="7:12" x14ac:dyDescent="0.2">
      <c r="G641" s="8">
        <v>637</v>
      </c>
      <c r="H641" s="8" t="s">
        <v>3</v>
      </c>
      <c r="I641" s="9">
        <v>38540</v>
      </c>
      <c r="J641" s="8" t="s">
        <v>11</v>
      </c>
      <c r="K641" s="10">
        <v>14</v>
      </c>
      <c r="L641" s="3">
        <v>43.396216100245972</v>
      </c>
    </row>
    <row r="642" spans="7:12" x14ac:dyDescent="0.2">
      <c r="G642" s="8">
        <v>638</v>
      </c>
      <c r="H642" s="8" t="s">
        <v>3</v>
      </c>
      <c r="I642" s="9">
        <v>38199</v>
      </c>
      <c r="J642" s="8" t="s">
        <v>12</v>
      </c>
      <c r="K642" s="10">
        <v>94</v>
      </c>
      <c r="L642" s="3">
        <v>283.87519041996188</v>
      </c>
    </row>
    <row r="643" spans="7:12" x14ac:dyDescent="0.2">
      <c r="G643" s="8">
        <v>639</v>
      </c>
      <c r="H643" s="8" t="s">
        <v>0</v>
      </c>
      <c r="I643" s="9">
        <v>38562</v>
      </c>
      <c r="J643" s="8" t="s">
        <v>12</v>
      </c>
      <c r="K643" s="10">
        <v>70</v>
      </c>
      <c r="L643" s="3">
        <v>212.26863794218977</v>
      </c>
    </row>
    <row r="644" spans="7:12" x14ac:dyDescent="0.2">
      <c r="G644" s="8">
        <v>640</v>
      </c>
      <c r="H644" s="8" t="s">
        <v>5</v>
      </c>
      <c r="I644" s="9">
        <v>38298</v>
      </c>
      <c r="J644" s="8" t="s">
        <v>10</v>
      </c>
      <c r="K644" s="10">
        <v>-8</v>
      </c>
      <c r="L644" s="3">
        <v>-21.44176526239897</v>
      </c>
    </row>
    <row r="645" spans="7:12" x14ac:dyDescent="0.2">
      <c r="G645" s="8">
        <v>641</v>
      </c>
      <c r="H645" s="8" t="s">
        <v>5</v>
      </c>
      <c r="I645" s="9">
        <v>39024</v>
      </c>
      <c r="J645" s="8" t="s">
        <v>10</v>
      </c>
      <c r="K645" s="10">
        <v>-8</v>
      </c>
      <c r="L645" s="3">
        <v>-21.90881602461678</v>
      </c>
    </row>
    <row r="646" spans="7:12" x14ac:dyDescent="0.2">
      <c r="G646" s="8">
        <v>642</v>
      </c>
      <c r="H646" s="8" t="s">
        <v>6</v>
      </c>
      <c r="I646" s="9">
        <v>38716</v>
      </c>
      <c r="J646" s="8" t="s">
        <v>12</v>
      </c>
      <c r="K646" s="10">
        <v>2</v>
      </c>
      <c r="L646" s="3">
        <v>7.6416014365752867</v>
      </c>
    </row>
    <row r="647" spans="7:12" x14ac:dyDescent="0.2">
      <c r="G647" s="8">
        <v>643</v>
      </c>
      <c r="H647" s="8" t="s">
        <v>3</v>
      </c>
      <c r="I647" s="9">
        <v>37990</v>
      </c>
      <c r="J647" s="8" t="s">
        <v>13</v>
      </c>
      <c r="K647" s="10">
        <v>10</v>
      </c>
      <c r="L647" s="3">
        <v>31.842188072685396</v>
      </c>
    </row>
    <row r="648" spans="7:12" x14ac:dyDescent="0.2">
      <c r="G648" s="8">
        <v>644</v>
      </c>
      <c r="H648" s="8" t="s">
        <v>7</v>
      </c>
      <c r="I648" s="9">
        <v>38474</v>
      </c>
      <c r="J648" s="8" t="s">
        <v>11</v>
      </c>
      <c r="K648" s="10">
        <v>51</v>
      </c>
      <c r="L648" s="3">
        <v>154.53175695635341</v>
      </c>
    </row>
    <row r="649" spans="7:12" x14ac:dyDescent="0.2">
      <c r="G649" s="8">
        <v>645</v>
      </c>
      <c r="H649" s="8" t="s">
        <v>7</v>
      </c>
      <c r="I649" s="9">
        <v>38078</v>
      </c>
      <c r="J649" s="8" t="s">
        <v>11</v>
      </c>
      <c r="K649" s="10">
        <v>5</v>
      </c>
      <c r="L649" s="3">
        <v>16.85379509706091</v>
      </c>
    </row>
    <row r="650" spans="7:12" x14ac:dyDescent="0.2">
      <c r="G650" s="8">
        <v>646</v>
      </c>
      <c r="H650" s="8" t="s">
        <v>5</v>
      </c>
      <c r="I650" s="9">
        <v>38870</v>
      </c>
      <c r="J650" s="8" t="s">
        <v>11</v>
      </c>
      <c r="K650" s="10">
        <v>39</v>
      </c>
      <c r="L650" s="3">
        <v>119.48835042374725</v>
      </c>
    </row>
    <row r="651" spans="7:12" x14ac:dyDescent="0.2">
      <c r="G651" s="8">
        <v>647</v>
      </c>
      <c r="H651" s="8" t="s">
        <v>6</v>
      </c>
      <c r="I651" s="9">
        <v>38067</v>
      </c>
      <c r="J651" s="8" t="s">
        <v>11</v>
      </c>
      <c r="K651" s="10">
        <v>20</v>
      </c>
      <c r="L651" s="3">
        <v>61.926239627210521</v>
      </c>
    </row>
    <row r="652" spans="7:12" x14ac:dyDescent="0.2">
      <c r="G652" s="8">
        <v>648</v>
      </c>
      <c r="H652" s="8" t="s">
        <v>5</v>
      </c>
      <c r="I652" s="9">
        <v>38320</v>
      </c>
      <c r="J652" s="8" t="s">
        <v>9</v>
      </c>
      <c r="K652" s="10">
        <v>29</v>
      </c>
      <c r="L652" s="3">
        <v>88.79031532479398</v>
      </c>
    </row>
    <row r="653" spans="7:12" x14ac:dyDescent="0.2">
      <c r="G653" s="8">
        <v>649</v>
      </c>
      <c r="H653" s="8" t="s">
        <v>4</v>
      </c>
      <c r="I653" s="9">
        <v>38749</v>
      </c>
      <c r="J653" s="8" t="s">
        <v>9</v>
      </c>
      <c r="K653" s="10">
        <v>43</v>
      </c>
      <c r="L653" s="3">
        <v>130.59550390758056</v>
      </c>
    </row>
    <row r="654" spans="7:12" x14ac:dyDescent="0.2">
      <c r="G654" s="8">
        <v>650</v>
      </c>
      <c r="H654" s="8" t="s">
        <v>6</v>
      </c>
      <c r="I654" s="9">
        <v>38232</v>
      </c>
      <c r="J654" s="8" t="s">
        <v>12</v>
      </c>
      <c r="K654" s="10">
        <v>40</v>
      </c>
      <c r="L654" s="3">
        <v>122.34177646477217</v>
      </c>
    </row>
    <row r="655" spans="7:12" x14ac:dyDescent="0.2">
      <c r="G655" s="8">
        <v>651</v>
      </c>
      <c r="H655" s="8" t="s">
        <v>5</v>
      </c>
      <c r="I655" s="9">
        <v>38760</v>
      </c>
      <c r="J655" s="8" t="s">
        <v>9</v>
      </c>
      <c r="K655" s="10">
        <v>36</v>
      </c>
      <c r="L655" s="3">
        <v>109.40924257339921</v>
      </c>
    </row>
    <row r="656" spans="7:12" x14ac:dyDescent="0.2">
      <c r="G656" s="8">
        <v>652</v>
      </c>
      <c r="H656" s="8" t="s">
        <v>5</v>
      </c>
      <c r="I656" s="9">
        <v>38375</v>
      </c>
      <c r="J656" s="8" t="s">
        <v>11</v>
      </c>
      <c r="K656" s="10">
        <v>88</v>
      </c>
      <c r="L656" s="3">
        <v>265.7031232579136</v>
      </c>
    </row>
    <row r="657" spans="7:12" x14ac:dyDescent="0.2">
      <c r="G657" s="8">
        <v>653</v>
      </c>
      <c r="H657" s="8" t="s">
        <v>8</v>
      </c>
      <c r="I657" s="9">
        <v>38386</v>
      </c>
      <c r="J657" s="8" t="s">
        <v>12</v>
      </c>
      <c r="K657" s="10">
        <v>55</v>
      </c>
      <c r="L657" s="3">
        <v>166.43173248267502</v>
      </c>
    </row>
    <row r="658" spans="7:12" x14ac:dyDescent="0.2">
      <c r="G658" s="8">
        <v>654</v>
      </c>
      <c r="H658" s="8" t="s">
        <v>0</v>
      </c>
      <c r="I658" s="9">
        <v>38342</v>
      </c>
      <c r="J658" s="8" t="s">
        <v>11</v>
      </c>
      <c r="K658" s="10">
        <v>65</v>
      </c>
      <c r="L658" s="3">
        <v>196.86478787466569</v>
      </c>
    </row>
    <row r="659" spans="7:12" x14ac:dyDescent="0.2">
      <c r="G659" s="8">
        <v>655</v>
      </c>
      <c r="H659" s="8" t="s">
        <v>0</v>
      </c>
      <c r="I659" s="9">
        <v>38540</v>
      </c>
      <c r="J659" s="8" t="s">
        <v>10</v>
      </c>
      <c r="K659" s="10">
        <v>6</v>
      </c>
      <c r="L659" s="3">
        <v>19.488992935915519</v>
      </c>
    </row>
    <row r="660" spans="7:12" x14ac:dyDescent="0.2">
      <c r="G660" s="8">
        <v>656</v>
      </c>
      <c r="H660" s="8" t="s">
        <v>7</v>
      </c>
      <c r="I660" s="9">
        <v>38859</v>
      </c>
      <c r="J660" s="8" t="s">
        <v>9</v>
      </c>
      <c r="K660" s="10">
        <v>-1</v>
      </c>
      <c r="L660" s="3">
        <v>-1.2299707953687746</v>
      </c>
    </row>
    <row r="661" spans="7:12" x14ac:dyDescent="0.2">
      <c r="G661" s="8">
        <v>657</v>
      </c>
      <c r="H661" s="8" t="s">
        <v>0</v>
      </c>
      <c r="I661" s="9">
        <v>38980</v>
      </c>
      <c r="J661" s="8" t="s">
        <v>9</v>
      </c>
      <c r="K661" s="10">
        <v>32</v>
      </c>
      <c r="L661" s="3">
        <v>97.808768000127685</v>
      </c>
    </row>
    <row r="662" spans="7:12" x14ac:dyDescent="0.2">
      <c r="G662" s="8">
        <v>658</v>
      </c>
      <c r="H662" s="8" t="s">
        <v>3</v>
      </c>
      <c r="I662" s="9">
        <v>38738</v>
      </c>
      <c r="J662" s="8" t="s">
        <v>12</v>
      </c>
      <c r="K662" s="10">
        <v>17</v>
      </c>
      <c r="L662" s="3">
        <v>53.061016492331653</v>
      </c>
    </row>
    <row r="663" spans="7:12" x14ac:dyDescent="0.2">
      <c r="G663" s="8">
        <v>659</v>
      </c>
      <c r="H663" s="8" t="s">
        <v>4</v>
      </c>
      <c r="I663" s="9">
        <v>38177</v>
      </c>
      <c r="J663" s="8" t="s">
        <v>11</v>
      </c>
      <c r="K663" s="10">
        <v>25</v>
      </c>
      <c r="L663" s="3">
        <v>76.378602488098551</v>
      </c>
    </row>
    <row r="664" spans="7:12" x14ac:dyDescent="0.2">
      <c r="G664" s="8">
        <v>660</v>
      </c>
      <c r="H664" s="8" t="s">
        <v>4</v>
      </c>
      <c r="I664" s="9">
        <v>38441</v>
      </c>
      <c r="J664" s="8" t="s">
        <v>11</v>
      </c>
      <c r="K664" s="10">
        <v>11</v>
      </c>
      <c r="L664" s="3">
        <v>35.7534803858521</v>
      </c>
    </row>
    <row r="665" spans="7:12" x14ac:dyDescent="0.2">
      <c r="G665" s="8">
        <v>661</v>
      </c>
      <c r="H665" s="8" t="s">
        <v>4</v>
      </c>
      <c r="I665" s="9">
        <v>38034</v>
      </c>
      <c r="J665" s="8" t="s">
        <v>12</v>
      </c>
      <c r="K665" s="10">
        <v>51</v>
      </c>
      <c r="L665" s="3">
        <v>155.019536467064</v>
      </c>
    </row>
    <row r="666" spans="7:12" x14ac:dyDescent="0.2">
      <c r="G666" s="8">
        <v>662</v>
      </c>
      <c r="H666" s="8" t="s">
        <v>5</v>
      </c>
      <c r="I666" s="9">
        <v>39024</v>
      </c>
      <c r="J666" s="8" t="s">
        <v>13</v>
      </c>
      <c r="K666" s="10">
        <v>25</v>
      </c>
      <c r="L666" s="3">
        <v>78.068436112651099</v>
      </c>
    </row>
    <row r="667" spans="7:12" x14ac:dyDescent="0.2">
      <c r="G667" s="8">
        <v>663</v>
      </c>
      <c r="H667" s="8" t="s">
        <v>3</v>
      </c>
      <c r="I667" s="9">
        <v>39035</v>
      </c>
      <c r="J667" s="8" t="s">
        <v>11</v>
      </c>
      <c r="K667" s="10">
        <v>27</v>
      </c>
      <c r="L667" s="3">
        <v>82.450851057331235</v>
      </c>
    </row>
    <row r="668" spans="7:12" x14ac:dyDescent="0.2">
      <c r="G668" s="8">
        <v>664</v>
      </c>
      <c r="H668" s="8" t="s">
        <v>8</v>
      </c>
      <c r="I668" s="9">
        <v>38518</v>
      </c>
      <c r="J668" s="8" t="s">
        <v>10</v>
      </c>
      <c r="K668" s="10">
        <v>38</v>
      </c>
      <c r="L668" s="3">
        <v>116.7885336432518</v>
      </c>
    </row>
    <row r="669" spans="7:12" x14ac:dyDescent="0.2">
      <c r="G669" s="8">
        <v>665</v>
      </c>
      <c r="H669" s="8" t="s">
        <v>1</v>
      </c>
      <c r="I669" s="9">
        <v>38980</v>
      </c>
      <c r="J669" s="8" t="s">
        <v>9</v>
      </c>
      <c r="K669" s="10">
        <v>27</v>
      </c>
      <c r="L669" s="3">
        <v>82.569702610812897</v>
      </c>
    </row>
    <row r="670" spans="7:12" x14ac:dyDescent="0.2">
      <c r="G670" s="8">
        <v>666</v>
      </c>
      <c r="H670" s="8" t="s">
        <v>0</v>
      </c>
      <c r="I670" s="9">
        <v>38881</v>
      </c>
      <c r="J670" s="8" t="s">
        <v>11</v>
      </c>
      <c r="K670" s="10">
        <v>59</v>
      </c>
      <c r="L670" s="3">
        <v>178.6321576680669</v>
      </c>
    </row>
    <row r="671" spans="7:12" x14ac:dyDescent="0.2">
      <c r="G671" s="8">
        <v>667</v>
      </c>
      <c r="H671" s="8" t="s">
        <v>7</v>
      </c>
      <c r="I671" s="9">
        <v>38760</v>
      </c>
      <c r="J671" s="8" t="s">
        <v>9</v>
      </c>
      <c r="K671" s="10">
        <v>73</v>
      </c>
      <c r="L671" s="3">
        <v>220.44792756124494</v>
      </c>
    </row>
    <row r="672" spans="7:12" x14ac:dyDescent="0.2">
      <c r="G672" s="8">
        <v>668</v>
      </c>
      <c r="H672" s="8" t="s">
        <v>2</v>
      </c>
      <c r="I672" s="9">
        <v>38595</v>
      </c>
      <c r="J672" s="8" t="s">
        <v>11</v>
      </c>
      <c r="K672" s="10">
        <v>43</v>
      </c>
      <c r="L672" s="3">
        <v>131.45497532370047</v>
      </c>
    </row>
    <row r="673" spans="7:12" x14ac:dyDescent="0.2">
      <c r="G673" s="8">
        <v>669</v>
      </c>
      <c r="H673" s="8" t="s">
        <v>1</v>
      </c>
      <c r="I673" s="9">
        <v>38903</v>
      </c>
      <c r="J673" s="8" t="s">
        <v>12</v>
      </c>
      <c r="K673" s="10">
        <v>51</v>
      </c>
      <c r="L673" s="3">
        <v>154.77819453893821</v>
      </c>
    </row>
    <row r="674" spans="7:12" x14ac:dyDescent="0.2">
      <c r="G674" s="8">
        <v>670</v>
      </c>
      <c r="H674" s="8" t="s">
        <v>8</v>
      </c>
      <c r="I674" s="9">
        <v>38243</v>
      </c>
      <c r="J674" s="8" t="s">
        <v>10</v>
      </c>
      <c r="K674" s="10">
        <v>32</v>
      </c>
      <c r="L674" s="3">
        <v>98.006987571648764</v>
      </c>
    </row>
    <row r="675" spans="7:12" x14ac:dyDescent="0.2">
      <c r="G675" s="8">
        <v>671</v>
      </c>
      <c r="H675" s="8" t="s">
        <v>4</v>
      </c>
      <c r="I675" s="9">
        <v>38815</v>
      </c>
      <c r="J675" s="8" t="s">
        <v>10</v>
      </c>
      <c r="K675" s="10">
        <v>89</v>
      </c>
      <c r="L675" s="3">
        <v>268.58829363415754</v>
      </c>
    </row>
    <row r="676" spans="7:12" x14ac:dyDescent="0.2">
      <c r="G676" s="8">
        <v>672</v>
      </c>
      <c r="H676" s="8" t="s">
        <v>0</v>
      </c>
      <c r="I676" s="9">
        <v>38683</v>
      </c>
      <c r="J676" s="8" t="s">
        <v>12</v>
      </c>
      <c r="K676" s="10">
        <v>-1</v>
      </c>
      <c r="L676" s="3">
        <v>-0.61047743439715862</v>
      </c>
    </row>
    <row r="677" spans="7:12" x14ac:dyDescent="0.2">
      <c r="G677" s="8">
        <v>673</v>
      </c>
      <c r="H677" s="8" t="s">
        <v>3</v>
      </c>
      <c r="I677" s="9">
        <v>38793</v>
      </c>
      <c r="J677" s="8" t="s">
        <v>11</v>
      </c>
      <c r="K677" s="10">
        <v>26</v>
      </c>
      <c r="L677" s="3">
        <v>81.086402502793618</v>
      </c>
    </row>
    <row r="678" spans="7:12" x14ac:dyDescent="0.2">
      <c r="G678" s="8">
        <v>674</v>
      </c>
      <c r="H678" s="8" t="s">
        <v>0</v>
      </c>
      <c r="I678" s="9">
        <v>38408</v>
      </c>
      <c r="J678" s="8" t="s">
        <v>9</v>
      </c>
      <c r="K678" s="10">
        <v>56</v>
      </c>
      <c r="L678" s="3">
        <v>170.28880484978066</v>
      </c>
    </row>
    <row r="679" spans="7:12" x14ac:dyDescent="0.2">
      <c r="G679" s="8">
        <v>675</v>
      </c>
      <c r="H679" s="8" t="s">
        <v>8</v>
      </c>
      <c r="I679" s="9">
        <v>38221</v>
      </c>
      <c r="J679" s="8" t="s">
        <v>10</v>
      </c>
      <c r="K679" s="10">
        <v>10</v>
      </c>
      <c r="L679" s="3">
        <v>32.446099013561927</v>
      </c>
    </row>
    <row r="680" spans="7:12" x14ac:dyDescent="0.2">
      <c r="G680" s="8">
        <v>676</v>
      </c>
      <c r="H680" s="8" t="s">
        <v>3</v>
      </c>
      <c r="I680" s="9">
        <v>38023</v>
      </c>
      <c r="J680" s="8" t="s">
        <v>13</v>
      </c>
      <c r="K680" s="10">
        <v>8</v>
      </c>
      <c r="L680" s="3">
        <v>25.639457060752605</v>
      </c>
    </row>
    <row r="681" spans="7:12" x14ac:dyDescent="0.2">
      <c r="G681" s="8">
        <v>677</v>
      </c>
      <c r="H681" s="8" t="s">
        <v>2</v>
      </c>
      <c r="I681" s="9">
        <v>38474</v>
      </c>
      <c r="J681" s="8" t="s">
        <v>11</v>
      </c>
      <c r="K681" s="10">
        <v>75</v>
      </c>
      <c r="L681" s="3">
        <v>226.81359807971779</v>
      </c>
    </row>
    <row r="682" spans="7:12" x14ac:dyDescent="0.2">
      <c r="G682" s="8">
        <v>678</v>
      </c>
      <c r="H682" s="8" t="s">
        <v>0</v>
      </c>
      <c r="I682" s="9">
        <v>38386</v>
      </c>
      <c r="J682" s="8" t="s">
        <v>9</v>
      </c>
      <c r="K682" s="10">
        <v>79</v>
      </c>
      <c r="L682" s="3">
        <v>239.4766385714239</v>
      </c>
    </row>
    <row r="683" spans="7:12" x14ac:dyDescent="0.2">
      <c r="G683" s="8">
        <v>679</v>
      </c>
      <c r="H683" s="8" t="s">
        <v>2</v>
      </c>
      <c r="I683" s="9">
        <v>38485</v>
      </c>
      <c r="J683" s="8" t="s">
        <v>9</v>
      </c>
      <c r="K683" s="10">
        <v>25</v>
      </c>
      <c r="L683" s="3">
        <v>75.944187671627063</v>
      </c>
    </row>
    <row r="684" spans="7:12" x14ac:dyDescent="0.2">
      <c r="G684" s="8">
        <v>680</v>
      </c>
      <c r="H684" s="8" t="s">
        <v>1</v>
      </c>
      <c r="I684" s="9">
        <v>39002</v>
      </c>
      <c r="J684" s="8" t="s">
        <v>10</v>
      </c>
      <c r="K684" s="10">
        <v>22</v>
      </c>
      <c r="L684" s="3">
        <v>68.814390503031333</v>
      </c>
    </row>
    <row r="685" spans="7:12" x14ac:dyDescent="0.2">
      <c r="G685" s="8">
        <v>681</v>
      </c>
      <c r="H685" s="8" t="s">
        <v>8</v>
      </c>
      <c r="I685" s="9">
        <v>38243</v>
      </c>
      <c r="J685" s="8" t="s">
        <v>13</v>
      </c>
      <c r="K685" s="10">
        <v>88</v>
      </c>
      <c r="L685" s="3">
        <v>265.64166976022739</v>
      </c>
    </row>
    <row r="686" spans="7:12" x14ac:dyDescent="0.2">
      <c r="G686" s="8">
        <v>682</v>
      </c>
      <c r="H686" s="8" t="s">
        <v>5</v>
      </c>
      <c r="I686" s="9">
        <v>38298</v>
      </c>
      <c r="J686" s="8" t="s">
        <v>9</v>
      </c>
      <c r="K686" s="10">
        <v>94</v>
      </c>
      <c r="L686" s="3">
        <v>284.32899274536834</v>
      </c>
    </row>
    <row r="687" spans="7:12" x14ac:dyDescent="0.2">
      <c r="G687" s="8">
        <v>683</v>
      </c>
      <c r="H687" s="8" t="s">
        <v>0</v>
      </c>
      <c r="I687" s="9">
        <v>38628</v>
      </c>
      <c r="J687" s="8" t="s">
        <v>12</v>
      </c>
      <c r="K687" s="10">
        <v>58</v>
      </c>
      <c r="L687" s="3">
        <v>176.72593852578336</v>
      </c>
    </row>
    <row r="688" spans="7:12" x14ac:dyDescent="0.2">
      <c r="G688" s="8">
        <v>684</v>
      </c>
      <c r="H688" s="8" t="s">
        <v>5</v>
      </c>
      <c r="I688" s="9">
        <v>38507</v>
      </c>
      <c r="J688" s="8" t="s">
        <v>10</v>
      </c>
      <c r="K688" s="10">
        <v>66</v>
      </c>
      <c r="L688" s="3">
        <v>200.20830019781053</v>
      </c>
    </row>
    <row r="689" spans="7:12" x14ac:dyDescent="0.2">
      <c r="G689" s="8">
        <v>685</v>
      </c>
      <c r="H689" s="8" t="s">
        <v>0</v>
      </c>
      <c r="I689" s="9">
        <v>38936</v>
      </c>
      <c r="J689" s="8" t="s">
        <v>11</v>
      </c>
      <c r="K689" s="10">
        <v>82</v>
      </c>
      <c r="L689" s="3">
        <v>247.93546068655294</v>
      </c>
    </row>
    <row r="690" spans="7:12" x14ac:dyDescent="0.2">
      <c r="G690" s="8">
        <v>686</v>
      </c>
      <c r="H690" s="8" t="s">
        <v>3</v>
      </c>
      <c r="I690" s="9">
        <v>38991</v>
      </c>
      <c r="J690" s="8" t="s">
        <v>9</v>
      </c>
      <c r="K690" s="10">
        <v>94</v>
      </c>
      <c r="L690" s="3">
        <v>283.7655668516507</v>
      </c>
    </row>
    <row r="691" spans="7:12" x14ac:dyDescent="0.2">
      <c r="G691" s="8">
        <v>687</v>
      </c>
      <c r="H691" s="8" t="s">
        <v>6</v>
      </c>
      <c r="I691" s="9">
        <v>39079</v>
      </c>
      <c r="J691" s="8" t="s">
        <v>10</v>
      </c>
      <c r="K691" s="10">
        <v>27</v>
      </c>
      <c r="L691" s="3">
        <v>82.883173616974645</v>
      </c>
    </row>
    <row r="692" spans="7:12" x14ac:dyDescent="0.2">
      <c r="G692" s="8">
        <v>688</v>
      </c>
      <c r="H692" s="8" t="s">
        <v>8</v>
      </c>
      <c r="I692" s="9">
        <v>38089</v>
      </c>
      <c r="J692" s="8" t="s">
        <v>13</v>
      </c>
      <c r="K692" s="10">
        <v>56</v>
      </c>
      <c r="L692" s="3">
        <v>169.95658667826987</v>
      </c>
    </row>
    <row r="693" spans="7:12" x14ac:dyDescent="0.2">
      <c r="G693" s="8">
        <v>689</v>
      </c>
      <c r="H693" s="8" t="s">
        <v>5</v>
      </c>
      <c r="I693" s="9">
        <v>38826</v>
      </c>
      <c r="J693" s="8" t="s">
        <v>12</v>
      </c>
      <c r="K693" s="10">
        <v>82</v>
      </c>
      <c r="L693" s="3">
        <v>247.80094907753815</v>
      </c>
    </row>
    <row r="694" spans="7:12" x14ac:dyDescent="0.2">
      <c r="G694" s="8">
        <v>690</v>
      </c>
      <c r="H694" s="8" t="s">
        <v>5</v>
      </c>
      <c r="I694" s="9">
        <v>38606</v>
      </c>
      <c r="J694" s="8" t="s">
        <v>12</v>
      </c>
      <c r="K694" s="10">
        <v>7</v>
      </c>
      <c r="L694" s="3">
        <v>23.067714309015152</v>
      </c>
    </row>
    <row r="695" spans="7:12" x14ac:dyDescent="0.2">
      <c r="G695" s="8">
        <v>691</v>
      </c>
      <c r="H695" s="8" t="s">
        <v>8</v>
      </c>
      <c r="I695" s="9">
        <v>38727</v>
      </c>
      <c r="J695" s="8" t="s">
        <v>10</v>
      </c>
      <c r="K695" s="10">
        <v>25</v>
      </c>
      <c r="L695" s="3">
        <v>77.367215999588439</v>
      </c>
    </row>
    <row r="696" spans="7:12" x14ac:dyDescent="0.2">
      <c r="G696" s="8">
        <v>692</v>
      </c>
      <c r="H696" s="8" t="s">
        <v>6</v>
      </c>
      <c r="I696" s="9">
        <v>39079</v>
      </c>
      <c r="J696" s="8" t="s">
        <v>9</v>
      </c>
      <c r="K696" s="10">
        <v>15</v>
      </c>
      <c r="L696" s="3">
        <v>46.808970139122437</v>
      </c>
    </row>
    <row r="697" spans="7:12" x14ac:dyDescent="0.2">
      <c r="G697" s="8">
        <v>693</v>
      </c>
      <c r="H697" s="8" t="s">
        <v>0</v>
      </c>
      <c r="I697" s="9">
        <v>38265</v>
      </c>
      <c r="J697" s="8" t="s">
        <v>9</v>
      </c>
      <c r="K697" s="10">
        <v>39</v>
      </c>
      <c r="L697" s="3">
        <v>118.82068608795676</v>
      </c>
    </row>
    <row r="698" spans="7:12" x14ac:dyDescent="0.2">
      <c r="G698" s="8">
        <v>694</v>
      </c>
      <c r="H698" s="8" t="s">
        <v>8</v>
      </c>
      <c r="I698" s="9">
        <v>38628</v>
      </c>
      <c r="J698" s="8" t="s">
        <v>10</v>
      </c>
      <c r="K698" s="10">
        <v>22</v>
      </c>
      <c r="L698" s="3">
        <v>67.920921050637091</v>
      </c>
    </row>
    <row r="699" spans="7:12" x14ac:dyDescent="0.2">
      <c r="G699" s="8">
        <v>695</v>
      </c>
      <c r="H699" s="8" t="s">
        <v>4</v>
      </c>
      <c r="I699" s="9">
        <v>38430</v>
      </c>
      <c r="J699" s="8" t="s">
        <v>13</v>
      </c>
      <c r="K699" s="10">
        <v>0</v>
      </c>
      <c r="L699" s="3">
        <v>1.5802940518086344</v>
      </c>
    </row>
    <row r="700" spans="7:12" x14ac:dyDescent="0.2">
      <c r="G700" s="8">
        <v>696</v>
      </c>
      <c r="H700" s="8" t="s">
        <v>8</v>
      </c>
      <c r="I700" s="9">
        <v>38188</v>
      </c>
      <c r="J700" s="8" t="s">
        <v>12</v>
      </c>
      <c r="K700" s="10">
        <v>47</v>
      </c>
      <c r="L700" s="3">
        <v>142.62566704955398</v>
      </c>
    </row>
    <row r="701" spans="7:12" x14ac:dyDescent="0.2">
      <c r="G701" s="8">
        <v>697</v>
      </c>
      <c r="H701" s="8" t="s">
        <v>0</v>
      </c>
      <c r="I701" s="9">
        <v>38782</v>
      </c>
      <c r="J701" s="8" t="s">
        <v>13</v>
      </c>
      <c r="K701" s="10">
        <v>36</v>
      </c>
      <c r="L701" s="3">
        <v>110.25851548113316</v>
      </c>
    </row>
    <row r="702" spans="7:12" x14ac:dyDescent="0.2">
      <c r="G702" s="8">
        <v>698</v>
      </c>
      <c r="H702" s="8" t="s">
        <v>0</v>
      </c>
      <c r="I702" s="9">
        <v>38243</v>
      </c>
      <c r="J702" s="8" t="s">
        <v>11</v>
      </c>
      <c r="K702" s="10">
        <v>46</v>
      </c>
      <c r="L702" s="3">
        <v>139.52847109810006</v>
      </c>
    </row>
    <row r="703" spans="7:12" x14ac:dyDescent="0.2">
      <c r="G703" s="8">
        <v>699</v>
      </c>
      <c r="H703" s="8" t="s">
        <v>5</v>
      </c>
      <c r="I703" s="9">
        <v>38837</v>
      </c>
      <c r="J703" s="8" t="s">
        <v>11</v>
      </c>
      <c r="K703" s="10">
        <v>84</v>
      </c>
      <c r="L703" s="3">
        <v>253.68258531303155</v>
      </c>
    </row>
    <row r="704" spans="7:12" x14ac:dyDescent="0.2">
      <c r="G704" s="8">
        <v>700</v>
      </c>
      <c r="H704" s="8" t="s">
        <v>1</v>
      </c>
      <c r="I704" s="9">
        <v>38067</v>
      </c>
      <c r="J704" s="8" t="s">
        <v>10</v>
      </c>
      <c r="K704" s="10">
        <v>38</v>
      </c>
      <c r="L704" s="3">
        <v>115.76504648002317</v>
      </c>
    </row>
    <row r="705" spans="7:12" x14ac:dyDescent="0.2">
      <c r="G705" s="8">
        <v>701</v>
      </c>
      <c r="H705" s="8" t="s">
        <v>8</v>
      </c>
      <c r="I705" s="9">
        <v>38133</v>
      </c>
      <c r="J705" s="8" t="s">
        <v>10</v>
      </c>
      <c r="K705" s="10">
        <v>13</v>
      </c>
      <c r="L705" s="3">
        <v>40.473506204312045</v>
      </c>
    </row>
    <row r="706" spans="7:12" x14ac:dyDescent="0.2">
      <c r="G706" s="8">
        <v>702</v>
      </c>
      <c r="H706" s="8" t="s">
        <v>5</v>
      </c>
      <c r="I706" s="9">
        <v>38826</v>
      </c>
      <c r="J706" s="8" t="s">
        <v>9</v>
      </c>
      <c r="K706" s="10">
        <v>40</v>
      </c>
      <c r="L706" s="3">
        <v>122.42180451643387</v>
      </c>
    </row>
    <row r="707" spans="7:12" x14ac:dyDescent="0.2">
      <c r="G707" s="8">
        <v>703</v>
      </c>
      <c r="H707" s="8" t="s">
        <v>2</v>
      </c>
      <c r="I707" s="9">
        <v>38155</v>
      </c>
      <c r="J707" s="8" t="s">
        <v>13</v>
      </c>
      <c r="K707" s="10">
        <v>46</v>
      </c>
      <c r="L707" s="3">
        <v>139.4072220659846</v>
      </c>
    </row>
    <row r="708" spans="7:12" x14ac:dyDescent="0.2">
      <c r="G708" s="8">
        <v>704</v>
      </c>
      <c r="H708" s="8" t="s">
        <v>7</v>
      </c>
      <c r="I708" s="9">
        <v>38199</v>
      </c>
      <c r="J708" s="8" t="s">
        <v>11</v>
      </c>
      <c r="K708" s="10">
        <v>11</v>
      </c>
      <c r="L708" s="3">
        <v>35.105222117013575</v>
      </c>
    </row>
    <row r="709" spans="7:12" x14ac:dyDescent="0.2">
      <c r="G709" s="8">
        <v>705</v>
      </c>
      <c r="H709" s="8" t="s">
        <v>6</v>
      </c>
      <c r="I709" s="9">
        <v>38518</v>
      </c>
      <c r="J709" s="8" t="s">
        <v>10</v>
      </c>
      <c r="K709" s="10">
        <v>-1</v>
      </c>
      <c r="L709" s="3">
        <v>-0.89822589573278755</v>
      </c>
    </row>
    <row r="710" spans="7:12" x14ac:dyDescent="0.2">
      <c r="G710" s="8">
        <v>706</v>
      </c>
      <c r="H710" s="8" t="s">
        <v>6</v>
      </c>
      <c r="I710" s="9">
        <v>38056</v>
      </c>
      <c r="J710" s="8" t="s">
        <v>10</v>
      </c>
      <c r="K710" s="10">
        <v>32</v>
      </c>
      <c r="L710" s="3">
        <v>98.618549497009866</v>
      </c>
    </row>
    <row r="711" spans="7:12" x14ac:dyDescent="0.2">
      <c r="G711" s="8">
        <v>707</v>
      </c>
      <c r="H711" s="8" t="s">
        <v>7</v>
      </c>
      <c r="I711" s="9">
        <v>38001</v>
      </c>
      <c r="J711" s="8" t="s">
        <v>9</v>
      </c>
      <c r="K711" s="10">
        <v>78</v>
      </c>
      <c r="L711" s="3">
        <v>235.37746360511863</v>
      </c>
    </row>
    <row r="712" spans="7:12" x14ac:dyDescent="0.2">
      <c r="G712" s="8">
        <v>708</v>
      </c>
      <c r="H712" s="8" t="s">
        <v>6</v>
      </c>
      <c r="I712" s="9">
        <v>38375</v>
      </c>
      <c r="J712" s="8" t="s">
        <v>13</v>
      </c>
      <c r="K712" s="10">
        <v>71</v>
      </c>
      <c r="L712" s="3">
        <v>215.14334620644152</v>
      </c>
    </row>
    <row r="713" spans="7:12" x14ac:dyDescent="0.2">
      <c r="G713" s="8">
        <v>709</v>
      </c>
      <c r="H713" s="8" t="s">
        <v>2</v>
      </c>
      <c r="I713" s="9">
        <v>38100</v>
      </c>
      <c r="J713" s="8" t="s">
        <v>10</v>
      </c>
      <c r="K713" s="10">
        <v>36</v>
      </c>
      <c r="L713" s="3">
        <v>109.79941093344995</v>
      </c>
    </row>
    <row r="714" spans="7:12" x14ac:dyDescent="0.2">
      <c r="G714" s="8">
        <v>710</v>
      </c>
      <c r="H714" s="8" t="s">
        <v>0</v>
      </c>
      <c r="I714" s="9">
        <v>38221</v>
      </c>
      <c r="J714" s="8" t="s">
        <v>12</v>
      </c>
      <c r="K714" s="10">
        <v>79</v>
      </c>
      <c r="L714" s="3">
        <v>238.7528909715526</v>
      </c>
    </row>
    <row r="715" spans="7:12" x14ac:dyDescent="0.2">
      <c r="G715" s="8">
        <v>711</v>
      </c>
      <c r="H715" s="8" t="s">
        <v>6</v>
      </c>
      <c r="I715" s="9">
        <v>38573</v>
      </c>
      <c r="J715" s="8" t="s">
        <v>13</v>
      </c>
      <c r="K715" s="10">
        <v>92</v>
      </c>
      <c r="L715" s="3">
        <v>278.33689319640729</v>
      </c>
    </row>
    <row r="716" spans="7:12" x14ac:dyDescent="0.2">
      <c r="G716" s="8">
        <v>712</v>
      </c>
      <c r="H716" s="8" t="s">
        <v>3</v>
      </c>
      <c r="I716" s="9">
        <v>38001</v>
      </c>
      <c r="J716" s="8" t="s">
        <v>9</v>
      </c>
      <c r="K716" s="10">
        <v>38</v>
      </c>
      <c r="L716" s="3">
        <v>116.20226134841927</v>
      </c>
    </row>
    <row r="717" spans="7:12" x14ac:dyDescent="0.2">
      <c r="G717" s="8">
        <v>713</v>
      </c>
      <c r="H717" s="8" t="s">
        <v>8</v>
      </c>
      <c r="I717" s="9">
        <v>39057</v>
      </c>
      <c r="J717" s="8" t="s">
        <v>12</v>
      </c>
      <c r="K717" s="10">
        <v>50</v>
      </c>
      <c r="L717" s="3">
        <v>152.08468006915191</v>
      </c>
    </row>
    <row r="718" spans="7:12" x14ac:dyDescent="0.2">
      <c r="G718" s="8">
        <v>714</v>
      </c>
      <c r="H718" s="8" t="s">
        <v>1</v>
      </c>
      <c r="I718" s="9">
        <v>38771</v>
      </c>
      <c r="J718" s="8" t="s">
        <v>9</v>
      </c>
      <c r="K718" s="10">
        <v>31</v>
      </c>
      <c r="L718" s="3">
        <v>93.734083542235183</v>
      </c>
    </row>
    <row r="719" spans="7:12" x14ac:dyDescent="0.2">
      <c r="G719" s="8">
        <v>715</v>
      </c>
      <c r="H719" s="8" t="s">
        <v>0</v>
      </c>
      <c r="I719" s="9">
        <v>38881</v>
      </c>
      <c r="J719" s="8" t="s">
        <v>10</v>
      </c>
      <c r="K719" s="10">
        <v>9</v>
      </c>
      <c r="L719" s="3">
        <v>29.386098665239906</v>
      </c>
    </row>
    <row r="720" spans="7:12" x14ac:dyDescent="0.2">
      <c r="G720" s="8">
        <v>716</v>
      </c>
      <c r="H720" s="8" t="s">
        <v>3</v>
      </c>
      <c r="I720" s="9">
        <v>38408</v>
      </c>
      <c r="J720" s="8" t="s">
        <v>11</v>
      </c>
      <c r="K720" s="10">
        <v>24</v>
      </c>
      <c r="L720" s="3">
        <v>73.278886055388639</v>
      </c>
    </row>
    <row r="721" spans="7:12" x14ac:dyDescent="0.2">
      <c r="G721" s="8">
        <v>717</v>
      </c>
      <c r="H721" s="8" t="s">
        <v>6</v>
      </c>
      <c r="I721" s="9">
        <v>38364</v>
      </c>
      <c r="J721" s="8" t="s">
        <v>10</v>
      </c>
      <c r="K721" s="10">
        <v>50</v>
      </c>
      <c r="L721" s="3">
        <v>152.58608557503928</v>
      </c>
    </row>
    <row r="722" spans="7:12" x14ac:dyDescent="0.2">
      <c r="G722" s="8">
        <v>718</v>
      </c>
      <c r="H722" s="8" t="s">
        <v>0</v>
      </c>
      <c r="I722" s="9">
        <v>38760</v>
      </c>
      <c r="J722" s="8" t="s">
        <v>13</v>
      </c>
      <c r="K722" s="10">
        <v>32</v>
      </c>
      <c r="L722" s="3">
        <v>98.191983875169328</v>
      </c>
    </row>
    <row r="723" spans="7:12" x14ac:dyDescent="0.2">
      <c r="G723" s="8">
        <v>719</v>
      </c>
      <c r="H723" s="8" t="s">
        <v>7</v>
      </c>
      <c r="I723" s="9">
        <v>38243</v>
      </c>
      <c r="J723" s="8" t="s">
        <v>9</v>
      </c>
      <c r="K723" s="10">
        <v>71</v>
      </c>
      <c r="L723" s="3">
        <v>214.9278284338051</v>
      </c>
    </row>
    <row r="724" spans="7:12" x14ac:dyDescent="0.2">
      <c r="G724" s="8">
        <v>720</v>
      </c>
      <c r="H724" s="8" t="s">
        <v>1</v>
      </c>
      <c r="I724" s="9">
        <v>39024</v>
      </c>
      <c r="J724" s="8" t="s">
        <v>12</v>
      </c>
      <c r="K724" s="10">
        <v>28</v>
      </c>
      <c r="L724" s="3">
        <v>86.107203598905883</v>
      </c>
    </row>
    <row r="725" spans="7:12" x14ac:dyDescent="0.2">
      <c r="G725" s="8">
        <v>721</v>
      </c>
      <c r="H725" s="8" t="s">
        <v>6</v>
      </c>
      <c r="I725" s="9">
        <v>39013</v>
      </c>
      <c r="J725" s="8" t="s">
        <v>10</v>
      </c>
      <c r="K725" s="10">
        <v>40</v>
      </c>
      <c r="L725" s="3">
        <v>121.83146625489913</v>
      </c>
    </row>
    <row r="726" spans="7:12" x14ac:dyDescent="0.2">
      <c r="G726" s="8">
        <v>722</v>
      </c>
      <c r="H726" s="8" t="s">
        <v>1</v>
      </c>
      <c r="I726" s="9">
        <v>38001</v>
      </c>
      <c r="J726" s="8" t="s">
        <v>11</v>
      </c>
      <c r="K726" s="10">
        <v>75</v>
      </c>
      <c r="L726" s="3">
        <v>226.98711570221042</v>
      </c>
    </row>
    <row r="727" spans="7:12" x14ac:dyDescent="0.2">
      <c r="G727" s="8">
        <v>723</v>
      </c>
      <c r="H727" s="8" t="s">
        <v>4</v>
      </c>
      <c r="I727" s="9">
        <v>38221</v>
      </c>
      <c r="J727" s="8" t="s">
        <v>10</v>
      </c>
      <c r="K727" s="10">
        <v>30</v>
      </c>
      <c r="L727" s="3">
        <v>92.030625673172352</v>
      </c>
    </row>
    <row r="728" spans="7:12" x14ac:dyDescent="0.2">
      <c r="G728" s="8">
        <v>724</v>
      </c>
      <c r="H728" s="8" t="s">
        <v>0</v>
      </c>
      <c r="I728" s="9">
        <v>38694</v>
      </c>
      <c r="J728" s="8" t="s">
        <v>10</v>
      </c>
      <c r="K728" s="10">
        <v>78</v>
      </c>
      <c r="L728" s="3">
        <v>235.89718296494317</v>
      </c>
    </row>
    <row r="729" spans="7:12" x14ac:dyDescent="0.2">
      <c r="G729" s="8">
        <v>725</v>
      </c>
      <c r="H729" s="8" t="s">
        <v>2</v>
      </c>
      <c r="I729" s="9">
        <v>38573</v>
      </c>
      <c r="J729" s="8" t="s">
        <v>12</v>
      </c>
      <c r="K729" s="10">
        <v>15</v>
      </c>
      <c r="L729" s="3">
        <v>47.09802134338382</v>
      </c>
    </row>
    <row r="730" spans="7:12" x14ac:dyDescent="0.2">
      <c r="G730" s="8">
        <v>726</v>
      </c>
      <c r="H730" s="8" t="s">
        <v>1</v>
      </c>
      <c r="I730" s="9">
        <v>38298</v>
      </c>
      <c r="J730" s="8" t="s">
        <v>13</v>
      </c>
      <c r="K730" s="10">
        <v>30</v>
      </c>
      <c r="L730" s="3">
        <v>91.800989942743342</v>
      </c>
    </row>
    <row r="731" spans="7:12" x14ac:dyDescent="0.2">
      <c r="G731" s="8">
        <v>727</v>
      </c>
      <c r="H731" s="8" t="s">
        <v>4</v>
      </c>
      <c r="I731" s="9">
        <v>38628</v>
      </c>
      <c r="J731" s="8" t="s">
        <v>9</v>
      </c>
      <c r="K731" s="10">
        <v>27</v>
      </c>
      <c r="L731" s="3">
        <v>83.564417753264919</v>
      </c>
    </row>
    <row r="732" spans="7:12" x14ac:dyDescent="0.2">
      <c r="G732" s="8">
        <v>728</v>
      </c>
      <c r="H732" s="8" t="s">
        <v>3</v>
      </c>
      <c r="I732" s="9">
        <v>38881</v>
      </c>
      <c r="J732" s="8" t="s">
        <v>10</v>
      </c>
      <c r="K732" s="10">
        <v>95</v>
      </c>
      <c r="L732" s="3">
        <v>286.68421658470419</v>
      </c>
    </row>
    <row r="733" spans="7:12" x14ac:dyDescent="0.2">
      <c r="G733" s="8">
        <v>729</v>
      </c>
      <c r="H733" s="8" t="s">
        <v>0</v>
      </c>
      <c r="I733" s="9">
        <v>38034</v>
      </c>
      <c r="J733" s="8" t="s">
        <v>9</v>
      </c>
      <c r="K733" s="10">
        <v>62</v>
      </c>
      <c r="L733" s="3">
        <v>188.69979320640692</v>
      </c>
    </row>
    <row r="734" spans="7:12" x14ac:dyDescent="0.2">
      <c r="G734" s="8">
        <v>730</v>
      </c>
      <c r="H734" s="8" t="s">
        <v>1</v>
      </c>
      <c r="I734" s="9">
        <v>38793</v>
      </c>
      <c r="J734" s="8" t="s">
        <v>10</v>
      </c>
      <c r="K734" s="10">
        <v>-4</v>
      </c>
      <c r="L734" s="3">
        <v>-10.151413084603679</v>
      </c>
    </row>
    <row r="735" spans="7:12" x14ac:dyDescent="0.2">
      <c r="G735" s="8">
        <v>731</v>
      </c>
      <c r="H735" s="8" t="s">
        <v>8</v>
      </c>
      <c r="I735" s="9">
        <v>38188</v>
      </c>
      <c r="J735" s="8" t="s">
        <v>12</v>
      </c>
      <c r="K735" s="10">
        <v>-3</v>
      </c>
      <c r="L735" s="3">
        <v>-7.2263762915654137</v>
      </c>
    </row>
    <row r="736" spans="7:12" x14ac:dyDescent="0.2">
      <c r="G736" s="8">
        <v>732</v>
      </c>
      <c r="H736" s="8" t="s">
        <v>3</v>
      </c>
      <c r="I736" s="9">
        <v>38540</v>
      </c>
      <c r="J736" s="8" t="s">
        <v>12</v>
      </c>
      <c r="K736" s="10">
        <v>62</v>
      </c>
      <c r="L736" s="3">
        <v>187.71484715081846</v>
      </c>
    </row>
    <row r="737" spans="7:12" x14ac:dyDescent="0.2">
      <c r="G737" s="8">
        <v>733</v>
      </c>
      <c r="H737" s="8" t="s">
        <v>8</v>
      </c>
      <c r="I737" s="9">
        <v>38210</v>
      </c>
      <c r="J737" s="8" t="s">
        <v>13</v>
      </c>
      <c r="K737" s="10">
        <v>92</v>
      </c>
      <c r="L737" s="3">
        <v>277.67657907264578</v>
      </c>
    </row>
    <row r="738" spans="7:12" x14ac:dyDescent="0.2">
      <c r="G738" s="8">
        <v>734</v>
      </c>
      <c r="H738" s="8" t="s">
        <v>4</v>
      </c>
      <c r="I738" s="9">
        <v>39068</v>
      </c>
      <c r="J738" s="8" t="s">
        <v>9</v>
      </c>
      <c r="K738" s="10">
        <v>35</v>
      </c>
      <c r="L738" s="3">
        <v>107.09519938129719</v>
      </c>
    </row>
    <row r="739" spans="7:12" x14ac:dyDescent="0.2">
      <c r="G739" s="8">
        <v>735</v>
      </c>
      <c r="H739" s="8" t="s">
        <v>8</v>
      </c>
      <c r="I739" s="9">
        <v>38474</v>
      </c>
      <c r="J739" s="8" t="s">
        <v>11</v>
      </c>
      <c r="K739" s="10">
        <v>91</v>
      </c>
      <c r="L739" s="3">
        <v>274.96271641831527</v>
      </c>
    </row>
    <row r="740" spans="7:12" x14ac:dyDescent="0.2">
      <c r="G740" s="8">
        <v>736</v>
      </c>
      <c r="H740" s="8" t="s">
        <v>1</v>
      </c>
      <c r="I740" s="9">
        <v>38177</v>
      </c>
      <c r="J740" s="8" t="s">
        <v>12</v>
      </c>
      <c r="K740" s="10">
        <v>21</v>
      </c>
      <c r="L740" s="3">
        <v>64.321884288799509</v>
      </c>
    </row>
    <row r="741" spans="7:12" x14ac:dyDescent="0.2">
      <c r="G741" s="8">
        <v>737</v>
      </c>
      <c r="H741" s="8" t="s">
        <v>2</v>
      </c>
      <c r="I741" s="9">
        <v>38738</v>
      </c>
      <c r="J741" s="8" t="s">
        <v>12</v>
      </c>
      <c r="K741" s="10">
        <v>49</v>
      </c>
      <c r="L741" s="3">
        <v>148.73893149445496</v>
      </c>
    </row>
    <row r="742" spans="7:12" x14ac:dyDescent="0.2">
      <c r="G742" s="8">
        <v>738</v>
      </c>
      <c r="H742" s="8" t="s">
        <v>4</v>
      </c>
      <c r="I742" s="9">
        <v>38430</v>
      </c>
      <c r="J742" s="8" t="s">
        <v>9</v>
      </c>
      <c r="K742" s="10">
        <v>34</v>
      </c>
      <c r="L742" s="3">
        <v>103.34843435833068</v>
      </c>
    </row>
    <row r="743" spans="7:12" x14ac:dyDescent="0.2">
      <c r="G743" s="8">
        <v>739</v>
      </c>
      <c r="H743" s="8" t="s">
        <v>3</v>
      </c>
      <c r="I743" s="9">
        <v>38375</v>
      </c>
      <c r="J743" s="8" t="s">
        <v>10</v>
      </c>
      <c r="K743" s="10">
        <v>56</v>
      </c>
      <c r="L743" s="3">
        <v>170.12124352907122</v>
      </c>
    </row>
    <row r="744" spans="7:12" x14ac:dyDescent="0.2">
      <c r="G744" s="8">
        <v>740</v>
      </c>
      <c r="H744" s="8" t="s">
        <v>1</v>
      </c>
      <c r="I744" s="9">
        <v>38133</v>
      </c>
      <c r="J744" s="8" t="s">
        <v>11</v>
      </c>
      <c r="K744" s="10">
        <v>81</v>
      </c>
      <c r="L744" s="3">
        <v>244.85421438007515</v>
      </c>
    </row>
    <row r="745" spans="7:12" x14ac:dyDescent="0.2">
      <c r="G745" s="8">
        <v>741</v>
      </c>
      <c r="H745" s="8" t="s">
        <v>8</v>
      </c>
      <c r="I745" s="9">
        <v>38089</v>
      </c>
      <c r="J745" s="8" t="s">
        <v>11</v>
      </c>
      <c r="K745" s="10">
        <v>63</v>
      </c>
      <c r="L745" s="3">
        <v>191.24656039127012</v>
      </c>
    </row>
    <row r="746" spans="7:12" x14ac:dyDescent="0.2">
      <c r="G746" s="8">
        <v>742</v>
      </c>
      <c r="H746" s="8" t="s">
        <v>1</v>
      </c>
      <c r="I746" s="9">
        <v>38474</v>
      </c>
      <c r="J746" s="8" t="s">
        <v>9</v>
      </c>
      <c r="K746" s="10">
        <v>-3</v>
      </c>
      <c r="L746" s="3">
        <v>-7.3657850032017285</v>
      </c>
    </row>
    <row r="747" spans="7:12" x14ac:dyDescent="0.2">
      <c r="G747" s="8">
        <v>743</v>
      </c>
      <c r="H747" s="8" t="s">
        <v>2</v>
      </c>
      <c r="I747" s="9">
        <v>38540</v>
      </c>
      <c r="J747" s="8" t="s">
        <v>9</v>
      </c>
      <c r="K747" s="10">
        <v>8</v>
      </c>
      <c r="L747" s="3">
        <v>25.810666689825588</v>
      </c>
    </row>
    <row r="748" spans="7:12" x14ac:dyDescent="0.2">
      <c r="G748" s="8">
        <v>744</v>
      </c>
      <c r="H748" s="8" t="s">
        <v>0</v>
      </c>
      <c r="I748" s="9">
        <v>38078</v>
      </c>
      <c r="J748" s="8" t="s">
        <v>10</v>
      </c>
      <c r="K748" s="10">
        <v>46</v>
      </c>
      <c r="L748" s="3">
        <v>139.61633299698832</v>
      </c>
    </row>
    <row r="749" spans="7:12" x14ac:dyDescent="0.2">
      <c r="G749" s="8">
        <v>745</v>
      </c>
      <c r="H749" s="8" t="s">
        <v>2</v>
      </c>
      <c r="I749" s="9">
        <v>38397</v>
      </c>
      <c r="J749" s="8" t="s">
        <v>10</v>
      </c>
      <c r="K749" s="10">
        <v>3</v>
      </c>
      <c r="L749" s="3">
        <v>10.87686297512148</v>
      </c>
    </row>
    <row r="750" spans="7:12" x14ac:dyDescent="0.2">
      <c r="G750" s="8">
        <v>746</v>
      </c>
      <c r="H750" s="8" t="s">
        <v>2</v>
      </c>
      <c r="I750" s="9">
        <v>38859</v>
      </c>
      <c r="J750" s="8" t="s">
        <v>9</v>
      </c>
      <c r="K750" s="10">
        <v>68</v>
      </c>
      <c r="L750" s="3">
        <v>205.86039765882776</v>
      </c>
    </row>
    <row r="751" spans="7:12" x14ac:dyDescent="0.2">
      <c r="G751" s="8">
        <v>747</v>
      </c>
      <c r="H751" s="8" t="s">
        <v>8</v>
      </c>
      <c r="I751" s="9">
        <v>38826</v>
      </c>
      <c r="J751" s="8" t="s">
        <v>9</v>
      </c>
      <c r="K751" s="10">
        <v>83</v>
      </c>
      <c r="L751" s="3">
        <v>251.06283096017734</v>
      </c>
    </row>
    <row r="752" spans="7:12" x14ac:dyDescent="0.2">
      <c r="G752" s="8">
        <v>748</v>
      </c>
      <c r="H752" s="8" t="s">
        <v>1</v>
      </c>
      <c r="I752" s="9">
        <v>38397</v>
      </c>
      <c r="J752" s="8" t="s">
        <v>11</v>
      </c>
      <c r="K752" s="10">
        <v>51</v>
      </c>
      <c r="L752" s="3">
        <v>155.12341917228474</v>
      </c>
    </row>
    <row r="753" spans="7:12" x14ac:dyDescent="0.2">
      <c r="G753" s="8">
        <v>749</v>
      </c>
      <c r="H753" s="8" t="s">
        <v>7</v>
      </c>
      <c r="I753" s="9">
        <v>38826</v>
      </c>
      <c r="J753" s="8" t="s">
        <v>9</v>
      </c>
      <c r="K753" s="10">
        <v>16</v>
      </c>
      <c r="L753" s="3">
        <v>50.203538747394113</v>
      </c>
    </row>
    <row r="754" spans="7:12" x14ac:dyDescent="0.2">
      <c r="G754" s="8">
        <v>750</v>
      </c>
      <c r="H754" s="8" t="s">
        <v>7</v>
      </c>
      <c r="I754" s="9">
        <v>38848</v>
      </c>
      <c r="J754" s="8" t="s">
        <v>11</v>
      </c>
      <c r="K754" s="10">
        <v>-2</v>
      </c>
      <c r="L754" s="3">
        <v>-3.9135627833735267</v>
      </c>
    </row>
    <row r="755" spans="7:12" x14ac:dyDescent="0.2">
      <c r="G755" s="8">
        <v>751</v>
      </c>
      <c r="H755" s="8" t="s">
        <v>1</v>
      </c>
      <c r="I755" s="9">
        <v>38320</v>
      </c>
      <c r="J755" s="8" t="s">
        <v>10</v>
      </c>
      <c r="K755" s="10">
        <v>6</v>
      </c>
      <c r="L755" s="3">
        <v>20.370424027363761</v>
      </c>
    </row>
    <row r="756" spans="7:12" x14ac:dyDescent="0.2">
      <c r="G756" s="8">
        <v>752</v>
      </c>
      <c r="H756" s="8" t="s">
        <v>2</v>
      </c>
      <c r="I756" s="9">
        <v>38650</v>
      </c>
      <c r="J756" s="8" t="s">
        <v>10</v>
      </c>
      <c r="K756" s="10">
        <v>-5</v>
      </c>
      <c r="L756" s="3">
        <v>-12.571701775011148</v>
      </c>
    </row>
    <row r="757" spans="7:12" x14ac:dyDescent="0.2">
      <c r="G757" s="8">
        <v>753</v>
      </c>
      <c r="H757" s="8" t="s">
        <v>8</v>
      </c>
      <c r="I757" s="9">
        <v>38738</v>
      </c>
      <c r="J757" s="8" t="s">
        <v>11</v>
      </c>
      <c r="K757" s="10">
        <v>42</v>
      </c>
      <c r="L757" s="3">
        <v>127.71123178411425</v>
      </c>
    </row>
    <row r="758" spans="7:12" x14ac:dyDescent="0.2">
      <c r="G758" s="8">
        <v>754</v>
      </c>
      <c r="H758" s="8" t="s">
        <v>1</v>
      </c>
      <c r="I758" s="9">
        <v>38364</v>
      </c>
      <c r="J758" s="8" t="s">
        <v>11</v>
      </c>
      <c r="K758" s="10">
        <v>47</v>
      </c>
      <c r="L758" s="3">
        <v>143.38409457230034</v>
      </c>
    </row>
    <row r="759" spans="7:12" x14ac:dyDescent="0.2">
      <c r="G759" s="8">
        <v>755</v>
      </c>
      <c r="H759" s="8" t="s">
        <v>3</v>
      </c>
      <c r="I759" s="9">
        <v>38925</v>
      </c>
      <c r="J759" s="8" t="s">
        <v>12</v>
      </c>
      <c r="K759" s="10">
        <v>16</v>
      </c>
      <c r="L759" s="3">
        <v>50.193862989445165</v>
      </c>
    </row>
    <row r="760" spans="7:12" x14ac:dyDescent="0.2">
      <c r="G760" s="8">
        <v>756</v>
      </c>
      <c r="H760" s="8" t="s">
        <v>7</v>
      </c>
      <c r="I760" s="9">
        <v>38122</v>
      </c>
      <c r="J760" s="8" t="s">
        <v>10</v>
      </c>
      <c r="K760" s="10">
        <v>11</v>
      </c>
      <c r="L760" s="3">
        <v>35.356196404749518</v>
      </c>
    </row>
    <row r="761" spans="7:12" x14ac:dyDescent="0.2">
      <c r="G761" s="8">
        <v>757</v>
      </c>
      <c r="H761" s="8" t="s">
        <v>8</v>
      </c>
      <c r="I761" s="9">
        <v>38320</v>
      </c>
      <c r="J761" s="8" t="s">
        <v>11</v>
      </c>
      <c r="K761" s="10">
        <v>-10</v>
      </c>
      <c r="L761" s="3">
        <v>-27.896760549483552</v>
      </c>
    </row>
    <row r="762" spans="7:12" x14ac:dyDescent="0.2">
      <c r="G762" s="8">
        <v>758</v>
      </c>
      <c r="H762" s="8" t="s">
        <v>6</v>
      </c>
      <c r="I762" s="9">
        <v>38056</v>
      </c>
      <c r="J762" s="8" t="s">
        <v>11</v>
      </c>
      <c r="K762" s="10">
        <v>21</v>
      </c>
      <c r="L762" s="3">
        <v>65.379195576752196</v>
      </c>
    </row>
    <row r="763" spans="7:12" x14ac:dyDescent="0.2">
      <c r="G763" s="8">
        <v>759</v>
      </c>
      <c r="H763" s="8" t="s">
        <v>7</v>
      </c>
      <c r="I763" s="9">
        <v>38650</v>
      </c>
      <c r="J763" s="8" t="s">
        <v>12</v>
      </c>
      <c r="K763" s="10">
        <v>52</v>
      </c>
      <c r="L763" s="3">
        <v>157.72596503790041</v>
      </c>
    </row>
    <row r="764" spans="7:12" x14ac:dyDescent="0.2">
      <c r="G764" s="8">
        <v>760</v>
      </c>
      <c r="H764" s="8" t="s">
        <v>1</v>
      </c>
      <c r="I764" s="9">
        <v>38089</v>
      </c>
      <c r="J764" s="8" t="s">
        <v>13</v>
      </c>
      <c r="K764" s="10">
        <v>5</v>
      </c>
      <c r="L764" s="3">
        <v>17.005120052550815</v>
      </c>
    </row>
    <row r="765" spans="7:12" x14ac:dyDescent="0.2">
      <c r="G765" s="8">
        <v>761</v>
      </c>
      <c r="H765" s="8" t="s">
        <v>1</v>
      </c>
      <c r="I765" s="9">
        <v>38562</v>
      </c>
      <c r="J765" s="8" t="s">
        <v>11</v>
      </c>
      <c r="K765" s="10">
        <v>52</v>
      </c>
      <c r="L765" s="3">
        <v>158.43447603180036</v>
      </c>
    </row>
    <row r="766" spans="7:12" x14ac:dyDescent="0.2">
      <c r="G766" s="8">
        <v>762</v>
      </c>
      <c r="H766" s="8" t="s">
        <v>2</v>
      </c>
      <c r="I766" s="9">
        <v>38441</v>
      </c>
      <c r="J766" s="8" t="s">
        <v>12</v>
      </c>
      <c r="K766" s="10">
        <v>38</v>
      </c>
      <c r="L766" s="3">
        <v>115.38889596804569</v>
      </c>
    </row>
    <row r="767" spans="7:12" x14ac:dyDescent="0.2">
      <c r="G767" s="8">
        <v>763</v>
      </c>
      <c r="H767" s="8" t="s">
        <v>5</v>
      </c>
      <c r="I767" s="9">
        <v>38848</v>
      </c>
      <c r="J767" s="8" t="s">
        <v>12</v>
      </c>
      <c r="K767" s="10">
        <v>84</v>
      </c>
      <c r="L767" s="3">
        <v>254.2621659223083</v>
      </c>
    </row>
    <row r="768" spans="7:12" x14ac:dyDescent="0.2">
      <c r="G768" s="8">
        <v>764</v>
      </c>
      <c r="H768" s="8" t="s">
        <v>7</v>
      </c>
      <c r="I768" s="9">
        <v>39057</v>
      </c>
      <c r="J768" s="8" t="s">
        <v>13</v>
      </c>
      <c r="K768" s="10">
        <v>18</v>
      </c>
      <c r="L768" s="3">
        <v>55.343428443559006</v>
      </c>
    </row>
    <row r="769" spans="7:12" x14ac:dyDescent="0.2">
      <c r="G769" s="8">
        <v>765</v>
      </c>
      <c r="H769" s="8" t="s">
        <v>0</v>
      </c>
      <c r="I769" s="9">
        <v>38111</v>
      </c>
      <c r="J769" s="8" t="s">
        <v>10</v>
      </c>
      <c r="K769" s="10">
        <v>-6</v>
      </c>
      <c r="L769" s="3">
        <v>-15.742829763147856</v>
      </c>
    </row>
    <row r="770" spans="7:12" x14ac:dyDescent="0.2">
      <c r="G770" s="8">
        <v>766</v>
      </c>
      <c r="H770" s="8" t="s">
        <v>7</v>
      </c>
      <c r="I770" s="9">
        <v>38078</v>
      </c>
      <c r="J770" s="8" t="s">
        <v>10</v>
      </c>
      <c r="K770" s="10">
        <v>5</v>
      </c>
      <c r="L770" s="3">
        <v>16.913541625810112</v>
      </c>
    </row>
    <row r="771" spans="7:12" x14ac:dyDescent="0.2">
      <c r="G771" s="8">
        <v>767</v>
      </c>
      <c r="H771" s="8" t="s">
        <v>2</v>
      </c>
      <c r="I771" s="9">
        <v>39057</v>
      </c>
      <c r="J771" s="8" t="s">
        <v>9</v>
      </c>
      <c r="K771" s="10">
        <v>59</v>
      </c>
      <c r="L771" s="3">
        <v>178.89597357687876</v>
      </c>
    </row>
    <row r="772" spans="7:12" x14ac:dyDescent="0.2">
      <c r="G772" s="8">
        <v>768</v>
      </c>
      <c r="H772" s="8" t="s">
        <v>2</v>
      </c>
      <c r="I772" s="9">
        <v>38529</v>
      </c>
      <c r="J772" s="8" t="s">
        <v>12</v>
      </c>
      <c r="K772" s="10">
        <v>-1</v>
      </c>
      <c r="L772" s="3">
        <v>-1.4317242178607446</v>
      </c>
    </row>
    <row r="773" spans="7:12" x14ac:dyDescent="0.2">
      <c r="G773" s="8">
        <v>769</v>
      </c>
      <c r="H773" s="8" t="s">
        <v>0</v>
      </c>
      <c r="I773" s="9">
        <v>38375</v>
      </c>
      <c r="J773" s="8" t="s">
        <v>13</v>
      </c>
      <c r="K773" s="10">
        <v>12</v>
      </c>
      <c r="L773" s="3">
        <v>37.854496358374917</v>
      </c>
    </row>
    <row r="774" spans="7:12" x14ac:dyDescent="0.2">
      <c r="G774" s="8">
        <v>770</v>
      </c>
      <c r="H774" s="8" t="s">
        <v>2</v>
      </c>
      <c r="I774" s="9">
        <v>38067</v>
      </c>
      <c r="J774" s="8" t="s">
        <v>13</v>
      </c>
      <c r="K774" s="10">
        <v>25</v>
      </c>
      <c r="L774" s="3">
        <v>76.808458339015715</v>
      </c>
    </row>
    <row r="775" spans="7:12" x14ac:dyDescent="0.2">
      <c r="G775" s="8">
        <v>771</v>
      </c>
      <c r="H775" s="8" t="s">
        <v>1</v>
      </c>
      <c r="I775" s="9">
        <v>38529</v>
      </c>
      <c r="J775" s="8" t="s">
        <v>12</v>
      </c>
      <c r="K775" s="10">
        <v>33</v>
      </c>
      <c r="L775" s="3">
        <v>101.42418309364238</v>
      </c>
    </row>
    <row r="776" spans="7:12" x14ac:dyDescent="0.2">
      <c r="G776" s="8">
        <v>772</v>
      </c>
      <c r="H776" s="8" t="s">
        <v>8</v>
      </c>
      <c r="I776" s="9">
        <v>38045</v>
      </c>
      <c r="J776" s="8" t="s">
        <v>12</v>
      </c>
      <c r="K776" s="10">
        <v>12</v>
      </c>
      <c r="L776" s="3">
        <v>37.887038047747772</v>
      </c>
    </row>
    <row r="777" spans="7:12" x14ac:dyDescent="0.2">
      <c r="G777" s="8">
        <v>773</v>
      </c>
      <c r="H777" s="8" t="s">
        <v>5</v>
      </c>
      <c r="I777" s="9">
        <v>38573</v>
      </c>
      <c r="J777" s="8" t="s">
        <v>11</v>
      </c>
      <c r="K777" s="10">
        <v>52</v>
      </c>
      <c r="L777" s="3">
        <v>158.30772051149228</v>
      </c>
    </row>
    <row r="778" spans="7:12" x14ac:dyDescent="0.2">
      <c r="G778" s="8">
        <v>774</v>
      </c>
      <c r="H778" s="8" t="s">
        <v>0</v>
      </c>
      <c r="I778" s="9">
        <v>38441</v>
      </c>
      <c r="J778" s="8" t="s">
        <v>11</v>
      </c>
      <c r="K778" s="10">
        <v>34</v>
      </c>
      <c r="L778" s="3">
        <v>103.62316183025368</v>
      </c>
    </row>
    <row r="779" spans="7:12" x14ac:dyDescent="0.2">
      <c r="G779" s="8">
        <v>775</v>
      </c>
      <c r="H779" s="8" t="s">
        <v>1</v>
      </c>
      <c r="I779" s="9">
        <v>38562</v>
      </c>
      <c r="J779" s="8" t="s">
        <v>9</v>
      </c>
      <c r="K779" s="10">
        <v>66</v>
      </c>
      <c r="L779" s="3">
        <v>200.65880996778469</v>
      </c>
    </row>
    <row r="780" spans="7:12" x14ac:dyDescent="0.2">
      <c r="G780" s="8">
        <v>776</v>
      </c>
      <c r="H780" s="8" t="s">
        <v>1</v>
      </c>
      <c r="I780" s="9">
        <v>38199</v>
      </c>
      <c r="J780" s="8" t="s">
        <v>13</v>
      </c>
      <c r="K780" s="10">
        <v>10</v>
      </c>
      <c r="L780" s="3">
        <v>31.853247271934272</v>
      </c>
    </row>
    <row r="781" spans="7:12" x14ac:dyDescent="0.2">
      <c r="G781" s="8">
        <v>777</v>
      </c>
      <c r="H781" s="8" t="s">
        <v>7</v>
      </c>
      <c r="I781" s="9">
        <v>38045</v>
      </c>
      <c r="J781" s="8" t="s">
        <v>9</v>
      </c>
      <c r="K781" s="10">
        <v>-5</v>
      </c>
      <c r="L781" s="3">
        <v>-12.547627479219663</v>
      </c>
    </row>
    <row r="782" spans="7:12" x14ac:dyDescent="0.2">
      <c r="G782" s="8">
        <v>778</v>
      </c>
      <c r="H782" s="8" t="s">
        <v>6</v>
      </c>
      <c r="I782" s="9">
        <v>38573</v>
      </c>
      <c r="J782" s="8" t="s">
        <v>12</v>
      </c>
      <c r="K782" s="10">
        <v>89</v>
      </c>
      <c r="L782" s="3">
        <v>269.48918997457559</v>
      </c>
    </row>
    <row r="783" spans="7:12" x14ac:dyDescent="0.2">
      <c r="G783" s="8">
        <v>779</v>
      </c>
      <c r="H783" s="8" t="s">
        <v>7</v>
      </c>
      <c r="I783" s="9">
        <v>38452</v>
      </c>
      <c r="J783" s="8" t="s">
        <v>9</v>
      </c>
      <c r="K783" s="10">
        <v>5</v>
      </c>
      <c r="L783" s="3">
        <v>16.818206363269947</v>
      </c>
    </row>
    <row r="784" spans="7:12" x14ac:dyDescent="0.2">
      <c r="G784" s="8">
        <v>780</v>
      </c>
      <c r="H784" s="8" t="s">
        <v>0</v>
      </c>
      <c r="I784" s="9">
        <v>39002</v>
      </c>
      <c r="J784" s="8" t="s">
        <v>12</v>
      </c>
      <c r="K784" s="10">
        <v>48</v>
      </c>
      <c r="L784" s="3">
        <v>145.98516396408215</v>
      </c>
    </row>
    <row r="785" spans="7:12" x14ac:dyDescent="0.2">
      <c r="G785" s="8">
        <v>781</v>
      </c>
      <c r="H785" s="8" t="s">
        <v>8</v>
      </c>
      <c r="I785" s="9">
        <v>39057</v>
      </c>
      <c r="J785" s="8" t="s">
        <v>12</v>
      </c>
      <c r="K785" s="10">
        <v>36</v>
      </c>
      <c r="L785" s="3">
        <v>109.92397437204225</v>
      </c>
    </row>
    <row r="786" spans="7:12" x14ac:dyDescent="0.2">
      <c r="G786" s="8">
        <v>782</v>
      </c>
      <c r="H786" s="8" t="s">
        <v>1</v>
      </c>
      <c r="I786" s="9">
        <v>39035</v>
      </c>
      <c r="J786" s="8" t="s">
        <v>12</v>
      </c>
      <c r="K786" s="10">
        <v>80</v>
      </c>
      <c r="L786" s="3">
        <v>241.99741515278305</v>
      </c>
    </row>
    <row r="787" spans="7:12" x14ac:dyDescent="0.2">
      <c r="G787" s="8">
        <v>783</v>
      </c>
      <c r="H787" s="8" t="s">
        <v>8</v>
      </c>
      <c r="I787" s="9">
        <v>39046</v>
      </c>
      <c r="J787" s="8" t="s">
        <v>10</v>
      </c>
      <c r="K787" s="10">
        <v>64</v>
      </c>
      <c r="L787" s="3">
        <v>193.891081917441</v>
      </c>
    </row>
    <row r="788" spans="7:12" x14ac:dyDescent="0.2">
      <c r="G788" s="8">
        <v>784</v>
      </c>
      <c r="H788" s="8" t="s">
        <v>8</v>
      </c>
      <c r="I788" s="9">
        <v>38639</v>
      </c>
      <c r="J788" s="8" t="s">
        <v>9</v>
      </c>
      <c r="K788" s="10">
        <v>51</v>
      </c>
      <c r="L788" s="3">
        <v>155.49981680350626</v>
      </c>
    </row>
    <row r="789" spans="7:12" x14ac:dyDescent="0.2">
      <c r="G789" s="8">
        <v>785</v>
      </c>
      <c r="H789" s="8" t="s">
        <v>6</v>
      </c>
      <c r="I789" s="9">
        <v>38452</v>
      </c>
      <c r="J789" s="8" t="s">
        <v>11</v>
      </c>
      <c r="K789" s="10">
        <v>92</v>
      </c>
      <c r="L789" s="3">
        <v>278.34020387718806</v>
      </c>
    </row>
    <row r="790" spans="7:12" x14ac:dyDescent="0.2">
      <c r="G790" s="8">
        <v>786</v>
      </c>
      <c r="H790" s="8" t="s">
        <v>7</v>
      </c>
      <c r="I790" s="9">
        <v>38463</v>
      </c>
      <c r="J790" s="8" t="s">
        <v>11</v>
      </c>
      <c r="K790" s="10">
        <v>93</v>
      </c>
      <c r="L790" s="3">
        <v>280.85575758245068</v>
      </c>
    </row>
    <row r="791" spans="7:12" x14ac:dyDescent="0.2">
      <c r="G791" s="8">
        <v>787</v>
      </c>
      <c r="H791" s="8" t="s">
        <v>0</v>
      </c>
      <c r="I791" s="9">
        <v>38386</v>
      </c>
      <c r="J791" s="8" t="s">
        <v>9</v>
      </c>
      <c r="K791" s="10">
        <v>36</v>
      </c>
      <c r="L791" s="3">
        <v>110.48116735303131</v>
      </c>
    </row>
    <row r="792" spans="7:12" x14ac:dyDescent="0.2">
      <c r="G792" s="8">
        <v>788</v>
      </c>
      <c r="H792" s="8" t="s">
        <v>6</v>
      </c>
      <c r="I792" s="9">
        <v>39002</v>
      </c>
      <c r="J792" s="8" t="s">
        <v>10</v>
      </c>
      <c r="K792" s="10">
        <v>-9</v>
      </c>
      <c r="L792" s="3">
        <v>-24.826904970027119</v>
      </c>
    </row>
    <row r="793" spans="7:12" x14ac:dyDescent="0.2">
      <c r="G793" s="8">
        <v>789</v>
      </c>
      <c r="H793" s="8" t="s">
        <v>0</v>
      </c>
      <c r="I793" s="9">
        <v>38496</v>
      </c>
      <c r="J793" s="8" t="s">
        <v>10</v>
      </c>
      <c r="K793" s="10">
        <v>48</v>
      </c>
      <c r="L793" s="3">
        <v>146.23287015814799</v>
      </c>
    </row>
    <row r="794" spans="7:12" x14ac:dyDescent="0.2">
      <c r="G794" s="8">
        <v>790</v>
      </c>
      <c r="H794" s="8" t="s">
        <v>7</v>
      </c>
      <c r="I794" s="9">
        <v>38672</v>
      </c>
      <c r="J794" s="8" t="s">
        <v>11</v>
      </c>
      <c r="K794" s="10">
        <v>11</v>
      </c>
      <c r="L794" s="3">
        <v>34.54792782212121</v>
      </c>
    </row>
    <row r="795" spans="7:12" x14ac:dyDescent="0.2">
      <c r="G795" s="8">
        <v>791</v>
      </c>
      <c r="H795" s="8" t="s">
        <v>7</v>
      </c>
      <c r="I795" s="9">
        <v>38188</v>
      </c>
      <c r="J795" s="8" t="s">
        <v>13</v>
      </c>
      <c r="K795" s="10">
        <v>8</v>
      </c>
      <c r="L795" s="3">
        <v>25.453618816298423</v>
      </c>
    </row>
    <row r="796" spans="7:12" x14ac:dyDescent="0.2">
      <c r="G796" s="8">
        <v>792</v>
      </c>
      <c r="H796" s="8" t="s">
        <v>2</v>
      </c>
      <c r="I796" s="9">
        <v>38089</v>
      </c>
      <c r="J796" s="8" t="s">
        <v>9</v>
      </c>
      <c r="K796" s="10">
        <v>36</v>
      </c>
      <c r="L796" s="3">
        <v>110.09171904672033</v>
      </c>
    </row>
    <row r="797" spans="7:12" x14ac:dyDescent="0.2">
      <c r="G797" s="8">
        <v>793</v>
      </c>
      <c r="H797" s="8" t="s">
        <v>7</v>
      </c>
      <c r="I797" s="9">
        <v>38661</v>
      </c>
      <c r="J797" s="8" t="s">
        <v>12</v>
      </c>
      <c r="K797" s="10">
        <v>93</v>
      </c>
      <c r="L797" s="3">
        <v>280.77976287020761</v>
      </c>
    </row>
    <row r="798" spans="7:12" x14ac:dyDescent="0.2">
      <c r="G798" s="8">
        <v>794</v>
      </c>
      <c r="H798" s="8" t="s">
        <v>3</v>
      </c>
      <c r="I798" s="9">
        <v>38089</v>
      </c>
      <c r="J798" s="8" t="s">
        <v>10</v>
      </c>
      <c r="K798" s="10">
        <v>39</v>
      </c>
      <c r="L798" s="3">
        <v>119.20284079894812</v>
      </c>
    </row>
    <row r="799" spans="7:12" x14ac:dyDescent="0.2">
      <c r="G799" s="8">
        <v>795</v>
      </c>
      <c r="H799" s="8" t="s">
        <v>3</v>
      </c>
      <c r="I799" s="9">
        <v>38133</v>
      </c>
      <c r="J799" s="8" t="s">
        <v>11</v>
      </c>
      <c r="K799" s="10">
        <v>72</v>
      </c>
      <c r="L799" s="3">
        <v>218.07728873022205</v>
      </c>
    </row>
    <row r="800" spans="7:12" x14ac:dyDescent="0.2">
      <c r="G800" s="8">
        <v>796</v>
      </c>
      <c r="H800" s="8" t="s">
        <v>5</v>
      </c>
      <c r="I800" s="9">
        <v>38782</v>
      </c>
      <c r="J800" s="8" t="s">
        <v>10</v>
      </c>
      <c r="K800" s="10">
        <v>3</v>
      </c>
      <c r="L800" s="3">
        <v>10.416176420457935</v>
      </c>
    </row>
    <row r="801" spans="7:12" x14ac:dyDescent="0.2">
      <c r="G801" s="8">
        <v>797</v>
      </c>
      <c r="H801" s="8" t="s">
        <v>4</v>
      </c>
      <c r="I801" s="9">
        <v>38353</v>
      </c>
      <c r="J801" s="8" t="s">
        <v>12</v>
      </c>
      <c r="K801" s="10">
        <v>47</v>
      </c>
      <c r="L801" s="3">
        <v>142.8388636236887</v>
      </c>
    </row>
    <row r="802" spans="7:12" x14ac:dyDescent="0.2">
      <c r="G802" s="8">
        <v>798</v>
      </c>
      <c r="H802" s="8" t="s">
        <v>1</v>
      </c>
      <c r="I802" s="9">
        <v>39079</v>
      </c>
      <c r="J802" s="8" t="s">
        <v>12</v>
      </c>
      <c r="K802" s="10">
        <v>72</v>
      </c>
      <c r="L802" s="3">
        <v>217.32445132799407</v>
      </c>
    </row>
    <row r="803" spans="7:12" x14ac:dyDescent="0.2">
      <c r="G803" s="8">
        <v>799</v>
      </c>
      <c r="H803" s="8" t="s">
        <v>2</v>
      </c>
      <c r="I803" s="9">
        <v>39057</v>
      </c>
      <c r="J803" s="8" t="s">
        <v>12</v>
      </c>
      <c r="K803" s="10">
        <v>26</v>
      </c>
      <c r="L803" s="3">
        <v>79.748589199087291</v>
      </c>
    </row>
    <row r="804" spans="7:12" x14ac:dyDescent="0.2">
      <c r="G804" s="8">
        <v>800</v>
      </c>
      <c r="H804" s="8" t="s">
        <v>4</v>
      </c>
      <c r="I804" s="9">
        <v>38265</v>
      </c>
      <c r="J804" s="8" t="s">
        <v>11</v>
      </c>
      <c r="K804" s="10">
        <v>47</v>
      </c>
      <c r="L804" s="3">
        <v>142.48755479367787</v>
      </c>
    </row>
    <row r="805" spans="7:12" x14ac:dyDescent="0.2">
      <c r="G805" s="8">
        <v>801</v>
      </c>
      <c r="H805" s="8" t="s">
        <v>1</v>
      </c>
      <c r="I805" s="9">
        <v>38727</v>
      </c>
      <c r="J805" s="8" t="s">
        <v>10</v>
      </c>
      <c r="K805" s="10">
        <v>14</v>
      </c>
      <c r="L805" s="3">
        <v>43.403824731122626</v>
      </c>
    </row>
    <row r="806" spans="7:12" x14ac:dyDescent="0.2">
      <c r="G806" s="8">
        <v>802</v>
      </c>
      <c r="H806" s="8" t="s">
        <v>4</v>
      </c>
      <c r="I806" s="9">
        <v>38529</v>
      </c>
      <c r="J806" s="8" t="s">
        <v>12</v>
      </c>
      <c r="K806" s="10">
        <v>71</v>
      </c>
      <c r="L806" s="3">
        <v>215.07582310104507</v>
      </c>
    </row>
    <row r="807" spans="7:12" x14ac:dyDescent="0.2">
      <c r="G807" s="8">
        <v>803</v>
      </c>
      <c r="H807" s="8" t="s">
        <v>3</v>
      </c>
      <c r="I807" s="9">
        <v>38947</v>
      </c>
      <c r="J807" s="8" t="s">
        <v>9</v>
      </c>
      <c r="K807" s="10">
        <v>95</v>
      </c>
      <c r="L807" s="3">
        <v>287.79738255613682</v>
      </c>
    </row>
    <row r="808" spans="7:12" x14ac:dyDescent="0.2">
      <c r="G808" s="8">
        <v>804</v>
      </c>
      <c r="H808" s="8" t="s">
        <v>7</v>
      </c>
      <c r="I808" s="9">
        <v>38782</v>
      </c>
      <c r="J808" s="8" t="s">
        <v>12</v>
      </c>
      <c r="K808" s="10">
        <v>37</v>
      </c>
      <c r="L808" s="3">
        <v>112.77919739726129</v>
      </c>
    </row>
    <row r="809" spans="7:12" x14ac:dyDescent="0.2">
      <c r="G809" s="8">
        <v>805</v>
      </c>
      <c r="H809" s="8" t="s">
        <v>3</v>
      </c>
      <c r="I809" s="9">
        <v>38694</v>
      </c>
      <c r="J809" s="8" t="s">
        <v>10</v>
      </c>
      <c r="K809" s="10">
        <v>-1</v>
      </c>
      <c r="L809" s="3">
        <v>-0.39117514400995779</v>
      </c>
    </row>
    <row r="810" spans="7:12" x14ac:dyDescent="0.2">
      <c r="G810" s="8">
        <v>806</v>
      </c>
      <c r="H810" s="8" t="s">
        <v>5</v>
      </c>
      <c r="I810" s="9">
        <v>38947</v>
      </c>
      <c r="J810" s="8" t="s">
        <v>11</v>
      </c>
      <c r="K810" s="10">
        <v>26</v>
      </c>
      <c r="L810" s="3">
        <v>80.208589830999188</v>
      </c>
    </row>
    <row r="811" spans="7:12" x14ac:dyDescent="0.2">
      <c r="G811" s="8">
        <v>807</v>
      </c>
      <c r="H811" s="8" t="s">
        <v>4</v>
      </c>
      <c r="I811" s="9">
        <v>37990</v>
      </c>
      <c r="J811" s="8" t="s">
        <v>11</v>
      </c>
      <c r="K811" s="10">
        <v>67</v>
      </c>
      <c r="L811" s="3">
        <v>203.54299038710067</v>
      </c>
    </row>
    <row r="812" spans="7:12" x14ac:dyDescent="0.2">
      <c r="G812" s="8">
        <v>808</v>
      </c>
      <c r="H812" s="8" t="s">
        <v>5</v>
      </c>
      <c r="I812" s="9">
        <v>38034</v>
      </c>
      <c r="J812" s="8" t="s">
        <v>10</v>
      </c>
      <c r="K812" s="10">
        <v>15</v>
      </c>
      <c r="L812" s="3">
        <v>47.198351483731813</v>
      </c>
    </row>
    <row r="813" spans="7:12" x14ac:dyDescent="0.2">
      <c r="G813" s="8">
        <v>809</v>
      </c>
      <c r="H813" s="8" t="s">
        <v>0</v>
      </c>
      <c r="I813" s="9">
        <v>38771</v>
      </c>
      <c r="J813" s="8" t="s">
        <v>10</v>
      </c>
      <c r="K813" s="10">
        <v>73</v>
      </c>
      <c r="L813" s="3">
        <v>221.33612349849449</v>
      </c>
    </row>
    <row r="814" spans="7:12" x14ac:dyDescent="0.2">
      <c r="G814" s="8">
        <v>810</v>
      </c>
      <c r="H814" s="8" t="s">
        <v>0</v>
      </c>
      <c r="I814" s="9">
        <v>38265</v>
      </c>
      <c r="J814" s="8" t="s">
        <v>12</v>
      </c>
      <c r="K814" s="10">
        <v>13</v>
      </c>
      <c r="L814" s="3">
        <v>40.899875452377259</v>
      </c>
    </row>
    <row r="815" spans="7:12" x14ac:dyDescent="0.2">
      <c r="G815" s="8">
        <v>811</v>
      </c>
      <c r="H815" s="8" t="s">
        <v>5</v>
      </c>
      <c r="I815" s="9">
        <v>38067</v>
      </c>
      <c r="J815" s="8" t="s">
        <v>9</v>
      </c>
      <c r="K815" s="10">
        <v>76</v>
      </c>
      <c r="L815" s="3">
        <v>229.55812152109252</v>
      </c>
    </row>
    <row r="816" spans="7:12" x14ac:dyDescent="0.2">
      <c r="G816" s="8">
        <v>812</v>
      </c>
      <c r="H816" s="8" t="s">
        <v>7</v>
      </c>
      <c r="I816" s="9">
        <v>38144</v>
      </c>
      <c r="J816" s="8" t="s">
        <v>11</v>
      </c>
      <c r="K816" s="10">
        <v>-9</v>
      </c>
      <c r="L816" s="3">
        <v>-24.933082918901754</v>
      </c>
    </row>
    <row r="817" spans="7:12" x14ac:dyDescent="0.2">
      <c r="G817" s="8">
        <v>813</v>
      </c>
      <c r="H817" s="8" t="s">
        <v>2</v>
      </c>
      <c r="I817" s="9">
        <v>38507</v>
      </c>
      <c r="J817" s="8" t="s">
        <v>13</v>
      </c>
      <c r="K817" s="10">
        <v>36</v>
      </c>
      <c r="L817" s="3">
        <v>109.53328220052806</v>
      </c>
    </row>
    <row r="818" spans="7:12" x14ac:dyDescent="0.2">
      <c r="G818" s="8">
        <v>814</v>
      </c>
      <c r="H818" s="8" t="s">
        <v>6</v>
      </c>
      <c r="I818" s="9">
        <v>38133</v>
      </c>
      <c r="J818" s="8" t="s">
        <v>9</v>
      </c>
      <c r="K818" s="10">
        <v>11</v>
      </c>
      <c r="L818" s="3">
        <v>35.52180509936634</v>
      </c>
    </row>
    <row r="819" spans="7:12" x14ac:dyDescent="0.2">
      <c r="G819" s="8">
        <v>815</v>
      </c>
      <c r="H819" s="8" t="s">
        <v>2</v>
      </c>
      <c r="I819" s="9">
        <v>38738</v>
      </c>
      <c r="J819" s="8" t="s">
        <v>10</v>
      </c>
      <c r="K819" s="10">
        <v>73</v>
      </c>
      <c r="L819" s="3">
        <v>220.50049794203733</v>
      </c>
    </row>
    <row r="820" spans="7:12" x14ac:dyDescent="0.2">
      <c r="G820" s="8">
        <v>816</v>
      </c>
      <c r="H820" s="8" t="s">
        <v>0</v>
      </c>
      <c r="I820" s="9">
        <v>38276</v>
      </c>
      <c r="J820" s="8" t="s">
        <v>13</v>
      </c>
      <c r="K820" s="10">
        <v>93</v>
      </c>
      <c r="L820" s="3">
        <v>280.26544889145606</v>
      </c>
    </row>
    <row r="821" spans="7:12" x14ac:dyDescent="0.2">
      <c r="G821" s="8">
        <v>817</v>
      </c>
      <c r="H821" s="8" t="s">
        <v>8</v>
      </c>
      <c r="I821" s="9">
        <v>38815</v>
      </c>
      <c r="J821" s="8" t="s">
        <v>9</v>
      </c>
      <c r="K821" s="10">
        <v>69</v>
      </c>
      <c r="L821" s="3">
        <v>209.31670948874884</v>
      </c>
    </row>
    <row r="822" spans="7:12" x14ac:dyDescent="0.2">
      <c r="G822" s="8">
        <v>818</v>
      </c>
      <c r="H822" s="8" t="s">
        <v>3</v>
      </c>
      <c r="I822" s="9">
        <v>38089</v>
      </c>
      <c r="J822" s="8" t="s">
        <v>11</v>
      </c>
      <c r="K822" s="10">
        <v>86</v>
      </c>
      <c r="L822" s="3">
        <v>259.4849368720744</v>
      </c>
    </row>
    <row r="823" spans="7:12" x14ac:dyDescent="0.2">
      <c r="G823" s="8">
        <v>819</v>
      </c>
      <c r="H823" s="8" t="s">
        <v>8</v>
      </c>
      <c r="I823" s="9">
        <v>38870</v>
      </c>
      <c r="J823" s="8" t="s">
        <v>12</v>
      </c>
      <c r="K823" s="10">
        <v>54</v>
      </c>
      <c r="L823" s="3">
        <v>164.37938973773885</v>
      </c>
    </row>
    <row r="824" spans="7:12" x14ac:dyDescent="0.2">
      <c r="G824" s="8">
        <v>820</v>
      </c>
      <c r="H824" s="8" t="s">
        <v>1</v>
      </c>
      <c r="I824" s="9">
        <v>38463</v>
      </c>
      <c r="J824" s="8" t="s">
        <v>12</v>
      </c>
      <c r="K824" s="10">
        <v>-2</v>
      </c>
      <c r="L824" s="3">
        <v>-4.040363555098244</v>
      </c>
    </row>
    <row r="825" spans="7:12" x14ac:dyDescent="0.2">
      <c r="G825" s="8">
        <v>821</v>
      </c>
      <c r="H825" s="8" t="s">
        <v>4</v>
      </c>
      <c r="I825" s="9">
        <v>38980</v>
      </c>
      <c r="J825" s="8" t="s">
        <v>9</v>
      </c>
      <c r="K825" s="10">
        <v>83</v>
      </c>
      <c r="L825" s="3">
        <v>250.16533632828239</v>
      </c>
    </row>
    <row r="826" spans="7:12" x14ac:dyDescent="0.2">
      <c r="G826" s="8">
        <v>822</v>
      </c>
      <c r="H826" s="8" t="s">
        <v>7</v>
      </c>
      <c r="I826" s="9">
        <v>38639</v>
      </c>
      <c r="J826" s="8" t="s">
        <v>12</v>
      </c>
      <c r="K826" s="10">
        <v>2</v>
      </c>
      <c r="L826" s="3">
        <v>8.0012184182764319</v>
      </c>
    </row>
    <row r="827" spans="7:12" x14ac:dyDescent="0.2">
      <c r="G827" s="8">
        <v>823</v>
      </c>
      <c r="H827" s="8" t="s">
        <v>2</v>
      </c>
      <c r="I827" s="9">
        <v>38947</v>
      </c>
      <c r="J827" s="8" t="s">
        <v>11</v>
      </c>
      <c r="K827" s="10">
        <v>54</v>
      </c>
      <c r="L827" s="3">
        <v>164.14962862314266</v>
      </c>
    </row>
    <row r="828" spans="7:12" x14ac:dyDescent="0.2">
      <c r="G828" s="8">
        <v>824</v>
      </c>
      <c r="H828" s="8" t="s">
        <v>3</v>
      </c>
      <c r="I828" s="9">
        <v>38078</v>
      </c>
      <c r="J828" s="8" t="s">
        <v>9</v>
      </c>
      <c r="K828" s="10">
        <v>76</v>
      </c>
      <c r="L828" s="3">
        <v>230.41943809745561</v>
      </c>
    </row>
    <row r="829" spans="7:12" x14ac:dyDescent="0.2">
      <c r="G829" s="8">
        <v>825</v>
      </c>
      <c r="H829" s="8" t="s">
        <v>8</v>
      </c>
      <c r="I829" s="9">
        <v>38595</v>
      </c>
      <c r="J829" s="8" t="s">
        <v>11</v>
      </c>
      <c r="K829" s="10">
        <v>10</v>
      </c>
      <c r="L829" s="3">
        <v>32.250567590543547</v>
      </c>
    </row>
    <row r="830" spans="7:12" x14ac:dyDescent="0.2">
      <c r="G830" s="8">
        <v>826</v>
      </c>
      <c r="H830" s="8" t="s">
        <v>0</v>
      </c>
      <c r="I830" s="9">
        <v>39002</v>
      </c>
      <c r="J830" s="8" t="s">
        <v>9</v>
      </c>
      <c r="K830" s="10">
        <v>81</v>
      </c>
      <c r="L830" s="3">
        <v>245.03936147229382</v>
      </c>
    </row>
    <row r="831" spans="7:12" x14ac:dyDescent="0.2">
      <c r="G831" s="8">
        <v>827</v>
      </c>
      <c r="H831" s="8" t="s">
        <v>0</v>
      </c>
      <c r="I831" s="9">
        <v>38980</v>
      </c>
      <c r="J831" s="8" t="s">
        <v>11</v>
      </c>
      <c r="K831" s="10">
        <v>83</v>
      </c>
      <c r="L831" s="3">
        <v>251.14060708825255</v>
      </c>
    </row>
    <row r="832" spans="7:12" x14ac:dyDescent="0.2">
      <c r="G832" s="8">
        <v>828</v>
      </c>
      <c r="H832" s="8" t="s">
        <v>4</v>
      </c>
      <c r="I832" s="9">
        <v>39024</v>
      </c>
      <c r="J832" s="8" t="s">
        <v>9</v>
      </c>
      <c r="K832" s="10">
        <v>6</v>
      </c>
      <c r="L832" s="3">
        <v>19.522370228620925</v>
      </c>
    </row>
    <row r="833" spans="7:12" x14ac:dyDescent="0.2">
      <c r="G833" s="8">
        <v>829</v>
      </c>
      <c r="H833" s="8" t="s">
        <v>2</v>
      </c>
      <c r="I833" s="9">
        <v>39035</v>
      </c>
      <c r="J833" s="8" t="s">
        <v>12</v>
      </c>
      <c r="K833" s="10">
        <v>77</v>
      </c>
      <c r="L833" s="3">
        <v>233.15631874033514</v>
      </c>
    </row>
    <row r="834" spans="7:12" x14ac:dyDescent="0.2">
      <c r="G834" s="8">
        <v>830</v>
      </c>
      <c r="H834" s="8" t="s">
        <v>0</v>
      </c>
      <c r="I834" s="9">
        <v>38804</v>
      </c>
      <c r="J834" s="8" t="s">
        <v>12</v>
      </c>
      <c r="K834" s="10">
        <v>41</v>
      </c>
      <c r="L834" s="3">
        <v>125.28397193085664</v>
      </c>
    </row>
    <row r="835" spans="7:12" x14ac:dyDescent="0.2">
      <c r="G835" s="8">
        <v>831</v>
      </c>
      <c r="H835" s="8" t="s">
        <v>6</v>
      </c>
      <c r="I835" s="9">
        <v>39057</v>
      </c>
      <c r="J835" s="8" t="s">
        <v>10</v>
      </c>
      <c r="K835" s="10">
        <v>80</v>
      </c>
      <c r="L835" s="3">
        <v>241.70735878482179</v>
      </c>
    </row>
    <row r="836" spans="7:12" x14ac:dyDescent="0.2">
      <c r="G836" s="8">
        <v>832</v>
      </c>
      <c r="H836" s="8" t="s">
        <v>4</v>
      </c>
      <c r="I836" s="9">
        <v>38859</v>
      </c>
      <c r="J836" s="8" t="s">
        <v>11</v>
      </c>
      <c r="K836" s="10">
        <v>20</v>
      </c>
      <c r="L836" s="3">
        <v>62.210097856811508</v>
      </c>
    </row>
    <row r="837" spans="7:12" x14ac:dyDescent="0.2">
      <c r="G837" s="8">
        <v>833</v>
      </c>
      <c r="H837" s="8" t="s">
        <v>5</v>
      </c>
      <c r="I837" s="9">
        <v>38012</v>
      </c>
      <c r="J837" s="8" t="s">
        <v>11</v>
      </c>
      <c r="K837" s="10">
        <v>31</v>
      </c>
      <c r="L837" s="3">
        <v>95.327196648200925</v>
      </c>
    </row>
    <row r="838" spans="7:12" x14ac:dyDescent="0.2">
      <c r="G838" s="8">
        <v>834</v>
      </c>
      <c r="H838" s="8" t="s">
        <v>3</v>
      </c>
      <c r="I838" s="9">
        <v>38727</v>
      </c>
      <c r="J838" s="8" t="s">
        <v>9</v>
      </c>
      <c r="K838" s="10">
        <v>34</v>
      </c>
      <c r="L838" s="3">
        <v>103.89654308960344</v>
      </c>
    </row>
    <row r="839" spans="7:12" x14ac:dyDescent="0.2">
      <c r="G839" s="8">
        <v>835</v>
      </c>
      <c r="H839" s="8" t="s">
        <v>6</v>
      </c>
      <c r="I839" s="9">
        <v>38595</v>
      </c>
      <c r="J839" s="8" t="s">
        <v>9</v>
      </c>
      <c r="K839" s="10">
        <v>2</v>
      </c>
      <c r="L839" s="3">
        <v>8.0342514695562706</v>
      </c>
    </row>
    <row r="840" spans="7:12" x14ac:dyDescent="0.2">
      <c r="G840" s="8">
        <v>836</v>
      </c>
      <c r="H840" s="8" t="s">
        <v>0</v>
      </c>
      <c r="I840" s="9">
        <v>38760</v>
      </c>
      <c r="J840" s="8" t="s">
        <v>9</v>
      </c>
      <c r="K840" s="10">
        <v>17</v>
      </c>
      <c r="L840" s="3">
        <v>53.331838418625381</v>
      </c>
    </row>
    <row r="841" spans="7:12" x14ac:dyDescent="0.2">
      <c r="G841" s="8">
        <v>837</v>
      </c>
      <c r="H841" s="8" t="s">
        <v>5</v>
      </c>
      <c r="I841" s="9">
        <v>38870</v>
      </c>
      <c r="J841" s="8" t="s">
        <v>11</v>
      </c>
      <c r="K841" s="10">
        <v>16</v>
      </c>
      <c r="L841" s="3">
        <v>50.310894482412991</v>
      </c>
    </row>
    <row r="842" spans="7:12" x14ac:dyDescent="0.2">
      <c r="G842" s="8">
        <v>838</v>
      </c>
      <c r="H842" s="8" t="s">
        <v>1</v>
      </c>
      <c r="I842" s="9">
        <v>38782</v>
      </c>
      <c r="J842" s="8" t="s">
        <v>9</v>
      </c>
      <c r="K842" s="10">
        <v>54</v>
      </c>
      <c r="L842" s="3">
        <v>163.70197903495185</v>
      </c>
    </row>
    <row r="843" spans="7:12" x14ac:dyDescent="0.2">
      <c r="G843" s="8">
        <v>839</v>
      </c>
      <c r="H843" s="8" t="s">
        <v>4</v>
      </c>
      <c r="I843" s="9">
        <v>38034</v>
      </c>
      <c r="J843" s="8" t="s">
        <v>10</v>
      </c>
      <c r="K843" s="10">
        <v>-9</v>
      </c>
      <c r="L843" s="3">
        <v>-24.921999927055641</v>
      </c>
    </row>
    <row r="844" spans="7:12" x14ac:dyDescent="0.2">
      <c r="G844" s="8">
        <v>840</v>
      </c>
      <c r="H844" s="8" t="s">
        <v>4</v>
      </c>
      <c r="I844" s="9">
        <v>38837</v>
      </c>
      <c r="J844" s="8" t="s">
        <v>11</v>
      </c>
      <c r="K844" s="10">
        <v>94</v>
      </c>
      <c r="L844" s="3">
        <v>284.53575317756747</v>
      </c>
    </row>
    <row r="845" spans="7:12" x14ac:dyDescent="0.2">
      <c r="G845" s="8">
        <v>841</v>
      </c>
      <c r="H845" s="8" t="s">
        <v>0</v>
      </c>
      <c r="I845" s="9">
        <v>38232</v>
      </c>
      <c r="J845" s="8" t="s">
        <v>9</v>
      </c>
      <c r="K845" s="10">
        <v>-3</v>
      </c>
      <c r="L845" s="3">
        <v>-7.4497114042005954</v>
      </c>
    </row>
    <row r="846" spans="7:12" x14ac:dyDescent="0.2">
      <c r="G846" s="8">
        <v>842</v>
      </c>
      <c r="H846" s="8" t="s">
        <v>1</v>
      </c>
      <c r="I846" s="9">
        <v>38298</v>
      </c>
      <c r="J846" s="8" t="s">
        <v>12</v>
      </c>
      <c r="K846" s="10">
        <v>9</v>
      </c>
      <c r="L846" s="3">
        <v>28.830809944248564</v>
      </c>
    </row>
    <row r="847" spans="7:12" x14ac:dyDescent="0.2">
      <c r="G847" s="8">
        <v>843</v>
      </c>
      <c r="H847" s="8" t="s">
        <v>3</v>
      </c>
      <c r="I847" s="9">
        <v>38067</v>
      </c>
      <c r="J847" s="8" t="s">
        <v>9</v>
      </c>
      <c r="K847" s="10">
        <v>25</v>
      </c>
      <c r="L847" s="3">
        <v>77.108203405128648</v>
      </c>
    </row>
    <row r="848" spans="7:12" x14ac:dyDescent="0.2">
      <c r="G848" s="8">
        <v>844</v>
      </c>
      <c r="H848" s="8" t="s">
        <v>6</v>
      </c>
      <c r="I848" s="9">
        <v>39013</v>
      </c>
      <c r="J848" s="8" t="s">
        <v>10</v>
      </c>
      <c r="K848" s="10">
        <v>29</v>
      </c>
      <c r="L848" s="3">
        <v>89.310545900397301</v>
      </c>
    </row>
    <row r="849" spans="7:12" x14ac:dyDescent="0.2">
      <c r="G849" s="8">
        <v>845</v>
      </c>
      <c r="H849" s="8" t="s">
        <v>7</v>
      </c>
      <c r="I849" s="9">
        <v>38221</v>
      </c>
      <c r="J849" s="8" t="s">
        <v>11</v>
      </c>
      <c r="K849" s="10">
        <v>37</v>
      </c>
      <c r="L849" s="3">
        <v>113.21323460768004</v>
      </c>
    </row>
    <row r="850" spans="7:12" x14ac:dyDescent="0.2">
      <c r="G850" s="8">
        <v>846</v>
      </c>
      <c r="H850" s="8" t="s">
        <v>4</v>
      </c>
      <c r="I850" s="9">
        <v>38529</v>
      </c>
      <c r="J850" s="8" t="s">
        <v>9</v>
      </c>
      <c r="K850" s="10">
        <v>19</v>
      </c>
      <c r="L850" s="3">
        <v>59.003760475925063</v>
      </c>
    </row>
    <row r="851" spans="7:12" x14ac:dyDescent="0.2">
      <c r="G851" s="8">
        <v>847</v>
      </c>
      <c r="H851" s="8" t="s">
        <v>1</v>
      </c>
      <c r="I851" s="9">
        <v>38089</v>
      </c>
      <c r="J851" s="8" t="s">
        <v>10</v>
      </c>
      <c r="K851" s="10">
        <v>28</v>
      </c>
      <c r="L851" s="3">
        <v>86.04518510559123</v>
      </c>
    </row>
    <row r="852" spans="7:12" x14ac:dyDescent="0.2">
      <c r="G852" s="8">
        <v>848</v>
      </c>
      <c r="H852" s="8" t="s">
        <v>0</v>
      </c>
      <c r="I852" s="9">
        <v>38144</v>
      </c>
      <c r="J852" s="8" t="s">
        <v>11</v>
      </c>
      <c r="K852" s="10">
        <v>18</v>
      </c>
      <c r="L852" s="3">
        <v>55.858549479616173</v>
      </c>
    </row>
    <row r="853" spans="7:12" x14ac:dyDescent="0.2">
      <c r="G853" s="8">
        <v>849</v>
      </c>
      <c r="H853" s="8" t="s">
        <v>6</v>
      </c>
      <c r="I853" s="9">
        <v>38870</v>
      </c>
      <c r="J853" s="8" t="s">
        <v>13</v>
      </c>
      <c r="K853" s="10">
        <v>84</v>
      </c>
      <c r="L853" s="3">
        <v>254.04302513210774</v>
      </c>
    </row>
    <row r="854" spans="7:12" x14ac:dyDescent="0.2">
      <c r="G854" s="8">
        <v>850</v>
      </c>
      <c r="H854" s="8" t="s">
        <v>5</v>
      </c>
      <c r="I854" s="9">
        <v>38276</v>
      </c>
      <c r="J854" s="8" t="s">
        <v>9</v>
      </c>
      <c r="K854" s="10">
        <v>79</v>
      </c>
      <c r="L854" s="3">
        <v>238.82743961542425</v>
      </c>
    </row>
    <row r="855" spans="7:12" x14ac:dyDescent="0.2">
      <c r="G855" s="8">
        <v>851</v>
      </c>
      <c r="H855" s="8" t="s">
        <v>7</v>
      </c>
      <c r="I855" s="9">
        <v>38298</v>
      </c>
      <c r="J855" s="8" t="s">
        <v>9</v>
      </c>
      <c r="K855" s="10">
        <v>31</v>
      </c>
      <c r="L855" s="3">
        <v>94.972961203791044</v>
      </c>
    </row>
    <row r="856" spans="7:12" x14ac:dyDescent="0.2">
      <c r="G856" s="8">
        <v>852</v>
      </c>
      <c r="H856" s="8" t="s">
        <v>0</v>
      </c>
      <c r="I856" s="9">
        <v>38925</v>
      </c>
      <c r="J856" s="8" t="s">
        <v>13</v>
      </c>
      <c r="K856" s="10">
        <v>34</v>
      </c>
      <c r="L856" s="3">
        <v>103.39863614232333</v>
      </c>
    </row>
    <row r="857" spans="7:12" x14ac:dyDescent="0.2">
      <c r="G857" s="8">
        <v>853</v>
      </c>
      <c r="H857" s="8" t="s">
        <v>7</v>
      </c>
      <c r="I857" s="9">
        <v>38672</v>
      </c>
      <c r="J857" s="8" t="s">
        <v>12</v>
      </c>
      <c r="K857" s="10">
        <v>66</v>
      </c>
      <c r="L857" s="3">
        <v>201.25536797949457</v>
      </c>
    </row>
    <row r="858" spans="7:12" x14ac:dyDescent="0.2">
      <c r="G858" s="8">
        <v>854</v>
      </c>
      <c r="H858" s="8" t="s">
        <v>5</v>
      </c>
      <c r="I858" s="9">
        <v>38859</v>
      </c>
      <c r="J858" s="8" t="s">
        <v>12</v>
      </c>
      <c r="K858" s="10">
        <v>44</v>
      </c>
      <c r="L858" s="3">
        <v>134.44985862590835</v>
      </c>
    </row>
    <row r="859" spans="7:12" x14ac:dyDescent="0.2">
      <c r="G859" s="8">
        <v>855</v>
      </c>
      <c r="H859" s="8" t="s">
        <v>8</v>
      </c>
      <c r="I859" s="9">
        <v>38375</v>
      </c>
      <c r="J859" s="8" t="s">
        <v>11</v>
      </c>
      <c r="K859" s="10">
        <v>94</v>
      </c>
      <c r="L859" s="3">
        <v>284.41944495958916</v>
      </c>
    </row>
    <row r="860" spans="7:12" x14ac:dyDescent="0.2">
      <c r="G860" s="8">
        <v>856</v>
      </c>
      <c r="H860" s="8" t="s">
        <v>2</v>
      </c>
      <c r="I860" s="9">
        <v>38089</v>
      </c>
      <c r="J860" s="8" t="s">
        <v>9</v>
      </c>
      <c r="K860" s="10">
        <v>11</v>
      </c>
      <c r="L860" s="3">
        <v>35.299860689817372</v>
      </c>
    </row>
    <row r="861" spans="7:12" x14ac:dyDescent="0.2">
      <c r="G861" s="8">
        <v>857</v>
      </c>
      <c r="H861" s="8" t="s">
        <v>3</v>
      </c>
      <c r="I861" s="9">
        <v>38221</v>
      </c>
      <c r="J861" s="8" t="s">
        <v>10</v>
      </c>
      <c r="K861" s="10">
        <v>74</v>
      </c>
      <c r="L861" s="3">
        <v>223.97457991298864</v>
      </c>
    </row>
    <row r="862" spans="7:12" x14ac:dyDescent="0.2">
      <c r="G862" s="8">
        <v>858</v>
      </c>
      <c r="H862" s="8" t="s">
        <v>0</v>
      </c>
      <c r="I862" s="9">
        <v>39057</v>
      </c>
      <c r="J862" s="8" t="s">
        <v>12</v>
      </c>
      <c r="K862" s="10">
        <v>28</v>
      </c>
      <c r="L862" s="3">
        <v>86.485564911199845</v>
      </c>
    </row>
    <row r="863" spans="7:12" x14ac:dyDescent="0.2">
      <c r="G863" s="8">
        <v>859</v>
      </c>
      <c r="H863" s="8" t="s">
        <v>1</v>
      </c>
      <c r="I863" s="9">
        <v>38507</v>
      </c>
      <c r="J863" s="8" t="s">
        <v>10</v>
      </c>
      <c r="K863" s="10">
        <v>40</v>
      </c>
      <c r="L863" s="3">
        <v>121.92180749554807</v>
      </c>
    </row>
    <row r="864" spans="7:12" x14ac:dyDescent="0.2">
      <c r="G864" s="8">
        <v>860</v>
      </c>
      <c r="H864" s="8" t="s">
        <v>1</v>
      </c>
      <c r="I864" s="9">
        <v>38023</v>
      </c>
      <c r="J864" s="8" t="s">
        <v>10</v>
      </c>
      <c r="K864" s="10">
        <v>34</v>
      </c>
      <c r="L864" s="3">
        <v>104.1689153871453</v>
      </c>
    </row>
    <row r="865" spans="7:12" x14ac:dyDescent="0.2">
      <c r="G865" s="8">
        <v>861</v>
      </c>
      <c r="H865" s="8" t="s">
        <v>8</v>
      </c>
      <c r="I865" s="9">
        <v>38606</v>
      </c>
      <c r="J865" s="8" t="s">
        <v>11</v>
      </c>
      <c r="K865" s="10">
        <v>38</v>
      </c>
      <c r="L865" s="3">
        <v>115.85180148886141</v>
      </c>
    </row>
    <row r="866" spans="7:12" x14ac:dyDescent="0.2">
      <c r="G866" s="8">
        <v>862</v>
      </c>
      <c r="H866" s="8" t="s">
        <v>3</v>
      </c>
      <c r="I866" s="9">
        <v>38518</v>
      </c>
      <c r="J866" s="8" t="s">
        <v>12</v>
      </c>
      <c r="K866" s="10">
        <v>69</v>
      </c>
      <c r="L866" s="3">
        <v>209.14336391515394</v>
      </c>
    </row>
    <row r="867" spans="7:12" x14ac:dyDescent="0.2">
      <c r="G867" s="8">
        <v>863</v>
      </c>
      <c r="H867" s="8" t="s">
        <v>6</v>
      </c>
      <c r="I867" s="9">
        <v>38584</v>
      </c>
      <c r="J867" s="8" t="s">
        <v>11</v>
      </c>
      <c r="K867" s="10">
        <v>34</v>
      </c>
      <c r="L867" s="3">
        <v>103.97058317140277</v>
      </c>
    </row>
    <row r="868" spans="7:12" x14ac:dyDescent="0.2">
      <c r="G868" s="8">
        <v>864</v>
      </c>
      <c r="H868" s="8" t="s">
        <v>8</v>
      </c>
      <c r="I868" s="9">
        <v>38573</v>
      </c>
      <c r="J868" s="8" t="s">
        <v>12</v>
      </c>
      <c r="K868" s="10">
        <v>29</v>
      </c>
      <c r="L868" s="3">
        <v>89.383943739445868</v>
      </c>
    </row>
    <row r="869" spans="7:12" x14ac:dyDescent="0.2">
      <c r="G869" s="8">
        <v>865</v>
      </c>
      <c r="H869" s="8" t="s">
        <v>2</v>
      </c>
      <c r="I869" s="9">
        <v>38034</v>
      </c>
      <c r="J869" s="8" t="s">
        <v>9</v>
      </c>
      <c r="K869" s="10">
        <v>-10</v>
      </c>
      <c r="L869" s="3">
        <v>-27.724939048319342</v>
      </c>
    </row>
    <row r="870" spans="7:12" x14ac:dyDescent="0.2">
      <c r="G870" s="8">
        <v>866</v>
      </c>
      <c r="H870" s="8" t="s">
        <v>7</v>
      </c>
      <c r="I870" s="9">
        <v>38287</v>
      </c>
      <c r="J870" s="8" t="s">
        <v>13</v>
      </c>
      <c r="K870" s="10">
        <v>42</v>
      </c>
      <c r="L870" s="3">
        <v>128.42870398782102</v>
      </c>
    </row>
    <row r="871" spans="7:12" x14ac:dyDescent="0.2">
      <c r="G871" s="8">
        <v>867</v>
      </c>
      <c r="H871" s="8" t="s">
        <v>4</v>
      </c>
      <c r="I871" s="9">
        <v>38793</v>
      </c>
      <c r="J871" s="8" t="s">
        <v>12</v>
      </c>
      <c r="K871" s="10">
        <v>58</v>
      </c>
      <c r="L871" s="3">
        <v>175.97423505292562</v>
      </c>
    </row>
    <row r="872" spans="7:12" x14ac:dyDescent="0.2">
      <c r="G872" s="8">
        <v>868</v>
      </c>
      <c r="H872" s="8" t="s">
        <v>5</v>
      </c>
      <c r="I872" s="9">
        <v>38056</v>
      </c>
      <c r="J872" s="8" t="s">
        <v>9</v>
      </c>
      <c r="K872" s="10">
        <v>27</v>
      </c>
      <c r="L872" s="3">
        <v>83.01665013993393</v>
      </c>
    </row>
    <row r="873" spans="7:12" x14ac:dyDescent="0.2">
      <c r="G873" s="8">
        <v>869</v>
      </c>
      <c r="H873" s="8" t="s">
        <v>7</v>
      </c>
      <c r="I873" s="9">
        <v>38903</v>
      </c>
      <c r="J873" s="8" t="s">
        <v>11</v>
      </c>
      <c r="K873" s="10">
        <v>47</v>
      </c>
      <c r="L873" s="3">
        <v>143.2742036645771</v>
      </c>
    </row>
    <row r="874" spans="7:12" x14ac:dyDescent="0.2">
      <c r="G874" s="8">
        <v>870</v>
      </c>
      <c r="H874" s="8" t="s">
        <v>5</v>
      </c>
      <c r="I874" s="9">
        <v>38023</v>
      </c>
      <c r="J874" s="8" t="s">
        <v>9</v>
      </c>
      <c r="K874" s="10">
        <v>29</v>
      </c>
      <c r="L874" s="3">
        <v>88.696716331090727</v>
      </c>
    </row>
    <row r="875" spans="7:12" x14ac:dyDescent="0.2">
      <c r="G875" s="8">
        <v>871</v>
      </c>
      <c r="H875" s="8" t="s">
        <v>7</v>
      </c>
      <c r="I875" s="9">
        <v>38848</v>
      </c>
      <c r="J875" s="8" t="s">
        <v>12</v>
      </c>
      <c r="K875" s="10">
        <v>28</v>
      </c>
      <c r="L875" s="3">
        <v>86.226420950611285</v>
      </c>
    </row>
    <row r="876" spans="7:12" x14ac:dyDescent="0.2">
      <c r="G876" s="8">
        <v>872</v>
      </c>
      <c r="H876" s="8" t="s">
        <v>8</v>
      </c>
      <c r="I876" s="9">
        <v>38980</v>
      </c>
      <c r="J876" s="8" t="s">
        <v>11</v>
      </c>
      <c r="K876" s="10">
        <v>79</v>
      </c>
      <c r="L876" s="3">
        <v>239.05774059830441</v>
      </c>
    </row>
    <row r="877" spans="7:12" x14ac:dyDescent="0.2">
      <c r="G877" s="8">
        <v>873</v>
      </c>
      <c r="H877" s="8" t="s">
        <v>6</v>
      </c>
      <c r="I877" s="9">
        <v>38298</v>
      </c>
      <c r="J877" s="8" t="s">
        <v>11</v>
      </c>
      <c r="K877" s="10">
        <v>41</v>
      </c>
      <c r="L877" s="3">
        <v>124.81786407447923</v>
      </c>
    </row>
    <row r="878" spans="7:12" x14ac:dyDescent="0.2">
      <c r="G878" s="8">
        <v>874</v>
      </c>
      <c r="H878" s="8" t="s">
        <v>5</v>
      </c>
      <c r="I878" s="9">
        <v>38540</v>
      </c>
      <c r="J878" s="8" t="s">
        <v>13</v>
      </c>
      <c r="K878" s="10">
        <v>57</v>
      </c>
      <c r="L878" s="3">
        <v>172.96188521453885</v>
      </c>
    </row>
    <row r="879" spans="7:12" x14ac:dyDescent="0.2">
      <c r="G879" s="8">
        <v>875</v>
      </c>
      <c r="H879" s="8" t="s">
        <v>7</v>
      </c>
      <c r="I879" s="9">
        <v>38914</v>
      </c>
      <c r="J879" s="8" t="s">
        <v>10</v>
      </c>
      <c r="K879" s="10">
        <v>45</v>
      </c>
      <c r="L879" s="3">
        <v>137.62002289021942</v>
      </c>
    </row>
    <row r="880" spans="7:12" x14ac:dyDescent="0.2">
      <c r="G880" s="8">
        <v>876</v>
      </c>
      <c r="H880" s="8" t="s">
        <v>0</v>
      </c>
      <c r="I880" s="9">
        <v>38793</v>
      </c>
      <c r="J880" s="8" t="s">
        <v>12</v>
      </c>
      <c r="K880" s="10">
        <v>91</v>
      </c>
      <c r="L880" s="3">
        <v>274.91230216083113</v>
      </c>
    </row>
    <row r="881" spans="7:12" x14ac:dyDescent="0.2">
      <c r="G881" s="8">
        <v>877</v>
      </c>
      <c r="H881" s="8" t="s">
        <v>5</v>
      </c>
      <c r="I881" s="9">
        <v>38375</v>
      </c>
      <c r="J881" s="8" t="s">
        <v>12</v>
      </c>
      <c r="K881" s="10">
        <v>49</v>
      </c>
      <c r="L881" s="3">
        <v>149.04131306617498</v>
      </c>
    </row>
    <row r="882" spans="7:12" x14ac:dyDescent="0.2">
      <c r="G882" s="8">
        <v>878</v>
      </c>
      <c r="H882" s="8" t="s">
        <v>8</v>
      </c>
      <c r="I882" s="9">
        <v>38254</v>
      </c>
      <c r="J882" s="8" t="s">
        <v>10</v>
      </c>
      <c r="K882" s="10">
        <v>68</v>
      </c>
      <c r="L882" s="3">
        <v>206.16097800045316</v>
      </c>
    </row>
    <row r="883" spans="7:12" x14ac:dyDescent="0.2">
      <c r="G883" s="8">
        <v>879</v>
      </c>
      <c r="H883" s="8" t="s">
        <v>2</v>
      </c>
      <c r="I883" s="9">
        <v>38397</v>
      </c>
      <c r="J883" s="8" t="s">
        <v>13</v>
      </c>
      <c r="K883" s="10">
        <v>38</v>
      </c>
      <c r="L883" s="3">
        <v>116.64480895861564</v>
      </c>
    </row>
    <row r="884" spans="7:12" x14ac:dyDescent="0.2">
      <c r="G884" s="8">
        <v>880</v>
      </c>
      <c r="H884" s="8" t="s">
        <v>6</v>
      </c>
      <c r="I884" s="9">
        <v>38980</v>
      </c>
      <c r="J884" s="8" t="s">
        <v>9</v>
      </c>
      <c r="K884" s="10">
        <v>4</v>
      </c>
      <c r="L884" s="3">
        <v>15.205643253032669</v>
      </c>
    </row>
    <row r="885" spans="7:12" x14ac:dyDescent="0.2">
      <c r="G885" s="8">
        <v>881</v>
      </c>
      <c r="H885" s="8" t="s">
        <v>5</v>
      </c>
      <c r="I885" s="9">
        <v>38452</v>
      </c>
      <c r="J885" s="8" t="s">
        <v>12</v>
      </c>
      <c r="K885" s="10">
        <v>45</v>
      </c>
      <c r="L885" s="3">
        <v>137.05484034063696</v>
      </c>
    </row>
    <row r="886" spans="7:12" x14ac:dyDescent="0.2">
      <c r="G886" s="8">
        <v>882</v>
      </c>
      <c r="H886" s="8" t="s">
        <v>1</v>
      </c>
      <c r="I886" s="9">
        <v>38331</v>
      </c>
      <c r="J886" s="8" t="s">
        <v>12</v>
      </c>
      <c r="K886" s="10">
        <v>85</v>
      </c>
      <c r="L886" s="3">
        <v>256.6581063828105</v>
      </c>
    </row>
    <row r="887" spans="7:12" x14ac:dyDescent="0.2">
      <c r="G887" s="8">
        <v>883</v>
      </c>
      <c r="H887" s="8" t="s">
        <v>5</v>
      </c>
      <c r="I887" s="9">
        <v>38540</v>
      </c>
      <c r="J887" s="8" t="s">
        <v>13</v>
      </c>
      <c r="K887" s="10">
        <v>57</v>
      </c>
      <c r="L887" s="3">
        <v>173.05666995199584</v>
      </c>
    </row>
    <row r="888" spans="7:12" x14ac:dyDescent="0.2">
      <c r="G888" s="8">
        <v>884</v>
      </c>
      <c r="H888" s="8" t="s">
        <v>4</v>
      </c>
      <c r="I888" s="9">
        <v>38672</v>
      </c>
      <c r="J888" s="8" t="s">
        <v>12</v>
      </c>
      <c r="K888" s="10">
        <v>-3</v>
      </c>
      <c r="L888" s="3">
        <v>-6.3637861287644046</v>
      </c>
    </row>
    <row r="889" spans="7:12" x14ac:dyDescent="0.2">
      <c r="G889" s="8">
        <v>885</v>
      </c>
      <c r="H889" s="8" t="s">
        <v>7</v>
      </c>
      <c r="I889" s="9">
        <v>38936</v>
      </c>
      <c r="J889" s="8" t="s">
        <v>9</v>
      </c>
      <c r="K889" s="10">
        <v>-9</v>
      </c>
      <c r="L889" s="3">
        <v>-24.858670230760346</v>
      </c>
    </row>
    <row r="890" spans="7:12" x14ac:dyDescent="0.2">
      <c r="G890" s="8">
        <v>886</v>
      </c>
      <c r="H890" s="8" t="s">
        <v>4</v>
      </c>
      <c r="I890" s="9">
        <v>38100</v>
      </c>
      <c r="J890" s="8" t="s">
        <v>11</v>
      </c>
      <c r="K890" s="10">
        <v>86</v>
      </c>
      <c r="L890" s="3">
        <v>260.29381913398618</v>
      </c>
    </row>
    <row r="891" spans="7:12" x14ac:dyDescent="0.2">
      <c r="G891" s="8">
        <v>887</v>
      </c>
      <c r="H891" s="8" t="s">
        <v>0</v>
      </c>
      <c r="I891" s="9">
        <v>38419</v>
      </c>
      <c r="J891" s="8" t="s">
        <v>9</v>
      </c>
      <c r="K891" s="10">
        <v>11</v>
      </c>
      <c r="L891" s="3">
        <v>35.041684359746164</v>
      </c>
    </row>
    <row r="892" spans="7:12" x14ac:dyDescent="0.2">
      <c r="G892" s="8">
        <v>888</v>
      </c>
      <c r="H892" s="8" t="s">
        <v>2</v>
      </c>
      <c r="I892" s="9">
        <v>38001</v>
      </c>
      <c r="J892" s="8" t="s">
        <v>12</v>
      </c>
      <c r="K892" s="10">
        <v>87</v>
      </c>
      <c r="L892" s="3">
        <v>262.7592489136066</v>
      </c>
    </row>
    <row r="893" spans="7:12" x14ac:dyDescent="0.2">
      <c r="G893" s="8">
        <v>889</v>
      </c>
      <c r="H893" s="8" t="s">
        <v>2</v>
      </c>
      <c r="I893" s="9">
        <v>38199</v>
      </c>
      <c r="J893" s="8" t="s">
        <v>11</v>
      </c>
      <c r="K893" s="10">
        <v>86</v>
      </c>
      <c r="L893" s="3">
        <v>260.00914889996403</v>
      </c>
    </row>
    <row r="894" spans="7:12" x14ac:dyDescent="0.2">
      <c r="G894" s="8">
        <v>890</v>
      </c>
      <c r="H894" s="8" t="s">
        <v>8</v>
      </c>
      <c r="I894" s="9">
        <v>38749</v>
      </c>
      <c r="J894" s="8" t="s">
        <v>10</v>
      </c>
      <c r="K894" s="10">
        <v>62</v>
      </c>
      <c r="L894" s="3">
        <v>187.81034616092504</v>
      </c>
    </row>
    <row r="895" spans="7:12" x14ac:dyDescent="0.2">
      <c r="G895" s="8">
        <v>891</v>
      </c>
      <c r="H895" s="8" t="s">
        <v>5</v>
      </c>
      <c r="I895" s="9">
        <v>38914</v>
      </c>
      <c r="J895" s="8" t="s">
        <v>12</v>
      </c>
      <c r="K895" s="10">
        <v>80</v>
      </c>
      <c r="L895" s="3">
        <v>241.85917425037732</v>
      </c>
    </row>
    <row r="896" spans="7:12" x14ac:dyDescent="0.2">
      <c r="G896" s="8">
        <v>892</v>
      </c>
      <c r="H896" s="8" t="s">
        <v>2</v>
      </c>
      <c r="I896" s="9">
        <v>38188</v>
      </c>
      <c r="J896" s="8" t="s">
        <v>13</v>
      </c>
      <c r="K896" s="10">
        <v>11</v>
      </c>
      <c r="L896" s="3">
        <v>34.782314831792192</v>
      </c>
    </row>
    <row r="897" spans="7:12" x14ac:dyDescent="0.2">
      <c r="G897" s="8">
        <v>893</v>
      </c>
      <c r="H897" s="8" t="s">
        <v>2</v>
      </c>
      <c r="I897" s="9">
        <v>38694</v>
      </c>
      <c r="J897" s="8" t="s">
        <v>13</v>
      </c>
      <c r="K897" s="10">
        <v>11</v>
      </c>
      <c r="L897" s="3">
        <v>34.680822827797087</v>
      </c>
    </row>
    <row r="898" spans="7:12" x14ac:dyDescent="0.2">
      <c r="G898" s="8">
        <v>894</v>
      </c>
      <c r="H898" s="8" t="s">
        <v>7</v>
      </c>
      <c r="I898" s="9">
        <v>38661</v>
      </c>
      <c r="J898" s="8" t="s">
        <v>11</v>
      </c>
      <c r="K898" s="10">
        <v>-4</v>
      </c>
      <c r="L898" s="3">
        <v>-9.7904020756587578</v>
      </c>
    </row>
    <row r="899" spans="7:12" x14ac:dyDescent="0.2">
      <c r="G899" s="8">
        <v>895</v>
      </c>
      <c r="H899" s="8" t="s">
        <v>1</v>
      </c>
      <c r="I899" s="9">
        <v>38331</v>
      </c>
      <c r="J899" s="8" t="s">
        <v>13</v>
      </c>
      <c r="K899" s="10">
        <v>42</v>
      </c>
      <c r="L899" s="3">
        <v>128.02610607664568</v>
      </c>
    </row>
    <row r="900" spans="7:12" x14ac:dyDescent="0.2">
      <c r="G900" s="8">
        <v>896</v>
      </c>
      <c r="H900" s="8" t="s">
        <v>1</v>
      </c>
      <c r="I900" s="9">
        <v>38166</v>
      </c>
      <c r="J900" s="8" t="s">
        <v>10</v>
      </c>
      <c r="K900" s="10">
        <v>51</v>
      </c>
      <c r="L900" s="3">
        <v>154.71800722699501</v>
      </c>
    </row>
    <row r="901" spans="7:12" x14ac:dyDescent="0.2">
      <c r="G901" s="8">
        <v>897</v>
      </c>
      <c r="H901" s="8" t="s">
        <v>2</v>
      </c>
      <c r="I901" s="9">
        <v>38188</v>
      </c>
      <c r="J901" s="8" t="s">
        <v>9</v>
      </c>
      <c r="K901" s="10">
        <v>91</v>
      </c>
      <c r="L901" s="3">
        <v>274.77216405152751</v>
      </c>
    </row>
    <row r="902" spans="7:12" x14ac:dyDescent="0.2">
      <c r="G902" s="8">
        <v>898</v>
      </c>
      <c r="H902" s="8" t="s">
        <v>5</v>
      </c>
      <c r="I902" s="9">
        <v>38947</v>
      </c>
      <c r="J902" s="8" t="s">
        <v>10</v>
      </c>
      <c r="K902" s="10">
        <v>24</v>
      </c>
      <c r="L902" s="3">
        <v>73.406307306618515</v>
      </c>
    </row>
    <row r="903" spans="7:12" x14ac:dyDescent="0.2">
      <c r="G903" s="8">
        <v>899</v>
      </c>
      <c r="H903" s="8" t="s">
        <v>5</v>
      </c>
      <c r="I903" s="9">
        <v>38012</v>
      </c>
      <c r="J903" s="8" t="s">
        <v>11</v>
      </c>
      <c r="K903" s="10">
        <v>19</v>
      </c>
      <c r="L903" s="3">
        <v>59.122730804832166</v>
      </c>
    </row>
    <row r="904" spans="7:12" x14ac:dyDescent="0.2">
      <c r="G904" s="8">
        <v>900</v>
      </c>
      <c r="H904" s="8" t="s">
        <v>2</v>
      </c>
      <c r="I904" s="9">
        <v>38067</v>
      </c>
      <c r="J904" s="8" t="s">
        <v>10</v>
      </c>
      <c r="K904" s="10">
        <v>80</v>
      </c>
      <c r="L904" s="3">
        <v>241.74723336571216</v>
      </c>
    </row>
    <row r="905" spans="7:12" x14ac:dyDescent="0.2">
      <c r="G905" s="8">
        <v>901</v>
      </c>
      <c r="H905" s="8" t="s">
        <v>8</v>
      </c>
      <c r="I905" s="9">
        <v>39057</v>
      </c>
      <c r="J905" s="8" t="s">
        <v>9</v>
      </c>
      <c r="K905" s="10">
        <v>0</v>
      </c>
      <c r="L905" s="3">
        <v>1.6796900586638657</v>
      </c>
    </row>
    <row r="906" spans="7:12" x14ac:dyDescent="0.2">
      <c r="G906" s="8">
        <v>902</v>
      </c>
      <c r="H906" s="8" t="s">
        <v>0</v>
      </c>
      <c r="I906" s="9">
        <v>38991</v>
      </c>
      <c r="J906" s="8" t="s">
        <v>9</v>
      </c>
      <c r="K906" s="10">
        <v>69</v>
      </c>
      <c r="L906" s="3">
        <v>209.14203916980014</v>
      </c>
    </row>
    <row r="907" spans="7:12" x14ac:dyDescent="0.2">
      <c r="G907" s="8">
        <v>903</v>
      </c>
      <c r="H907" s="8" t="s">
        <v>5</v>
      </c>
      <c r="I907" s="9">
        <v>38914</v>
      </c>
      <c r="J907" s="8" t="s">
        <v>12</v>
      </c>
      <c r="K907" s="10">
        <v>84</v>
      </c>
      <c r="L907" s="3">
        <v>253.78421313059829</v>
      </c>
    </row>
    <row r="908" spans="7:12" x14ac:dyDescent="0.2">
      <c r="G908" s="8">
        <v>904</v>
      </c>
      <c r="H908" s="8" t="s">
        <v>3</v>
      </c>
      <c r="I908" s="9">
        <v>38584</v>
      </c>
      <c r="J908" s="8" t="s">
        <v>13</v>
      </c>
      <c r="K908" s="10">
        <v>31</v>
      </c>
      <c r="L908" s="3">
        <v>94.752143463742286</v>
      </c>
    </row>
    <row r="909" spans="7:12" x14ac:dyDescent="0.2">
      <c r="G909" s="8">
        <v>905</v>
      </c>
      <c r="H909" s="8" t="s">
        <v>4</v>
      </c>
      <c r="I909" s="9">
        <v>38595</v>
      </c>
      <c r="J909" s="8" t="s">
        <v>11</v>
      </c>
      <c r="K909" s="10">
        <v>11</v>
      </c>
      <c r="L909" s="3">
        <v>35.274537093655269</v>
      </c>
    </row>
    <row r="910" spans="7:12" x14ac:dyDescent="0.2">
      <c r="G910" s="8">
        <v>906</v>
      </c>
      <c r="H910" s="8" t="s">
        <v>6</v>
      </c>
      <c r="I910" s="9">
        <v>38441</v>
      </c>
      <c r="J910" s="8" t="s">
        <v>10</v>
      </c>
      <c r="K910" s="10">
        <v>79</v>
      </c>
      <c r="L910" s="3">
        <v>239.3445563093955</v>
      </c>
    </row>
    <row r="911" spans="7:12" x14ac:dyDescent="0.2">
      <c r="G911" s="8">
        <v>907</v>
      </c>
      <c r="H911" s="8" t="s">
        <v>0</v>
      </c>
      <c r="I911" s="9">
        <v>38892</v>
      </c>
      <c r="J911" s="8" t="s">
        <v>11</v>
      </c>
      <c r="K911" s="10">
        <v>22</v>
      </c>
      <c r="L911" s="3">
        <v>68.549031242200385</v>
      </c>
    </row>
    <row r="912" spans="7:12" x14ac:dyDescent="0.2">
      <c r="G912" s="8">
        <v>908</v>
      </c>
      <c r="H912" s="8" t="s">
        <v>8</v>
      </c>
      <c r="I912" s="9">
        <v>38386</v>
      </c>
      <c r="J912" s="8" t="s">
        <v>9</v>
      </c>
      <c r="K912" s="10">
        <v>76</v>
      </c>
      <c r="L912" s="3">
        <v>231.1298624050425</v>
      </c>
    </row>
    <row r="913" spans="7:12" x14ac:dyDescent="0.2">
      <c r="G913" s="8">
        <v>909</v>
      </c>
      <c r="H913" s="8" t="s">
        <v>6</v>
      </c>
      <c r="I913" s="9">
        <v>38265</v>
      </c>
      <c r="J913" s="8" t="s">
        <v>11</v>
      </c>
      <c r="K913" s="10">
        <v>0</v>
      </c>
      <c r="L913" s="3">
        <v>2.7444174420335523</v>
      </c>
    </row>
    <row r="914" spans="7:12" x14ac:dyDescent="0.2">
      <c r="G914" s="8">
        <v>910</v>
      </c>
      <c r="H914" s="8" t="s">
        <v>5</v>
      </c>
      <c r="I914" s="9">
        <v>38430</v>
      </c>
      <c r="J914" s="8" t="s">
        <v>10</v>
      </c>
      <c r="K914" s="10">
        <v>94</v>
      </c>
      <c r="L914" s="3">
        <v>283.56226306241973</v>
      </c>
    </row>
    <row r="915" spans="7:12" x14ac:dyDescent="0.2">
      <c r="G915" s="8">
        <v>911</v>
      </c>
      <c r="H915" s="8" t="s">
        <v>4</v>
      </c>
      <c r="I915" s="9">
        <v>38298</v>
      </c>
      <c r="J915" s="8" t="s">
        <v>9</v>
      </c>
      <c r="K915" s="10">
        <v>14</v>
      </c>
      <c r="L915" s="3">
        <v>44.2457022640235</v>
      </c>
    </row>
    <row r="916" spans="7:12" x14ac:dyDescent="0.2">
      <c r="G916" s="8">
        <v>912</v>
      </c>
      <c r="H916" s="8" t="s">
        <v>5</v>
      </c>
      <c r="I916" s="9">
        <v>38903</v>
      </c>
      <c r="J916" s="8" t="s">
        <v>12</v>
      </c>
      <c r="K916" s="10">
        <v>57</v>
      </c>
      <c r="L916" s="3">
        <v>172.69724242963656</v>
      </c>
    </row>
    <row r="917" spans="7:12" x14ac:dyDescent="0.2">
      <c r="G917" s="8">
        <v>913</v>
      </c>
      <c r="H917" s="8" t="s">
        <v>0</v>
      </c>
      <c r="I917" s="9">
        <v>38463</v>
      </c>
      <c r="J917" s="8" t="s">
        <v>10</v>
      </c>
      <c r="K917" s="10">
        <v>3</v>
      </c>
      <c r="L917" s="3">
        <v>11.082849552887902</v>
      </c>
    </row>
    <row r="918" spans="7:12" x14ac:dyDescent="0.2">
      <c r="G918" s="8">
        <v>914</v>
      </c>
      <c r="H918" s="8" t="s">
        <v>7</v>
      </c>
      <c r="I918" s="9">
        <v>38903</v>
      </c>
      <c r="J918" s="8" t="s">
        <v>10</v>
      </c>
      <c r="K918" s="10">
        <v>50</v>
      </c>
      <c r="L918" s="3">
        <v>151.95954978745411</v>
      </c>
    </row>
    <row r="919" spans="7:12" x14ac:dyDescent="0.2">
      <c r="G919" s="8">
        <v>915</v>
      </c>
      <c r="H919" s="8" t="s">
        <v>6</v>
      </c>
      <c r="I919" s="9">
        <v>38881</v>
      </c>
      <c r="J919" s="8" t="s">
        <v>11</v>
      </c>
      <c r="K919" s="10">
        <v>25</v>
      </c>
      <c r="L919" s="3">
        <v>76.624560231864265</v>
      </c>
    </row>
    <row r="920" spans="7:12" x14ac:dyDescent="0.2">
      <c r="G920" s="8">
        <v>916</v>
      </c>
      <c r="H920" s="8" t="s">
        <v>1</v>
      </c>
      <c r="I920" s="9">
        <v>38595</v>
      </c>
      <c r="J920" s="8" t="s">
        <v>9</v>
      </c>
      <c r="K920" s="10">
        <v>46</v>
      </c>
      <c r="L920" s="3">
        <v>140.2736912488281</v>
      </c>
    </row>
    <row r="921" spans="7:12" x14ac:dyDescent="0.2">
      <c r="G921" s="8">
        <v>917</v>
      </c>
      <c r="H921" s="8" t="s">
        <v>4</v>
      </c>
      <c r="I921" s="9">
        <v>38914</v>
      </c>
      <c r="J921" s="8" t="s">
        <v>10</v>
      </c>
      <c r="K921" s="10">
        <v>19</v>
      </c>
      <c r="L921" s="3">
        <v>58.735580557472737</v>
      </c>
    </row>
    <row r="922" spans="7:12" x14ac:dyDescent="0.2">
      <c r="G922" s="8">
        <v>918</v>
      </c>
      <c r="H922" s="8" t="s">
        <v>5</v>
      </c>
      <c r="I922" s="9">
        <v>38859</v>
      </c>
      <c r="J922" s="8" t="s">
        <v>11</v>
      </c>
      <c r="K922" s="10">
        <v>6</v>
      </c>
      <c r="L922" s="3">
        <v>20.099629096975125</v>
      </c>
    </row>
    <row r="923" spans="7:12" x14ac:dyDescent="0.2">
      <c r="G923" s="8">
        <v>919</v>
      </c>
      <c r="H923" s="8" t="s">
        <v>0</v>
      </c>
      <c r="I923" s="9">
        <v>38903</v>
      </c>
      <c r="J923" s="8" t="s">
        <v>13</v>
      </c>
      <c r="K923" s="10">
        <v>8</v>
      </c>
      <c r="L923" s="3">
        <v>26.084862644671222</v>
      </c>
    </row>
    <row r="924" spans="7:12" x14ac:dyDescent="0.2">
      <c r="G924" s="8">
        <v>920</v>
      </c>
      <c r="H924" s="8" t="s">
        <v>5</v>
      </c>
      <c r="I924" s="9">
        <v>38727</v>
      </c>
      <c r="J924" s="8" t="s">
        <v>12</v>
      </c>
      <c r="K924" s="10">
        <v>-2</v>
      </c>
      <c r="L924" s="3">
        <v>-3.7309676865630421</v>
      </c>
    </row>
    <row r="925" spans="7:12" x14ac:dyDescent="0.2">
      <c r="G925" s="8">
        <v>921</v>
      </c>
      <c r="H925" s="8" t="s">
        <v>4</v>
      </c>
      <c r="I925" s="9">
        <v>38452</v>
      </c>
      <c r="J925" s="8" t="s">
        <v>10</v>
      </c>
      <c r="K925" s="10">
        <v>80</v>
      </c>
      <c r="L925" s="3">
        <v>240.69010526776344</v>
      </c>
    </row>
    <row r="926" spans="7:12" x14ac:dyDescent="0.2">
      <c r="G926" s="8">
        <v>922</v>
      </c>
      <c r="H926" s="8" t="s">
        <v>0</v>
      </c>
      <c r="I926" s="9">
        <v>38474</v>
      </c>
      <c r="J926" s="8" t="s">
        <v>9</v>
      </c>
      <c r="K926" s="10">
        <v>19</v>
      </c>
      <c r="L926" s="3">
        <v>58.904121420487954</v>
      </c>
    </row>
    <row r="927" spans="7:12" x14ac:dyDescent="0.2">
      <c r="G927" s="8">
        <v>923</v>
      </c>
      <c r="H927" s="8" t="s">
        <v>8</v>
      </c>
      <c r="I927" s="9">
        <v>38452</v>
      </c>
      <c r="J927" s="8" t="s">
        <v>13</v>
      </c>
      <c r="K927" s="10">
        <v>27</v>
      </c>
      <c r="L927" s="3">
        <v>82.994094545634482</v>
      </c>
    </row>
    <row r="928" spans="7:12" x14ac:dyDescent="0.2">
      <c r="G928" s="8">
        <v>924</v>
      </c>
      <c r="H928" s="8" t="s">
        <v>6</v>
      </c>
      <c r="I928" s="9">
        <v>38023</v>
      </c>
      <c r="J928" s="8" t="s">
        <v>12</v>
      </c>
      <c r="K928" s="10">
        <v>79</v>
      </c>
      <c r="L928" s="3">
        <v>239.44869651132598</v>
      </c>
    </row>
    <row r="929" spans="7:12" x14ac:dyDescent="0.2">
      <c r="G929" s="8">
        <v>925</v>
      </c>
      <c r="H929" s="8" t="s">
        <v>0</v>
      </c>
      <c r="I929" s="9">
        <v>38727</v>
      </c>
      <c r="J929" s="8" t="s">
        <v>9</v>
      </c>
      <c r="K929" s="10">
        <v>57</v>
      </c>
      <c r="L929" s="3">
        <v>173.32970466821706</v>
      </c>
    </row>
    <row r="930" spans="7:12" x14ac:dyDescent="0.2">
      <c r="G930" s="8">
        <v>926</v>
      </c>
      <c r="H930" s="8" t="s">
        <v>7</v>
      </c>
      <c r="I930" s="9">
        <v>38705</v>
      </c>
      <c r="J930" s="8" t="s">
        <v>10</v>
      </c>
      <c r="K930" s="10">
        <v>47</v>
      </c>
      <c r="L930" s="3">
        <v>143.60165141540284</v>
      </c>
    </row>
    <row r="931" spans="7:12" x14ac:dyDescent="0.2">
      <c r="G931" s="8">
        <v>927</v>
      </c>
      <c r="H931" s="8" t="s">
        <v>7</v>
      </c>
      <c r="I931" s="9">
        <v>38298</v>
      </c>
      <c r="J931" s="8" t="s">
        <v>10</v>
      </c>
      <c r="K931" s="10">
        <v>9</v>
      </c>
      <c r="L931" s="3">
        <v>28.827091013525987</v>
      </c>
    </row>
    <row r="932" spans="7:12" x14ac:dyDescent="0.2">
      <c r="G932" s="8">
        <v>928</v>
      </c>
      <c r="H932" s="8" t="s">
        <v>0</v>
      </c>
      <c r="I932" s="9">
        <v>38683</v>
      </c>
      <c r="J932" s="8" t="s">
        <v>10</v>
      </c>
      <c r="K932" s="10">
        <v>65</v>
      </c>
      <c r="L932" s="3">
        <v>196.85925384860963</v>
      </c>
    </row>
    <row r="933" spans="7:12" x14ac:dyDescent="0.2">
      <c r="G933" s="8">
        <v>929</v>
      </c>
      <c r="H933" s="8" t="s">
        <v>4</v>
      </c>
      <c r="I933" s="9">
        <v>38056</v>
      </c>
      <c r="J933" s="8" t="s">
        <v>9</v>
      </c>
      <c r="K933" s="10">
        <v>58</v>
      </c>
      <c r="L933" s="3">
        <v>175.22266670553387</v>
      </c>
    </row>
    <row r="934" spans="7:12" x14ac:dyDescent="0.2">
      <c r="G934" s="8">
        <v>930</v>
      </c>
      <c r="H934" s="8" t="s">
        <v>7</v>
      </c>
      <c r="I934" s="9">
        <v>38243</v>
      </c>
      <c r="J934" s="8" t="s">
        <v>12</v>
      </c>
      <c r="K934" s="10">
        <v>48</v>
      </c>
      <c r="L934" s="3">
        <v>145.9379301268051</v>
      </c>
    </row>
    <row r="935" spans="7:12" x14ac:dyDescent="0.2">
      <c r="G935" s="8">
        <v>931</v>
      </c>
      <c r="H935" s="8" t="s">
        <v>4</v>
      </c>
      <c r="I935" s="9">
        <v>38639</v>
      </c>
      <c r="J935" s="8" t="s">
        <v>9</v>
      </c>
      <c r="K935" s="10">
        <v>75</v>
      </c>
      <c r="L935" s="3">
        <v>226.61201635446793</v>
      </c>
    </row>
    <row r="936" spans="7:12" x14ac:dyDescent="0.2">
      <c r="G936" s="8">
        <v>932</v>
      </c>
      <c r="H936" s="8" t="s">
        <v>7</v>
      </c>
      <c r="I936" s="9">
        <v>38738</v>
      </c>
      <c r="J936" s="8" t="s">
        <v>9</v>
      </c>
      <c r="K936" s="10">
        <v>59</v>
      </c>
      <c r="L936" s="3">
        <v>179.37483712712185</v>
      </c>
    </row>
    <row r="937" spans="7:12" x14ac:dyDescent="0.2">
      <c r="G937" s="8">
        <v>933</v>
      </c>
      <c r="H937" s="8" t="s">
        <v>0</v>
      </c>
      <c r="I937" s="9">
        <v>38375</v>
      </c>
      <c r="J937" s="8" t="s">
        <v>12</v>
      </c>
      <c r="K937" s="10">
        <v>34</v>
      </c>
      <c r="L937" s="3">
        <v>104.445032643001</v>
      </c>
    </row>
    <row r="938" spans="7:12" x14ac:dyDescent="0.2">
      <c r="G938" s="8">
        <v>934</v>
      </c>
      <c r="H938" s="8" t="s">
        <v>4</v>
      </c>
      <c r="I938" s="9">
        <v>38078</v>
      </c>
      <c r="J938" s="8" t="s">
        <v>13</v>
      </c>
      <c r="K938" s="10">
        <v>57</v>
      </c>
      <c r="L938" s="3">
        <v>173.06756590039018</v>
      </c>
    </row>
    <row r="939" spans="7:12" x14ac:dyDescent="0.2">
      <c r="G939" s="8">
        <v>935</v>
      </c>
      <c r="H939" s="8" t="s">
        <v>5</v>
      </c>
      <c r="I939" s="9">
        <v>38804</v>
      </c>
      <c r="J939" s="8" t="s">
        <v>10</v>
      </c>
      <c r="K939" s="10">
        <v>62</v>
      </c>
      <c r="L939" s="3">
        <v>187.88584432496489</v>
      </c>
    </row>
    <row r="940" spans="7:12" x14ac:dyDescent="0.2">
      <c r="G940" s="8">
        <v>936</v>
      </c>
      <c r="H940" s="8" t="s">
        <v>1</v>
      </c>
      <c r="I940" s="9">
        <v>38903</v>
      </c>
      <c r="J940" s="8" t="s">
        <v>13</v>
      </c>
      <c r="K940" s="10">
        <v>17</v>
      </c>
      <c r="L940" s="3">
        <v>53.048677008733435</v>
      </c>
    </row>
    <row r="941" spans="7:12" x14ac:dyDescent="0.2">
      <c r="G941" s="8">
        <v>937</v>
      </c>
      <c r="H941" s="8" t="s">
        <v>6</v>
      </c>
      <c r="I941" s="9">
        <v>38562</v>
      </c>
      <c r="J941" s="8" t="s">
        <v>9</v>
      </c>
      <c r="K941" s="10">
        <v>83</v>
      </c>
      <c r="L941" s="3">
        <v>250.82439492521385</v>
      </c>
    </row>
    <row r="942" spans="7:12" x14ac:dyDescent="0.2">
      <c r="G942" s="8">
        <v>938</v>
      </c>
      <c r="H942" s="8" t="s">
        <v>6</v>
      </c>
      <c r="I942" s="9">
        <v>38188</v>
      </c>
      <c r="J942" s="8" t="s">
        <v>10</v>
      </c>
      <c r="K942" s="10">
        <v>56</v>
      </c>
      <c r="L942" s="3">
        <v>169.84037281505195</v>
      </c>
    </row>
    <row r="943" spans="7:12" x14ac:dyDescent="0.2">
      <c r="G943" s="8">
        <v>939</v>
      </c>
      <c r="H943" s="8" t="s">
        <v>3</v>
      </c>
      <c r="I943" s="9">
        <v>38045</v>
      </c>
      <c r="J943" s="8" t="s">
        <v>10</v>
      </c>
      <c r="K943" s="10">
        <v>14</v>
      </c>
      <c r="L943" s="3">
        <v>44.194328055358937</v>
      </c>
    </row>
    <row r="944" spans="7:12" x14ac:dyDescent="0.2">
      <c r="G944" s="8">
        <v>940</v>
      </c>
      <c r="H944" s="8" t="s">
        <v>2</v>
      </c>
      <c r="I944" s="9">
        <v>38353</v>
      </c>
      <c r="J944" s="8" t="s">
        <v>13</v>
      </c>
      <c r="K944" s="10">
        <v>-9</v>
      </c>
      <c r="L944" s="3">
        <v>-24.562782237120555</v>
      </c>
    </row>
    <row r="945" spans="7:12" x14ac:dyDescent="0.2">
      <c r="G945" s="8">
        <v>941</v>
      </c>
      <c r="H945" s="8" t="s">
        <v>8</v>
      </c>
      <c r="I945" s="9">
        <v>38551</v>
      </c>
      <c r="J945" s="8" t="s">
        <v>9</v>
      </c>
      <c r="K945" s="10">
        <v>44</v>
      </c>
      <c r="L945" s="3">
        <v>134.50349016705422</v>
      </c>
    </row>
    <row r="946" spans="7:12" x14ac:dyDescent="0.2">
      <c r="G946" s="8">
        <v>942</v>
      </c>
      <c r="H946" s="8" t="s">
        <v>4</v>
      </c>
      <c r="I946" s="9">
        <v>38023</v>
      </c>
      <c r="J946" s="8" t="s">
        <v>11</v>
      </c>
      <c r="K946" s="10">
        <v>32</v>
      </c>
      <c r="L946" s="3">
        <v>97.6497815079464</v>
      </c>
    </row>
    <row r="947" spans="7:12" x14ac:dyDescent="0.2">
      <c r="G947" s="8">
        <v>943</v>
      </c>
      <c r="H947" s="8" t="s">
        <v>0</v>
      </c>
      <c r="I947" s="9">
        <v>38364</v>
      </c>
      <c r="J947" s="8" t="s">
        <v>11</v>
      </c>
      <c r="K947" s="10">
        <v>85</v>
      </c>
      <c r="L947" s="3">
        <v>256.97037064610868</v>
      </c>
    </row>
    <row r="948" spans="7:12" x14ac:dyDescent="0.2">
      <c r="G948" s="8">
        <v>944</v>
      </c>
      <c r="H948" s="8" t="s">
        <v>8</v>
      </c>
      <c r="I948" s="9">
        <v>38254</v>
      </c>
      <c r="J948" s="8" t="s">
        <v>10</v>
      </c>
      <c r="K948" s="10">
        <v>-2</v>
      </c>
      <c r="L948" s="3">
        <v>-3.7233562380367276</v>
      </c>
    </row>
    <row r="949" spans="7:12" x14ac:dyDescent="0.2">
      <c r="G949" s="8">
        <v>945</v>
      </c>
      <c r="H949" s="8" t="s">
        <v>5</v>
      </c>
      <c r="I949" s="9">
        <v>38386</v>
      </c>
      <c r="J949" s="8" t="s">
        <v>13</v>
      </c>
      <c r="K949" s="10">
        <v>31</v>
      </c>
      <c r="L949" s="3">
        <v>94.439645321373334</v>
      </c>
    </row>
    <row r="950" spans="7:12" x14ac:dyDescent="0.2">
      <c r="G950" s="8">
        <v>946</v>
      </c>
      <c r="H950" s="8" t="s">
        <v>7</v>
      </c>
      <c r="I950" s="9">
        <v>38221</v>
      </c>
      <c r="J950" s="8" t="s">
        <v>11</v>
      </c>
      <c r="K950" s="10">
        <v>-7</v>
      </c>
      <c r="L950" s="3">
        <v>-19.822062355825821</v>
      </c>
    </row>
    <row r="951" spans="7:12" x14ac:dyDescent="0.2">
      <c r="G951" s="8">
        <v>947</v>
      </c>
      <c r="H951" s="8" t="s">
        <v>2</v>
      </c>
      <c r="I951" s="9">
        <v>38012</v>
      </c>
      <c r="J951" s="8" t="s">
        <v>13</v>
      </c>
      <c r="K951" s="10">
        <v>-1</v>
      </c>
      <c r="L951" s="3">
        <v>-0.28735784707427747</v>
      </c>
    </row>
    <row r="952" spans="7:12" x14ac:dyDescent="0.2">
      <c r="G952" s="8">
        <v>948</v>
      </c>
      <c r="H952" s="8" t="s">
        <v>6</v>
      </c>
      <c r="I952" s="9">
        <v>39046</v>
      </c>
      <c r="J952" s="8" t="s">
        <v>10</v>
      </c>
      <c r="K952" s="10">
        <v>6</v>
      </c>
      <c r="L952" s="3">
        <v>20.397135812092845</v>
      </c>
    </row>
    <row r="953" spans="7:12" x14ac:dyDescent="0.2">
      <c r="G953" s="8">
        <v>949</v>
      </c>
      <c r="H953" s="8" t="s">
        <v>1</v>
      </c>
      <c r="I953" s="9">
        <v>38144</v>
      </c>
      <c r="J953" s="8" t="s">
        <v>9</v>
      </c>
      <c r="K953" s="10">
        <v>13</v>
      </c>
      <c r="L953" s="3">
        <v>41.830169969209855</v>
      </c>
    </row>
    <row r="954" spans="7:12" x14ac:dyDescent="0.2">
      <c r="G954" s="8">
        <v>950</v>
      </c>
      <c r="H954" s="8" t="s">
        <v>6</v>
      </c>
      <c r="I954" s="9">
        <v>38287</v>
      </c>
      <c r="J954" s="8" t="s">
        <v>10</v>
      </c>
      <c r="K954" s="10">
        <v>70</v>
      </c>
      <c r="L954" s="3">
        <v>212.45510789670757</v>
      </c>
    </row>
    <row r="955" spans="7:12" x14ac:dyDescent="0.2">
      <c r="G955" s="8">
        <v>951</v>
      </c>
      <c r="H955" s="8" t="s">
        <v>2</v>
      </c>
      <c r="I955" s="9">
        <v>38155</v>
      </c>
      <c r="J955" s="8" t="s">
        <v>9</v>
      </c>
      <c r="K955" s="10">
        <v>15</v>
      </c>
      <c r="L955" s="3">
        <v>47.749438891041251</v>
      </c>
    </row>
    <row r="956" spans="7:12" x14ac:dyDescent="0.2">
      <c r="G956" s="8">
        <v>952</v>
      </c>
      <c r="H956" s="8" t="s">
        <v>1</v>
      </c>
      <c r="I956" s="9">
        <v>38826</v>
      </c>
      <c r="J956" s="8" t="s">
        <v>12</v>
      </c>
      <c r="K956" s="10">
        <v>18</v>
      </c>
      <c r="L956" s="3">
        <v>56.257832632332345</v>
      </c>
    </row>
    <row r="957" spans="7:12" x14ac:dyDescent="0.2">
      <c r="G957" s="8">
        <v>953</v>
      </c>
      <c r="H957" s="8" t="s">
        <v>1</v>
      </c>
      <c r="I957" s="9">
        <v>38771</v>
      </c>
      <c r="J957" s="8" t="s">
        <v>11</v>
      </c>
      <c r="K957" s="10">
        <v>30</v>
      </c>
      <c r="L957" s="3">
        <v>92.196479665554932</v>
      </c>
    </row>
    <row r="958" spans="7:12" x14ac:dyDescent="0.2">
      <c r="G958" s="8">
        <v>954</v>
      </c>
      <c r="H958" s="8" t="s">
        <v>4</v>
      </c>
      <c r="I958" s="9">
        <v>39024</v>
      </c>
      <c r="J958" s="8" t="s">
        <v>12</v>
      </c>
      <c r="K958" s="10">
        <v>17</v>
      </c>
      <c r="L958" s="3">
        <v>53.067953295003726</v>
      </c>
    </row>
    <row r="959" spans="7:12" x14ac:dyDescent="0.2">
      <c r="G959" s="8">
        <v>955</v>
      </c>
      <c r="H959" s="8" t="s">
        <v>4</v>
      </c>
      <c r="I959" s="9">
        <v>38364</v>
      </c>
      <c r="J959" s="8" t="s">
        <v>11</v>
      </c>
      <c r="K959" s="10">
        <v>-1</v>
      </c>
      <c r="L959" s="3">
        <v>-1.4540693559294799</v>
      </c>
    </row>
    <row r="960" spans="7:12" x14ac:dyDescent="0.2">
      <c r="G960" s="8">
        <v>956</v>
      </c>
      <c r="H960" s="8" t="s">
        <v>0</v>
      </c>
      <c r="I960" s="9">
        <v>38430</v>
      </c>
      <c r="J960" s="8" t="s">
        <v>9</v>
      </c>
      <c r="K960" s="10">
        <v>50</v>
      </c>
      <c r="L960" s="3">
        <v>152.31719787311525</v>
      </c>
    </row>
    <row r="961" spans="7:12" x14ac:dyDescent="0.2">
      <c r="G961" s="8">
        <v>957</v>
      </c>
      <c r="H961" s="8" t="s">
        <v>6</v>
      </c>
      <c r="I961" s="9">
        <v>38716</v>
      </c>
      <c r="J961" s="8" t="s">
        <v>10</v>
      </c>
      <c r="K961" s="10">
        <v>83</v>
      </c>
      <c r="L961" s="3">
        <v>251.0948967308864</v>
      </c>
    </row>
    <row r="962" spans="7:12" x14ac:dyDescent="0.2">
      <c r="G962" s="8">
        <v>958</v>
      </c>
      <c r="H962" s="8" t="s">
        <v>5</v>
      </c>
      <c r="I962" s="9">
        <v>38111</v>
      </c>
      <c r="J962" s="8" t="s">
        <v>12</v>
      </c>
      <c r="K962" s="10">
        <v>54</v>
      </c>
      <c r="L962" s="3">
        <v>164.08170340636366</v>
      </c>
    </row>
    <row r="963" spans="7:12" x14ac:dyDescent="0.2">
      <c r="G963" s="8">
        <v>959</v>
      </c>
      <c r="H963" s="8" t="s">
        <v>6</v>
      </c>
      <c r="I963" s="9">
        <v>38463</v>
      </c>
      <c r="J963" s="8" t="s">
        <v>10</v>
      </c>
      <c r="K963" s="10">
        <v>16</v>
      </c>
      <c r="L963" s="3">
        <v>49.968087631431565</v>
      </c>
    </row>
    <row r="964" spans="7:12" x14ac:dyDescent="0.2">
      <c r="G964" s="8">
        <v>960</v>
      </c>
      <c r="H964" s="8" t="s">
        <v>5</v>
      </c>
      <c r="I964" s="9">
        <v>38980</v>
      </c>
      <c r="J964" s="8" t="s">
        <v>10</v>
      </c>
      <c r="K964" s="10">
        <v>53</v>
      </c>
      <c r="L964" s="3">
        <v>160.95914621811275</v>
      </c>
    </row>
    <row r="965" spans="7:12" x14ac:dyDescent="0.2">
      <c r="G965" s="8">
        <v>961</v>
      </c>
      <c r="H965" s="8" t="s">
        <v>1</v>
      </c>
      <c r="I965" s="9">
        <v>38727</v>
      </c>
      <c r="J965" s="8" t="s">
        <v>11</v>
      </c>
      <c r="K965" s="10">
        <v>95</v>
      </c>
      <c r="L965" s="3">
        <v>286.71922939024518</v>
      </c>
    </row>
    <row r="966" spans="7:12" x14ac:dyDescent="0.2">
      <c r="G966" s="8">
        <v>962</v>
      </c>
      <c r="H966" s="8" t="s">
        <v>6</v>
      </c>
      <c r="I966" s="9">
        <v>37990</v>
      </c>
      <c r="J966" s="8" t="s">
        <v>12</v>
      </c>
      <c r="K966" s="10">
        <v>74</v>
      </c>
      <c r="L966" s="3">
        <v>224.1344883418044</v>
      </c>
    </row>
    <row r="967" spans="7:12" x14ac:dyDescent="0.2">
      <c r="G967" s="8">
        <v>963</v>
      </c>
      <c r="H967" s="8" t="s">
        <v>2</v>
      </c>
      <c r="I967" s="9">
        <v>38584</v>
      </c>
      <c r="J967" s="8" t="s">
        <v>12</v>
      </c>
      <c r="K967" s="10">
        <v>11</v>
      </c>
      <c r="L967" s="3">
        <v>35.126507167926178</v>
      </c>
    </row>
    <row r="968" spans="7:12" x14ac:dyDescent="0.2">
      <c r="G968" s="8">
        <v>964</v>
      </c>
      <c r="H968" s="8" t="s">
        <v>3</v>
      </c>
      <c r="I968" s="9">
        <v>38980</v>
      </c>
      <c r="J968" s="8" t="s">
        <v>9</v>
      </c>
      <c r="K968" s="10">
        <v>63</v>
      </c>
      <c r="L968" s="3">
        <v>191.00092010309442</v>
      </c>
    </row>
    <row r="969" spans="7:12" x14ac:dyDescent="0.2">
      <c r="G969" s="8">
        <v>965</v>
      </c>
      <c r="H969" s="8" t="s">
        <v>8</v>
      </c>
      <c r="I969" s="9">
        <v>38595</v>
      </c>
      <c r="J969" s="8" t="s">
        <v>11</v>
      </c>
      <c r="K969" s="10">
        <v>53</v>
      </c>
      <c r="L969" s="3">
        <v>161.23768017364921</v>
      </c>
    </row>
    <row r="970" spans="7:12" x14ac:dyDescent="0.2">
      <c r="G970" s="8">
        <v>966</v>
      </c>
      <c r="H970" s="8" t="s">
        <v>4</v>
      </c>
      <c r="I970" s="9">
        <v>38925</v>
      </c>
      <c r="J970" s="8" t="s">
        <v>10</v>
      </c>
      <c r="K970" s="10">
        <v>1</v>
      </c>
      <c r="L970" s="3">
        <v>5.2816840348822387</v>
      </c>
    </row>
    <row r="971" spans="7:12" x14ac:dyDescent="0.2">
      <c r="G971" s="8">
        <v>967</v>
      </c>
      <c r="H971" s="8" t="s">
        <v>1</v>
      </c>
      <c r="I971" s="9">
        <v>38309</v>
      </c>
      <c r="J971" s="8" t="s">
        <v>9</v>
      </c>
      <c r="K971" s="10">
        <v>24</v>
      </c>
      <c r="L971" s="3">
        <v>74.30729541001925</v>
      </c>
    </row>
    <row r="972" spans="7:12" x14ac:dyDescent="0.2">
      <c r="G972" s="8">
        <v>968</v>
      </c>
      <c r="H972" s="8" t="s">
        <v>4</v>
      </c>
      <c r="I972" s="9">
        <v>38815</v>
      </c>
      <c r="J972" s="8" t="s">
        <v>13</v>
      </c>
      <c r="K972" s="10">
        <v>5</v>
      </c>
      <c r="L972" s="3">
        <v>16.422750032809695</v>
      </c>
    </row>
    <row r="973" spans="7:12" x14ac:dyDescent="0.2">
      <c r="G973" s="8">
        <v>969</v>
      </c>
      <c r="H973" s="8" t="s">
        <v>8</v>
      </c>
      <c r="I973" s="9">
        <v>38408</v>
      </c>
      <c r="J973" s="8" t="s">
        <v>10</v>
      </c>
      <c r="K973" s="10">
        <v>35</v>
      </c>
      <c r="L973" s="3">
        <v>107.34237990295979</v>
      </c>
    </row>
    <row r="974" spans="7:12" x14ac:dyDescent="0.2">
      <c r="G974" s="8">
        <v>970</v>
      </c>
      <c r="H974" s="8" t="s">
        <v>8</v>
      </c>
      <c r="I974" s="9">
        <v>38859</v>
      </c>
      <c r="J974" s="8" t="s">
        <v>11</v>
      </c>
      <c r="K974" s="10">
        <v>33</v>
      </c>
      <c r="L974" s="3">
        <v>100.6187200673516</v>
      </c>
    </row>
    <row r="975" spans="7:12" x14ac:dyDescent="0.2">
      <c r="G975" s="8">
        <v>971</v>
      </c>
      <c r="H975" s="8" t="s">
        <v>5</v>
      </c>
      <c r="I975" s="9">
        <v>38749</v>
      </c>
      <c r="J975" s="8" t="s">
        <v>12</v>
      </c>
      <c r="K975" s="10">
        <v>65</v>
      </c>
      <c r="L975" s="3">
        <v>196.63630077143569</v>
      </c>
    </row>
    <row r="976" spans="7:12" x14ac:dyDescent="0.2">
      <c r="G976" s="8">
        <v>972</v>
      </c>
      <c r="H976" s="8" t="s">
        <v>7</v>
      </c>
      <c r="I976" s="9">
        <v>38760</v>
      </c>
      <c r="J976" s="8" t="s">
        <v>12</v>
      </c>
      <c r="K976" s="10">
        <v>52</v>
      </c>
      <c r="L976" s="3">
        <v>158.33506008490392</v>
      </c>
    </row>
    <row r="977" spans="7:12" x14ac:dyDescent="0.2">
      <c r="G977" s="8">
        <v>973</v>
      </c>
      <c r="H977" s="8" t="s">
        <v>7</v>
      </c>
      <c r="I977" s="9">
        <v>38947</v>
      </c>
      <c r="J977" s="8" t="s">
        <v>12</v>
      </c>
      <c r="K977" s="10">
        <v>44</v>
      </c>
      <c r="L977" s="3">
        <v>133.42498328468113</v>
      </c>
    </row>
    <row r="978" spans="7:12" x14ac:dyDescent="0.2">
      <c r="G978" s="8">
        <v>974</v>
      </c>
      <c r="H978" s="8" t="s">
        <v>6</v>
      </c>
      <c r="I978" s="9">
        <v>39002</v>
      </c>
      <c r="J978" s="8" t="s">
        <v>13</v>
      </c>
      <c r="K978" s="10">
        <v>72</v>
      </c>
      <c r="L978" s="3">
        <v>218.057153790916</v>
      </c>
    </row>
    <row r="979" spans="7:12" x14ac:dyDescent="0.2">
      <c r="G979" s="8">
        <v>975</v>
      </c>
      <c r="H979" s="8" t="s">
        <v>5</v>
      </c>
      <c r="I979" s="9">
        <v>38243</v>
      </c>
      <c r="J979" s="8" t="s">
        <v>12</v>
      </c>
      <c r="K979" s="10">
        <v>13</v>
      </c>
      <c r="L979" s="3">
        <v>41.138712352864658</v>
      </c>
    </row>
    <row r="980" spans="7:12" x14ac:dyDescent="0.2">
      <c r="G980" s="8">
        <v>976</v>
      </c>
      <c r="H980" s="8" t="s">
        <v>4</v>
      </c>
      <c r="I980" s="9">
        <v>38969</v>
      </c>
      <c r="J980" s="8" t="s">
        <v>9</v>
      </c>
      <c r="K980" s="10">
        <v>16</v>
      </c>
      <c r="L980" s="3">
        <v>50.15918619514666</v>
      </c>
    </row>
    <row r="981" spans="7:12" x14ac:dyDescent="0.2">
      <c r="G981" s="8">
        <v>977</v>
      </c>
      <c r="H981" s="8" t="s">
        <v>7</v>
      </c>
      <c r="I981" s="9">
        <v>38760</v>
      </c>
      <c r="J981" s="8" t="s">
        <v>9</v>
      </c>
      <c r="K981" s="10">
        <v>19</v>
      </c>
      <c r="L981" s="3">
        <v>59.265314003350476</v>
      </c>
    </row>
    <row r="982" spans="7:12" x14ac:dyDescent="0.2">
      <c r="G982" s="8">
        <v>978</v>
      </c>
      <c r="H982" s="8" t="s">
        <v>4</v>
      </c>
      <c r="I982" s="9">
        <v>38485</v>
      </c>
      <c r="J982" s="8" t="s">
        <v>12</v>
      </c>
      <c r="K982" s="10">
        <v>67</v>
      </c>
      <c r="L982" s="3">
        <v>203.43497713652508</v>
      </c>
    </row>
    <row r="983" spans="7:12" x14ac:dyDescent="0.2">
      <c r="G983" s="8">
        <v>979</v>
      </c>
      <c r="H983" s="8" t="s">
        <v>5</v>
      </c>
      <c r="I983" s="9">
        <v>38760</v>
      </c>
      <c r="J983" s="8" t="s">
        <v>10</v>
      </c>
      <c r="K983" s="10">
        <v>2</v>
      </c>
      <c r="L983" s="3">
        <v>8.3122868755040553</v>
      </c>
    </row>
    <row r="984" spans="7:12" x14ac:dyDescent="0.2">
      <c r="G984" s="8">
        <v>980</v>
      </c>
      <c r="H984" s="8" t="s">
        <v>4</v>
      </c>
      <c r="I984" s="9">
        <v>38870</v>
      </c>
      <c r="J984" s="8" t="s">
        <v>12</v>
      </c>
      <c r="K984" s="10">
        <v>28</v>
      </c>
      <c r="L984" s="3">
        <v>85.787320991735939</v>
      </c>
    </row>
    <row r="985" spans="7:12" x14ac:dyDescent="0.2">
      <c r="G985" s="8">
        <v>981</v>
      </c>
      <c r="H985" s="8" t="s">
        <v>2</v>
      </c>
      <c r="I985" s="9">
        <v>38584</v>
      </c>
      <c r="J985" s="8" t="s">
        <v>9</v>
      </c>
      <c r="K985" s="10">
        <v>-6</v>
      </c>
      <c r="L985" s="3">
        <v>-15.854559071603056</v>
      </c>
    </row>
    <row r="986" spans="7:12" x14ac:dyDescent="0.2">
      <c r="G986" s="8">
        <v>982</v>
      </c>
      <c r="H986" s="8" t="s">
        <v>6</v>
      </c>
      <c r="I986" s="9">
        <v>38441</v>
      </c>
      <c r="J986" s="8" t="s">
        <v>12</v>
      </c>
      <c r="K986" s="10">
        <v>70</v>
      </c>
      <c r="L986" s="3">
        <v>212.03178089307775</v>
      </c>
    </row>
    <row r="987" spans="7:12" x14ac:dyDescent="0.2">
      <c r="G987" s="8">
        <v>983</v>
      </c>
      <c r="H987" s="8" t="s">
        <v>3</v>
      </c>
      <c r="I987" s="9">
        <v>38771</v>
      </c>
      <c r="J987" s="8" t="s">
        <v>10</v>
      </c>
      <c r="K987" s="10">
        <v>65</v>
      </c>
      <c r="L987" s="3">
        <v>197.18663086835969</v>
      </c>
    </row>
    <row r="988" spans="7:12" x14ac:dyDescent="0.2">
      <c r="G988" s="8">
        <v>984</v>
      </c>
      <c r="H988" s="8" t="s">
        <v>5</v>
      </c>
      <c r="I988" s="9">
        <v>39079</v>
      </c>
      <c r="J988" s="8" t="s">
        <v>9</v>
      </c>
      <c r="K988" s="10">
        <v>39</v>
      </c>
      <c r="L988" s="3">
        <v>119.05118285965317</v>
      </c>
    </row>
    <row r="989" spans="7:12" x14ac:dyDescent="0.2">
      <c r="G989" s="8">
        <v>985</v>
      </c>
      <c r="H989" s="8" t="s">
        <v>3</v>
      </c>
      <c r="I989" s="9">
        <v>38958</v>
      </c>
      <c r="J989" s="8" t="s">
        <v>9</v>
      </c>
      <c r="K989" s="10">
        <v>72</v>
      </c>
      <c r="L989" s="3">
        <v>218.19229267045282</v>
      </c>
    </row>
    <row r="990" spans="7:12" x14ac:dyDescent="0.2">
      <c r="G990" s="8">
        <v>986</v>
      </c>
      <c r="H990" s="8" t="s">
        <v>8</v>
      </c>
      <c r="I990" s="9">
        <v>38474</v>
      </c>
      <c r="J990" s="8" t="s">
        <v>13</v>
      </c>
      <c r="K990" s="10">
        <v>47</v>
      </c>
      <c r="L990" s="3">
        <v>142.53694145811323</v>
      </c>
    </row>
    <row r="991" spans="7:12" x14ac:dyDescent="0.2">
      <c r="G991" s="8">
        <v>987</v>
      </c>
      <c r="H991" s="8" t="s">
        <v>5</v>
      </c>
      <c r="I991" s="9">
        <v>38848</v>
      </c>
      <c r="J991" s="8" t="s">
        <v>10</v>
      </c>
      <c r="K991" s="10">
        <v>94</v>
      </c>
      <c r="L991" s="3">
        <v>283.57943523104291</v>
      </c>
    </row>
    <row r="992" spans="7:12" x14ac:dyDescent="0.2">
      <c r="G992" s="8">
        <v>988</v>
      </c>
      <c r="H992" s="8" t="s">
        <v>8</v>
      </c>
      <c r="I992" s="9">
        <v>38485</v>
      </c>
      <c r="J992" s="8" t="s">
        <v>10</v>
      </c>
      <c r="K992" s="10">
        <v>58</v>
      </c>
      <c r="L992" s="3">
        <v>175.8230061159172</v>
      </c>
    </row>
    <row r="993" spans="7:12" x14ac:dyDescent="0.2">
      <c r="G993" s="8">
        <v>989</v>
      </c>
      <c r="H993" s="8" t="s">
        <v>0</v>
      </c>
      <c r="I993" s="9">
        <v>38122</v>
      </c>
      <c r="J993" s="8" t="s">
        <v>11</v>
      </c>
      <c r="K993" s="10">
        <v>-6</v>
      </c>
      <c r="L993" s="3">
        <v>-17.288821571122082</v>
      </c>
    </row>
    <row r="994" spans="7:12" x14ac:dyDescent="0.2">
      <c r="G994" s="8">
        <v>990</v>
      </c>
      <c r="H994" s="8" t="s">
        <v>2</v>
      </c>
      <c r="I994" s="9">
        <v>38034</v>
      </c>
      <c r="J994" s="8" t="s">
        <v>11</v>
      </c>
      <c r="K994" s="10">
        <v>38</v>
      </c>
      <c r="L994" s="3">
        <v>115.96163338782357</v>
      </c>
    </row>
    <row r="995" spans="7:12" x14ac:dyDescent="0.2">
      <c r="G995" s="8">
        <v>991</v>
      </c>
      <c r="H995" s="8" t="s">
        <v>1</v>
      </c>
      <c r="I995" s="9">
        <v>38001</v>
      </c>
      <c r="J995" s="8" t="s">
        <v>11</v>
      </c>
      <c r="K995" s="10">
        <v>-1</v>
      </c>
      <c r="L995" s="3">
        <v>-1.0160108133922805</v>
      </c>
    </row>
    <row r="996" spans="7:12" x14ac:dyDescent="0.2">
      <c r="G996" s="8">
        <v>992</v>
      </c>
      <c r="H996" s="8" t="s">
        <v>0</v>
      </c>
      <c r="I996" s="9">
        <v>38672</v>
      </c>
      <c r="J996" s="8" t="s">
        <v>11</v>
      </c>
      <c r="K996" s="10">
        <v>34</v>
      </c>
      <c r="L996" s="3">
        <v>104.57917159926555</v>
      </c>
    </row>
    <row r="997" spans="7:12" x14ac:dyDescent="0.2">
      <c r="G997" s="8">
        <v>993</v>
      </c>
      <c r="H997" s="8" t="s">
        <v>4</v>
      </c>
      <c r="I997" s="9">
        <v>38078</v>
      </c>
      <c r="J997" s="8" t="s">
        <v>10</v>
      </c>
      <c r="K997" s="10">
        <v>30</v>
      </c>
      <c r="L997" s="3">
        <v>91.71732531853138</v>
      </c>
    </row>
    <row r="998" spans="7:12" x14ac:dyDescent="0.2">
      <c r="G998" s="8">
        <v>994</v>
      </c>
      <c r="H998" s="8" t="s">
        <v>2</v>
      </c>
      <c r="I998" s="9">
        <v>38133</v>
      </c>
      <c r="J998" s="8" t="s">
        <v>9</v>
      </c>
      <c r="K998" s="10">
        <v>62</v>
      </c>
      <c r="L998" s="3">
        <v>187.43238539805822</v>
      </c>
    </row>
    <row r="999" spans="7:12" x14ac:dyDescent="0.2">
      <c r="G999" s="8">
        <v>995</v>
      </c>
      <c r="H999" s="8" t="s">
        <v>8</v>
      </c>
      <c r="I999" s="9">
        <v>38760</v>
      </c>
      <c r="J999" s="8" t="s">
        <v>10</v>
      </c>
      <c r="K999" s="10">
        <v>24</v>
      </c>
      <c r="L999" s="3">
        <v>74.211669903196139</v>
      </c>
    </row>
    <row r="1000" spans="7:12" x14ac:dyDescent="0.2">
      <c r="G1000" s="8">
        <v>996</v>
      </c>
      <c r="H1000" s="8" t="s">
        <v>2</v>
      </c>
      <c r="I1000" s="9">
        <v>38243</v>
      </c>
      <c r="J1000" s="8" t="s">
        <v>11</v>
      </c>
      <c r="K1000" s="10">
        <v>4</v>
      </c>
      <c r="L1000" s="3">
        <v>13.654188955553082</v>
      </c>
    </row>
    <row r="1001" spans="7:12" x14ac:dyDescent="0.2">
      <c r="G1001" s="8">
        <v>997</v>
      </c>
      <c r="H1001" s="8" t="s">
        <v>5</v>
      </c>
      <c r="I1001" s="9">
        <v>38144</v>
      </c>
      <c r="J1001" s="8" t="s">
        <v>10</v>
      </c>
      <c r="K1001" s="10">
        <v>88</v>
      </c>
      <c r="L1001" s="3">
        <v>265.2916292071763</v>
      </c>
    </row>
    <row r="1002" spans="7:12" x14ac:dyDescent="0.2">
      <c r="G1002" s="8">
        <v>998</v>
      </c>
      <c r="H1002" s="8" t="s">
        <v>5</v>
      </c>
      <c r="I1002" s="9">
        <v>38628</v>
      </c>
      <c r="J1002" s="8" t="s">
        <v>11</v>
      </c>
      <c r="K1002" s="10">
        <v>78</v>
      </c>
      <c r="L1002" s="3">
        <v>235.69356375172592</v>
      </c>
    </row>
    <row r="1003" spans="7:12" x14ac:dyDescent="0.2">
      <c r="G1003" s="8">
        <v>999</v>
      </c>
      <c r="H1003" s="8" t="s">
        <v>6</v>
      </c>
      <c r="I1003" s="9">
        <v>38639</v>
      </c>
      <c r="J1003" s="8" t="s">
        <v>11</v>
      </c>
      <c r="K1003" s="10">
        <v>82</v>
      </c>
      <c r="L1003" s="3">
        <v>248.12045570070282</v>
      </c>
    </row>
    <row r="1004" spans="7:12" x14ac:dyDescent="0.2">
      <c r="G1004" s="8">
        <v>1000</v>
      </c>
      <c r="H1004" s="8" t="s">
        <v>1</v>
      </c>
      <c r="I1004" s="9">
        <v>38485</v>
      </c>
      <c r="J1004" s="8" t="s">
        <v>10</v>
      </c>
      <c r="K1004" s="10">
        <v>68</v>
      </c>
      <c r="L1004" s="3">
        <v>206.8704837754205</v>
      </c>
    </row>
    <row r="1005" spans="7:12" x14ac:dyDescent="0.2">
      <c r="G1005" s="8">
        <v>1001</v>
      </c>
      <c r="H1005" s="8" t="s">
        <v>1</v>
      </c>
      <c r="I1005" s="9">
        <v>38034</v>
      </c>
      <c r="J1005" s="8" t="s">
        <v>9</v>
      </c>
      <c r="K1005" s="10">
        <v>20</v>
      </c>
      <c r="L1005" s="3">
        <v>61.598286646601295</v>
      </c>
    </row>
    <row r="1006" spans="7:12" x14ac:dyDescent="0.2">
      <c r="G1006" s="8">
        <v>1002</v>
      </c>
      <c r="H1006" s="8" t="s">
        <v>2</v>
      </c>
      <c r="I1006" s="9">
        <v>38265</v>
      </c>
      <c r="J1006" s="8" t="s">
        <v>10</v>
      </c>
      <c r="K1006" s="10">
        <v>-10</v>
      </c>
      <c r="L1006" s="3">
        <v>-28.326133240637468</v>
      </c>
    </row>
    <row r="1007" spans="7:12" x14ac:dyDescent="0.2">
      <c r="G1007" s="8">
        <v>1003</v>
      </c>
      <c r="H1007" s="8" t="s">
        <v>4</v>
      </c>
      <c r="I1007" s="9">
        <v>38254</v>
      </c>
      <c r="J1007" s="8" t="s">
        <v>11</v>
      </c>
      <c r="K1007" s="10">
        <v>94</v>
      </c>
      <c r="L1007" s="3">
        <v>283.987112843305</v>
      </c>
    </row>
    <row r="1008" spans="7:12" x14ac:dyDescent="0.2">
      <c r="G1008" s="8">
        <v>1004</v>
      </c>
      <c r="H1008" s="8" t="s">
        <v>4</v>
      </c>
      <c r="I1008" s="9">
        <v>38815</v>
      </c>
      <c r="J1008" s="8" t="s">
        <v>9</v>
      </c>
      <c r="K1008" s="10">
        <v>62</v>
      </c>
      <c r="L1008" s="3">
        <v>188.00253303300292</v>
      </c>
    </row>
    <row r="1009" spans="7:12" x14ac:dyDescent="0.2">
      <c r="G1009" s="8">
        <v>1005</v>
      </c>
      <c r="H1009" s="8" t="s">
        <v>5</v>
      </c>
      <c r="I1009" s="9">
        <v>38177</v>
      </c>
      <c r="J1009" s="8" t="s">
        <v>12</v>
      </c>
      <c r="K1009" s="10">
        <v>71</v>
      </c>
      <c r="L1009" s="3">
        <v>215.02251352159234</v>
      </c>
    </row>
    <row r="1010" spans="7:12" x14ac:dyDescent="0.2">
      <c r="G1010" s="8">
        <v>1006</v>
      </c>
      <c r="H1010" s="8" t="s">
        <v>6</v>
      </c>
      <c r="I1010" s="9">
        <v>38067</v>
      </c>
      <c r="J1010" s="8" t="s">
        <v>13</v>
      </c>
      <c r="K1010" s="10">
        <v>70</v>
      </c>
      <c r="L1010" s="3">
        <v>211.5224440500217</v>
      </c>
    </row>
    <row r="1011" spans="7:12" x14ac:dyDescent="0.2">
      <c r="G1011" s="8">
        <v>1007</v>
      </c>
      <c r="H1011" s="8" t="s">
        <v>7</v>
      </c>
      <c r="I1011" s="9">
        <v>38089</v>
      </c>
      <c r="J1011" s="8" t="s">
        <v>9</v>
      </c>
      <c r="K1011" s="10">
        <v>17</v>
      </c>
      <c r="L1011" s="3">
        <v>52.007206372460615</v>
      </c>
    </row>
    <row r="1012" spans="7:12" x14ac:dyDescent="0.2">
      <c r="G1012" s="8">
        <v>1008</v>
      </c>
      <c r="H1012" s="8" t="s">
        <v>6</v>
      </c>
      <c r="I1012" s="9">
        <v>38694</v>
      </c>
      <c r="J1012" s="8" t="s">
        <v>11</v>
      </c>
      <c r="K1012" s="10">
        <v>51</v>
      </c>
      <c r="L1012" s="3">
        <v>154.86582287521293</v>
      </c>
    </row>
    <row r="1013" spans="7:12" x14ac:dyDescent="0.2">
      <c r="G1013" s="8">
        <v>1009</v>
      </c>
      <c r="H1013" s="8" t="s">
        <v>8</v>
      </c>
      <c r="I1013" s="9">
        <v>38837</v>
      </c>
      <c r="J1013" s="8" t="s">
        <v>12</v>
      </c>
      <c r="K1013" s="10">
        <v>70</v>
      </c>
      <c r="L1013" s="3">
        <v>212.18684363818184</v>
      </c>
    </row>
    <row r="1014" spans="7:12" x14ac:dyDescent="0.2">
      <c r="G1014" s="8">
        <v>1010</v>
      </c>
      <c r="H1014" s="8" t="s">
        <v>4</v>
      </c>
      <c r="I1014" s="9">
        <v>38892</v>
      </c>
      <c r="J1014" s="8" t="s">
        <v>11</v>
      </c>
      <c r="K1014" s="10">
        <v>94</v>
      </c>
      <c r="L1014" s="3">
        <v>283.91906780587465</v>
      </c>
    </row>
    <row r="1015" spans="7:12" x14ac:dyDescent="0.2">
      <c r="G1015" s="8">
        <v>1011</v>
      </c>
      <c r="H1015" s="8" t="s">
        <v>2</v>
      </c>
      <c r="I1015" s="9">
        <v>38331</v>
      </c>
      <c r="J1015" s="8" t="s">
        <v>12</v>
      </c>
      <c r="K1015" s="10">
        <v>70</v>
      </c>
      <c r="L1015" s="3">
        <v>211.85016457637715</v>
      </c>
    </row>
    <row r="1016" spans="7:12" x14ac:dyDescent="0.2">
      <c r="G1016" s="8">
        <v>1012</v>
      </c>
      <c r="H1016" s="8" t="s">
        <v>6</v>
      </c>
      <c r="I1016" s="9">
        <v>38485</v>
      </c>
      <c r="J1016" s="8" t="s">
        <v>10</v>
      </c>
      <c r="K1016" s="10">
        <v>89</v>
      </c>
      <c r="L1016" s="3">
        <v>269.18851021987467</v>
      </c>
    </row>
    <row r="1017" spans="7:12" x14ac:dyDescent="0.2">
      <c r="G1017" s="8">
        <v>1013</v>
      </c>
      <c r="H1017" s="8" t="s">
        <v>2</v>
      </c>
      <c r="I1017" s="9">
        <v>38639</v>
      </c>
      <c r="J1017" s="8" t="s">
        <v>10</v>
      </c>
      <c r="K1017" s="10">
        <v>26</v>
      </c>
      <c r="L1017" s="3">
        <v>79.311492307621293</v>
      </c>
    </row>
    <row r="1018" spans="7:12" x14ac:dyDescent="0.2">
      <c r="G1018" s="8">
        <v>1014</v>
      </c>
      <c r="H1018" s="8" t="s">
        <v>7</v>
      </c>
      <c r="I1018" s="9">
        <v>38694</v>
      </c>
      <c r="J1018" s="8" t="s">
        <v>11</v>
      </c>
      <c r="K1018" s="10">
        <v>8</v>
      </c>
      <c r="L1018" s="3">
        <v>26.096472599703908</v>
      </c>
    </row>
    <row r="1019" spans="7:12" x14ac:dyDescent="0.2">
      <c r="G1019" s="8">
        <v>1015</v>
      </c>
      <c r="H1019" s="8" t="s">
        <v>6</v>
      </c>
      <c r="I1019" s="9">
        <v>38749</v>
      </c>
      <c r="J1019" s="8" t="s">
        <v>9</v>
      </c>
      <c r="K1019" s="10">
        <v>8</v>
      </c>
      <c r="L1019" s="3">
        <v>26.08199028619465</v>
      </c>
    </row>
    <row r="1020" spans="7:12" x14ac:dyDescent="0.2">
      <c r="G1020" s="8">
        <v>1016</v>
      </c>
      <c r="H1020" s="8" t="s">
        <v>7</v>
      </c>
      <c r="I1020" s="9">
        <v>39002</v>
      </c>
      <c r="J1020" s="8" t="s">
        <v>11</v>
      </c>
      <c r="K1020" s="10">
        <v>62</v>
      </c>
      <c r="L1020" s="3">
        <v>187.69110116385426</v>
      </c>
    </row>
    <row r="1021" spans="7:12" x14ac:dyDescent="0.2">
      <c r="G1021" s="8">
        <v>1017</v>
      </c>
      <c r="H1021" s="8" t="s">
        <v>0</v>
      </c>
      <c r="I1021" s="9">
        <v>38947</v>
      </c>
      <c r="J1021" s="8" t="s">
        <v>11</v>
      </c>
      <c r="K1021" s="10">
        <v>-9</v>
      </c>
      <c r="L1021" s="3">
        <v>-24.819632815121537</v>
      </c>
    </row>
    <row r="1022" spans="7:12" x14ac:dyDescent="0.2">
      <c r="G1022" s="8">
        <v>1018</v>
      </c>
      <c r="H1022" s="8" t="s">
        <v>4</v>
      </c>
      <c r="I1022" s="9">
        <v>38221</v>
      </c>
      <c r="J1022" s="8" t="s">
        <v>9</v>
      </c>
      <c r="K1022" s="10">
        <v>55</v>
      </c>
      <c r="L1022" s="3">
        <v>166.81971361139639</v>
      </c>
    </row>
    <row r="1023" spans="7:12" x14ac:dyDescent="0.2">
      <c r="G1023" s="8">
        <v>1019</v>
      </c>
      <c r="H1023" s="8" t="s">
        <v>3</v>
      </c>
      <c r="I1023" s="9">
        <v>38232</v>
      </c>
      <c r="J1023" s="8" t="s">
        <v>13</v>
      </c>
      <c r="K1023" s="10">
        <v>71</v>
      </c>
      <c r="L1023" s="3">
        <v>215.35336056441088</v>
      </c>
    </row>
    <row r="1024" spans="7:12" x14ac:dyDescent="0.2">
      <c r="G1024" s="8">
        <v>1020</v>
      </c>
      <c r="H1024" s="8" t="s">
        <v>5</v>
      </c>
      <c r="I1024" s="9">
        <v>38793</v>
      </c>
      <c r="J1024" s="8" t="s">
        <v>12</v>
      </c>
      <c r="K1024" s="10">
        <v>5</v>
      </c>
      <c r="L1024" s="3">
        <v>17.428217544434208</v>
      </c>
    </row>
    <row r="1025" spans="7:12" x14ac:dyDescent="0.2">
      <c r="G1025" s="8">
        <v>1021</v>
      </c>
      <c r="H1025" s="8" t="s">
        <v>2</v>
      </c>
      <c r="I1025" s="9">
        <v>38595</v>
      </c>
      <c r="J1025" s="8" t="s">
        <v>9</v>
      </c>
      <c r="K1025" s="10">
        <v>28</v>
      </c>
      <c r="L1025" s="3">
        <v>86.322091823923344</v>
      </c>
    </row>
    <row r="1026" spans="7:12" x14ac:dyDescent="0.2">
      <c r="G1026" s="8">
        <v>1022</v>
      </c>
      <c r="H1026" s="8" t="s">
        <v>5</v>
      </c>
      <c r="I1026" s="9">
        <v>38848</v>
      </c>
      <c r="J1026" s="8" t="s">
        <v>13</v>
      </c>
      <c r="K1026" s="10">
        <v>95</v>
      </c>
      <c r="L1026" s="3">
        <v>286.92674877229024</v>
      </c>
    </row>
    <row r="1027" spans="7:12" x14ac:dyDescent="0.2">
      <c r="G1027" s="8">
        <v>1023</v>
      </c>
      <c r="H1027" s="8" t="s">
        <v>8</v>
      </c>
      <c r="I1027" s="9">
        <v>38617</v>
      </c>
      <c r="J1027" s="8" t="s">
        <v>11</v>
      </c>
      <c r="K1027" s="10">
        <v>56</v>
      </c>
      <c r="L1027" s="3">
        <v>169.66853559743345</v>
      </c>
    </row>
    <row r="1028" spans="7:12" x14ac:dyDescent="0.2">
      <c r="G1028" s="8">
        <v>1024</v>
      </c>
      <c r="H1028" s="8" t="s">
        <v>7</v>
      </c>
      <c r="I1028" s="9">
        <v>38650</v>
      </c>
      <c r="J1028" s="8" t="s">
        <v>9</v>
      </c>
      <c r="K1028" s="10">
        <v>79</v>
      </c>
      <c r="L1028" s="3">
        <v>238.71622982310416</v>
      </c>
    </row>
    <row r="1029" spans="7:12" x14ac:dyDescent="0.2">
      <c r="G1029" s="8">
        <v>1025</v>
      </c>
      <c r="H1029" s="8" t="s">
        <v>7</v>
      </c>
      <c r="I1029" s="9">
        <v>38562</v>
      </c>
      <c r="J1029" s="8" t="s">
        <v>11</v>
      </c>
      <c r="K1029" s="10">
        <v>10</v>
      </c>
      <c r="L1029" s="3">
        <v>32.241149527753471</v>
      </c>
    </row>
    <row r="1030" spans="7:12" x14ac:dyDescent="0.2">
      <c r="G1030" s="8">
        <v>1026</v>
      </c>
      <c r="H1030" s="8" t="s">
        <v>3</v>
      </c>
      <c r="I1030" s="9">
        <v>38254</v>
      </c>
      <c r="J1030" s="8" t="s">
        <v>13</v>
      </c>
      <c r="K1030" s="10">
        <v>69</v>
      </c>
      <c r="L1030" s="3">
        <v>208.61631773052886</v>
      </c>
    </row>
    <row r="1031" spans="7:12" x14ac:dyDescent="0.2">
      <c r="G1031" s="8">
        <v>1027</v>
      </c>
      <c r="H1031" s="8" t="s">
        <v>2</v>
      </c>
      <c r="I1031" s="9">
        <v>38793</v>
      </c>
      <c r="J1031" s="8" t="s">
        <v>10</v>
      </c>
      <c r="K1031" s="10">
        <v>15</v>
      </c>
      <c r="L1031" s="3">
        <v>46.772430431730463</v>
      </c>
    </row>
    <row r="1032" spans="7:12" x14ac:dyDescent="0.2">
      <c r="G1032" s="8">
        <v>1028</v>
      </c>
      <c r="H1032" s="8" t="s">
        <v>7</v>
      </c>
      <c r="I1032" s="9">
        <v>38749</v>
      </c>
      <c r="J1032" s="8" t="s">
        <v>11</v>
      </c>
      <c r="K1032" s="10">
        <v>0</v>
      </c>
      <c r="L1032" s="3">
        <v>1.7760594332285693</v>
      </c>
    </row>
    <row r="1033" spans="7:12" x14ac:dyDescent="0.2">
      <c r="G1033" s="8">
        <v>1029</v>
      </c>
      <c r="H1033" s="8" t="s">
        <v>7</v>
      </c>
      <c r="I1033" s="9">
        <v>38540</v>
      </c>
      <c r="J1033" s="8" t="s">
        <v>13</v>
      </c>
      <c r="K1033" s="10">
        <v>78</v>
      </c>
      <c r="L1033" s="3">
        <v>236.10178950758817</v>
      </c>
    </row>
    <row r="1034" spans="7:12" x14ac:dyDescent="0.2">
      <c r="G1034" s="8">
        <v>1030</v>
      </c>
      <c r="H1034" s="8" t="s">
        <v>3</v>
      </c>
      <c r="I1034" s="9">
        <v>38496</v>
      </c>
      <c r="J1034" s="8" t="s">
        <v>12</v>
      </c>
      <c r="K1034" s="10">
        <v>89</v>
      </c>
      <c r="L1034" s="3">
        <v>268.45127891867156</v>
      </c>
    </row>
    <row r="1035" spans="7:12" x14ac:dyDescent="0.2">
      <c r="G1035" s="8">
        <v>1031</v>
      </c>
      <c r="H1035" s="8" t="s">
        <v>7</v>
      </c>
      <c r="I1035" s="9">
        <v>38397</v>
      </c>
      <c r="J1035" s="8" t="s">
        <v>12</v>
      </c>
      <c r="K1035" s="10">
        <v>94</v>
      </c>
      <c r="L1035" s="3">
        <v>284.11176896611153</v>
      </c>
    </row>
    <row r="1036" spans="7:12" x14ac:dyDescent="0.2">
      <c r="G1036" s="8">
        <v>1032</v>
      </c>
      <c r="H1036" s="8" t="s">
        <v>8</v>
      </c>
      <c r="I1036" s="9">
        <v>38034</v>
      </c>
      <c r="J1036" s="8" t="s">
        <v>12</v>
      </c>
      <c r="K1036" s="10">
        <v>-5</v>
      </c>
      <c r="L1036" s="3">
        <v>-13.090742445919402</v>
      </c>
    </row>
    <row r="1037" spans="7:12" x14ac:dyDescent="0.2">
      <c r="G1037" s="8">
        <v>1033</v>
      </c>
      <c r="H1037" s="8" t="s">
        <v>3</v>
      </c>
      <c r="I1037" s="9">
        <v>39057</v>
      </c>
      <c r="J1037" s="8" t="s">
        <v>10</v>
      </c>
      <c r="K1037" s="10">
        <v>42</v>
      </c>
      <c r="L1037" s="3">
        <v>127.95167625422781</v>
      </c>
    </row>
    <row r="1038" spans="7:12" x14ac:dyDescent="0.2">
      <c r="G1038" s="8">
        <v>1034</v>
      </c>
      <c r="H1038" s="8" t="s">
        <v>5</v>
      </c>
      <c r="I1038" s="9">
        <v>38980</v>
      </c>
      <c r="J1038" s="8" t="s">
        <v>11</v>
      </c>
      <c r="K1038" s="10">
        <v>9</v>
      </c>
      <c r="L1038" s="3">
        <v>29.027293052396654</v>
      </c>
    </row>
    <row r="1039" spans="7:12" x14ac:dyDescent="0.2">
      <c r="G1039" s="8">
        <v>1035</v>
      </c>
      <c r="H1039" s="8" t="s">
        <v>5</v>
      </c>
      <c r="I1039" s="9">
        <v>38452</v>
      </c>
      <c r="J1039" s="8" t="s">
        <v>9</v>
      </c>
      <c r="K1039" s="10">
        <v>8</v>
      </c>
      <c r="L1039" s="3">
        <v>26.399425452966565</v>
      </c>
    </row>
    <row r="1040" spans="7:12" x14ac:dyDescent="0.2">
      <c r="G1040" s="8">
        <v>1036</v>
      </c>
      <c r="H1040" s="8" t="s">
        <v>8</v>
      </c>
      <c r="I1040" s="9">
        <v>38210</v>
      </c>
      <c r="J1040" s="8" t="s">
        <v>9</v>
      </c>
      <c r="K1040" s="10">
        <v>69</v>
      </c>
      <c r="L1040" s="3">
        <v>209.14573718458519</v>
      </c>
    </row>
    <row r="1041" spans="7:12" x14ac:dyDescent="0.2">
      <c r="G1041" s="8">
        <v>1037</v>
      </c>
      <c r="H1041" s="8" t="s">
        <v>1</v>
      </c>
      <c r="I1041" s="9">
        <v>39002</v>
      </c>
      <c r="J1041" s="8" t="s">
        <v>12</v>
      </c>
      <c r="K1041" s="10">
        <v>2</v>
      </c>
      <c r="L1041" s="3">
        <v>7.7270735524440131</v>
      </c>
    </row>
    <row r="1042" spans="7:12" x14ac:dyDescent="0.2">
      <c r="G1042" s="8">
        <v>1038</v>
      </c>
      <c r="H1042" s="8" t="s">
        <v>7</v>
      </c>
      <c r="I1042" s="9">
        <v>38254</v>
      </c>
      <c r="J1042" s="8" t="s">
        <v>11</v>
      </c>
      <c r="K1042" s="10">
        <v>3</v>
      </c>
      <c r="L1042" s="3">
        <v>10.487455049777733</v>
      </c>
    </row>
    <row r="1043" spans="7:12" x14ac:dyDescent="0.2">
      <c r="G1043" s="8">
        <v>1039</v>
      </c>
      <c r="H1043" s="8" t="s">
        <v>5</v>
      </c>
      <c r="I1043" s="9">
        <v>38518</v>
      </c>
      <c r="J1043" s="8" t="s">
        <v>13</v>
      </c>
      <c r="K1043" s="10">
        <v>76</v>
      </c>
      <c r="L1043" s="3">
        <v>230.14134634452847</v>
      </c>
    </row>
    <row r="1044" spans="7:12" x14ac:dyDescent="0.2">
      <c r="G1044" s="8">
        <v>1040</v>
      </c>
      <c r="H1044" s="8" t="s">
        <v>1</v>
      </c>
      <c r="I1044" s="9">
        <v>38166</v>
      </c>
      <c r="J1044" s="8" t="s">
        <v>11</v>
      </c>
      <c r="K1044" s="10">
        <v>-7</v>
      </c>
      <c r="L1044" s="3">
        <v>-18.434662066971001</v>
      </c>
    </row>
    <row r="1045" spans="7:12" x14ac:dyDescent="0.2">
      <c r="G1045" s="8">
        <v>1041</v>
      </c>
      <c r="H1045" s="8" t="s">
        <v>2</v>
      </c>
      <c r="I1045" s="9">
        <v>38903</v>
      </c>
      <c r="J1045" s="8" t="s">
        <v>12</v>
      </c>
      <c r="K1045" s="10">
        <v>24</v>
      </c>
      <c r="L1045" s="3">
        <v>74.040343042743388</v>
      </c>
    </row>
    <row r="1046" spans="7:12" x14ac:dyDescent="0.2">
      <c r="G1046" s="8">
        <v>1042</v>
      </c>
      <c r="H1046" s="8" t="s">
        <v>0</v>
      </c>
      <c r="I1046" s="9">
        <v>38969</v>
      </c>
      <c r="J1046" s="8" t="s">
        <v>9</v>
      </c>
      <c r="K1046" s="10">
        <v>35</v>
      </c>
      <c r="L1046" s="3">
        <v>106.66944991477989</v>
      </c>
    </row>
    <row r="1047" spans="7:12" x14ac:dyDescent="0.2">
      <c r="G1047" s="8">
        <v>1043</v>
      </c>
      <c r="H1047" s="8" t="s">
        <v>7</v>
      </c>
      <c r="I1047" s="9">
        <v>38067</v>
      </c>
      <c r="J1047" s="8" t="s">
        <v>9</v>
      </c>
      <c r="K1047" s="10">
        <v>23</v>
      </c>
      <c r="L1047" s="3">
        <v>71.099513118305453</v>
      </c>
    </row>
    <row r="1048" spans="7:12" x14ac:dyDescent="0.2">
      <c r="G1048" s="8">
        <v>1044</v>
      </c>
      <c r="H1048" s="8" t="s">
        <v>4</v>
      </c>
      <c r="I1048" s="9">
        <v>38837</v>
      </c>
      <c r="J1048" s="8" t="s">
        <v>11</v>
      </c>
      <c r="K1048" s="10">
        <v>32</v>
      </c>
      <c r="L1048" s="3">
        <v>97.982599723305</v>
      </c>
    </row>
    <row r="1049" spans="7:12" x14ac:dyDescent="0.2">
      <c r="G1049" s="8">
        <v>1045</v>
      </c>
      <c r="H1049" s="8" t="s">
        <v>1</v>
      </c>
      <c r="I1049" s="9">
        <v>38232</v>
      </c>
      <c r="J1049" s="8" t="s">
        <v>12</v>
      </c>
      <c r="K1049" s="10">
        <v>46</v>
      </c>
      <c r="L1049" s="3">
        <v>139.82203886104327</v>
      </c>
    </row>
    <row r="1050" spans="7:12" x14ac:dyDescent="0.2">
      <c r="G1050" s="8">
        <v>1046</v>
      </c>
      <c r="H1050" s="8" t="s">
        <v>7</v>
      </c>
      <c r="I1050" s="9">
        <v>38023</v>
      </c>
      <c r="J1050" s="8" t="s">
        <v>10</v>
      </c>
      <c r="K1050" s="10">
        <v>28</v>
      </c>
      <c r="L1050" s="3">
        <v>85.913586896960894</v>
      </c>
    </row>
    <row r="1051" spans="7:12" x14ac:dyDescent="0.2">
      <c r="G1051" s="8">
        <v>1047</v>
      </c>
      <c r="H1051" s="8" t="s">
        <v>7</v>
      </c>
      <c r="I1051" s="9">
        <v>38386</v>
      </c>
      <c r="J1051" s="8" t="s">
        <v>13</v>
      </c>
      <c r="K1051" s="10">
        <v>58</v>
      </c>
      <c r="L1051" s="3">
        <v>176.38262351251041</v>
      </c>
    </row>
    <row r="1052" spans="7:12" x14ac:dyDescent="0.2">
      <c r="G1052" s="8">
        <v>1048</v>
      </c>
      <c r="H1052" s="8" t="s">
        <v>5</v>
      </c>
      <c r="I1052" s="9">
        <v>38672</v>
      </c>
      <c r="J1052" s="8" t="s">
        <v>10</v>
      </c>
      <c r="K1052" s="10">
        <v>19</v>
      </c>
      <c r="L1052" s="3">
        <v>59.083968230358913</v>
      </c>
    </row>
    <row r="1053" spans="7:12" x14ac:dyDescent="0.2">
      <c r="G1053" s="8">
        <v>1049</v>
      </c>
      <c r="H1053" s="8" t="s">
        <v>2</v>
      </c>
      <c r="I1053" s="9">
        <v>38210</v>
      </c>
      <c r="J1053" s="8" t="s">
        <v>10</v>
      </c>
      <c r="K1053" s="10">
        <v>79</v>
      </c>
      <c r="L1053" s="3">
        <v>238.63617965265877</v>
      </c>
    </row>
    <row r="1054" spans="7:12" x14ac:dyDescent="0.2">
      <c r="G1054" s="8">
        <v>1050</v>
      </c>
      <c r="H1054" s="8" t="s">
        <v>8</v>
      </c>
      <c r="I1054" s="9">
        <v>38331</v>
      </c>
      <c r="J1054" s="8" t="s">
        <v>12</v>
      </c>
      <c r="K1054" s="10">
        <v>31</v>
      </c>
      <c r="L1054" s="3">
        <v>94.124548214467538</v>
      </c>
    </row>
    <row r="1055" spans="7:12" x14ac:dyDescent="0.2">
      <c r="G1055" s="8">
        <v>1051</v>
      </c>
      <c r="H1055" s="8" t="s">
        <v>7</v>
      </c>
      <c r="I1055" s="9">
        <v>38672</v>
      </c>
      <c r="J1055" s="8" t="s">
        <v>11</v>
      </c>
      <c r="K1055" s="10">
        <v>4</v>
      </c>
      <c r="L1055" s="3">
        <v>14.292798170188892</v>
      </c>
    </row>
    <row r="1056" spans="7:12" x14ac:dyDescent="0.2">
      <c r="G1056" s="8">
        <v>1052</v>
      </c>
      <c r="H1056" s="8" t="s">
        <v>2</v>
      </c>
      <c r="I1056" s="9">
        <v>38804</v>
      </c>
      <c r="J1056" s="8" t="s">
        <v>9</v>
      </c>
      <c r="K1056" s="10">
        <v>91</v>
      </c>
      <c r="L1056" s="3">
        <v>275.5094232943423</v>
      </c>
    </row>
    <row r="1057" spans="7:12" x14ac:dyDescent="0.2">
      <c r="G1057" s="8">
        <v>1053</v>
      </c>
      <c r="H1057" s="8" t="s">
        <v>3</v>
      </c>
      <c r="I1057" s="9">
        <v>38518</v>
      </c>
      <c r="J1057" s="8" t="s">
        <v>10</v>
      </c>
      <c r="K1057" s="10">
        <v>51</v>
      </c>
      <c r="L1057" s="3">
        <v>154.74630946716462</v>
      </c>
    </row>
    <row r="1058" spans="7:12" x14ac:dyDescent="0.2">
      <c r="G1058" s="8">
        <v>1054</v>
      </c>
      <c r="H1058" s="8" t="s">
        <v>5</v>
      </c>
      <c r="I1058" s="9">
        <v>38001</v>
      </c>
      <c r="J1058" s="8" t="s">
        <v>11</v>
      </c>
      <c r="K1058" s="10">
        <v>2</v>
      </c>
      <c r="L1058" s="3">
        <v>8.3443048208269879</v>
      </c>
    </row>
    <row r="1059" spans="7:12" x14ac:dyDescent="0.2">
      <c r="G1059" s="8">
        <v>1055</v>
      </c>
      <c r="H1059" s="8" t="s">
        <v>0</v>
      </c>
      <c r="I1059" s="9">
        <v>38540</v>
      </c>
      <c r="J1059" s="8" t="s">
        <v>13</v>
      </c>
      <c r="K1059" s="10">
        <v>42</v>
      </c>
      <c r="L1059" s="3">
        <v>127.68402675435583</v>
      </c>
    </row>
    <row r="1060" spans="7:12" x14ac:dyDescent="0.2">
      <c r="G1060" s="8">
        <v>1056</v>
      </c>
      <c r="H1060" s="8" t="s">
        <v>8</v>
      </c>
      <c r="I1060" s="9">
        <v>38309</v>
      </c>
      <c r="J1060" s="8" t="s">
        <v>10</v>
      </c>
      <c r="K1060" s="10">
        <v>57</v>
      </c>
      <c r="L1060" s="3">
        <v>173.09988607692904</v>
      </c>
    </row>
    <row r="1061" spans="7:12" x14ac:dyDescent="0.2">
      <c r="G1061" s="8">
        <v>1057</v>
      </c>
      <c r="H1061" s="8" t="s">
        <v>2</v>
      </c>
      <c r="I1061" s="9">
        <v>38254</v>
      </c>
      <c r="J1061" s="8" t="s">
        <v>9</v>
      </c>
      <c r="K1061" s="10">
        <v>63</v>
      </c>
      <c r="L1061" s="3">
        <v>190.20945346469671</v>
      </c>
    </row>
    <row r="1062" spans="7:12" x14ac:dyDescent="0.2">
      <c r="G1062" s="8">
        <v>1058</v>
      </c>
      <c r="H1062" s="8" t="s">
        <v>8</v>
      </c>
      <c r="I1062" s="9">
        <v>38111</v>
      </c>
      <c r="J1062" s="8" t="s">
        <v>12</v>
      </c>
      <c r="K1062" s="10">
        <v>37</v>
      </c>
      <c r="L1062" s="3">
        <v>112.97090107811077</v>
      </c>
    </row>
    <row r="1063" spans="7:12" x14ac:dyDescent="0.2">
      <c r="G1063" s="8">
        <v>1059</v>
      </c>
      <c r="H1063" s="8" t="s">
        <v>8</v>
      </c>
      <c r="I1063" s="9">
        <v>38056</v>
      </c>
      <c r="J1063" s="8" t="s">
        <v>10</v>
      </c>
      <c r="K1063" s="10">
        <v>30</v>
      </c>
      <c r="L1063" s="3">
        <v>92.612099918838155</v>
      </c>
    </row>
    <row r="1064" spans="7:12" x14ac:dyDescent="0.2">
      <c r="G1064" s="8">
        <v>1060</v>
      </c>
      <c r="H1064" s="8" t="s">
        <v>3</v>
      </c>
      <c r="I1064" s="9">
        <v>38804</v>
      </c>
      <c r="J1064" s="8" t="s">
        <v>9</v>
      </c>
      <c r="K1064" s="10">
        <v>31</v>
      </c>
      <c r="L1064" s="3">
        <v>95.22083891239123</v>
      </c>
    </row>
    <row r="1065" spans="7:12" x14ac:dyDescent="0.2">
      <c r="G1065" s="8">
        <v>1061</v>
      </c>
      <c r="H1065" s="8" t="s">
        <v>1</v>
      </c>
      <c r="I1065" s="9">
        <v>38056</v>
      </c>
      <c r="J1065" s="8" t="s">
        <v>11</v>
      </c>
      <c r="K1065" s="10">
        <v>55</v>
      </c>
      <c r="L1065" s="3">
        <v>167.32540465961139</v>
      </c>
    </row>
    <row r="1066" spans="7:12" x14ac:dyDescent="0.2">
      <c r="G1066" s="8">
        <v>1062</v>
      </c>
      <c r="H1066" s="8" t="s">
        <v>0</v>
      </c>
      <c r="I1066" s="9">
        <v>38705</v>
      </c>
      <c r="J1066" s="8" t="s">
        <v>11</v>
      </c>
      <c r="K1066" s="10">
        <v>-5</v>
      </c>
      <c r="L1066" s="3">
        <v>-12.643881441117404</v>
      </c>
    </row>
    <row r="1067" spans="7:12" x14ac:dyDescent="0.2">
      <c r="G1067" s="8">
        <v>1063</v>
      </c>
      <c r="H1067" s="8" t="s">
        <v>4</v>
      </c>
      <c r="I1067" s="9">
        <v>38100</v>
      </c>
      <c r="J1067" s="8" t="s">
        <v>10</v>
      </c>
      <c r="K1067" s="10">
        <v>28</v>
      </c>
      <c r="L1067" s="3">
        <v>85.460904685258157</v>
      </c>
    </row>
    <row r="1068" spans="7:12" x14ac:dyDescent="0.2">
      <c r="G1068" s="8">
        <v>1064</v>
      </c>
      <c r="H1068" s="8" t="s">
        <v>5</v>
      </c>
      <c r="I1068" s="9">
        <v>38584</v>
      </c>
      <c r="J1068" s="8" t="s">
        <v>11</v>
      </c>
      <c r="K1068" s="10">
        <v>93</v>
      </c>
      <c r="L1068" s="3">
        <v>280.15032356040319</v>
      </c>
    </row>
    <row r="1069" spans="7:12" x14ac:dyDescent="0.2">
      <c r="G1069" s="8">
        <v>1065</v>
      </c>
      <c r="H1069" s="8" t="s">
        <v>0</v>
      </c>
      <c r="I1069" s="9">
        <v>38639</v>
      </c>
      <c r="J1069" s="8" t="s">
        <v>13</v>
      </c>
      <c r="K1069" s="10">
        <v>13</v>
      </c>
      <c r="L1069" s="3">
        <v>40.969412971677201</v>
      </c>
    </row>
    <row r="1070" spans="7:12" x14ac:dyDescent="0.2">
      <c r="G1070" s="8">
        <v>1066</v>
      </c>
      <c r="H1070" s="8" t="s">
        <v>8</v>
      </c>
      <c r="I1070" s="9">
        <v>38782</v>
      </c>
      <c r="J1070" s="8" t="s">
        <v>9</v>
      </c>
      <c r="K1070" s="10">
        <v>94</v>
      </c>
      <c r="L1070" s="3">
        <v>283.90021520553751</v>
      </c>
    </row>
    <row r="1071" spans="7:12" x14ac:dyDescent="0.2">
      <c r="G1071" s="8">
        <v>1067</v>
      </c>
      <c r="H1071" s="8" t="s">
        <v>0</v>
      </c>
      <c r="I1071" s="9">
        <v>38430</v>
      </c>
      <c r="J1071" s="8" t="s">
        <v>9</v>
      </c>
      <c r="K1071" s="10">
        <v>1</v>
      </c>
      <c r="L1071" s="3">
        <v>4.8568701800652914</v>
      </c>
    </row>
    <row r="1072" spans="7:12" x14ac:dyDescent="0.2">
      <c r="G1072" s="8">
        <v>1068</v>
      </c>
      <c r="H1072" s="8" t="s">
        <v>7</v>
      </c>
      <c r="I1072" s="9">
        <v>38628</v>
      </c>
      <c r="J1072" s="8" t="s">
        <v>9</v>
      </c>
      <c r="K1072" s="10">
        <v>5</v>
      </c>
      <c r="L1072" s="3">
        <v>16.493067805841463</v>
      </c>
    </row>
    <row r="1073" spans="7:12" x14ac:dyDescent="0.2">
      <c r="G1073" s="8">
        <v>1069</v>
      </c>
      <c r="H1073" s="8" t="s">
        <v>2</v>
      </c>
      <c r="I1073" s="9">
        <v>38870</v>
      </c>
      <c r="J1073" s="8" t="s">
        <v>12</v>
      </c>
      <c r="K1073" s="10">
        <v>60</v>
      </c>
      <c r="L1073" s="3">
        <v>181.32960345577825</v>
      </c>
    </row>
    <row r="1074" spans="7:12" x14ac:dyDescent="0.2">
      <c r="G1074" s="8">
        <v>1070</v>
      </c>
      <c r="H1074" s="8" t="s">
        <v>3</v>
      </c>
      <c r="I1074" s="9">
        <v>38188</v>
      </c>
      <c r="J1074" s="8" t="s">
        <v>10</v>
      </c>
      <c r="K1074" s="10">
        <v>67</v>
      </c>
      <c r="L1074" s="3">
        <v>203.02085582320817</v>
      </c>
    </row>
    <row r="1075" spans="7:12" x14ac:dyDescent="0.2">
      <c r="G1075" s="8">
        <v>1071</v>
      </c>
      <c r="H1075" s="8" t="s">
        <v>3</v>
      </c>
      <c r="I1075" s="9">
        <v>38331</v>
      </c>
      <c r="J1075" s="8" t="s">
        <v>9</v>
      </c>
      <c r="K1075" s="10">
        <v>87</v>
      </c>
      <c r="L1075" s="3">
        <v>263.51929625786306</v>
      </c>
    </row>
    <row r="1076" spans="7:12" x14ac:dyDescent="0.2">
      <c r="G1076" s="8">
        <v>1072</v>
      </c>
      <c r="H1076" s="8" t="s">
        <v>3</v>
      </c>
      <c r="I1076" s="9">
        <v>38309</v>
      </c>
      <c r="J1076" s="8" t="s">
        <v>12</v>
      </c>
      <c r="K1076" s="10">
        <v>53</v>
      </c>
      <c r="L1076" s="3">
        <v>161.06925467832338</v>
      </c>
    </row>
    <row r="1077" spans="7:12" x14ac:dyDescent="0.2">
      <c r="G1077" s="8">
        <v>1073</v>
      </c>
      <c r="H1077" s="8" t="s">
        <v>0</v>
      </c>
      <c r="I1077" s="9">
        <v>38573</v>
      </c>
      <c r="J1077" s="8" t="s">
        <v>10</v>
      </c>
      <c r="K1077" s="10">
        <v>74</v>
      </c>
      <c r="L1077" s="3">
        <v>224.19731799549618</v>
      </c>
    </row>
    <row r="1078" spans="7:12" x14ac:dyDescent="0.2">
      <c r="G1078" s="8">
        <v>1074</v>
      </c>
      <c r="H1078" s="8" t="s">
        <v>8</v>
      </c>
      <c r="I1078" s="9">
        <v>39035</v>
      </c>
      <c r="J1078" s="8" t="s">
        <v>10</v>
      </c>
      <c r="K1078" s="10">
        <v>83</v>
      </c>
      <c r="L1078" s="3">
        <v>251.40105252927455</v>
      </c>
    </row>
    <row r="1079" spans="7:12" x14ac:dyDescent="0.2">
      <c r="G1079" s="8">
        <v>1075</v>
      </c>
      <c r="H1079" s="8" t="s">
        <v>7</v>
      </c>
      <c r="I1079" s="9">
        <v>38639</v>
      </c>
      <c r="J1079" s="8" t="s">
        <v>12</v>
      </c>
      <c r="K1079" s="10">
        <v>45</v>
      </c>
      <c r="L1079" s="3">
        <v>136.79350682205418</v>
      </c>
    </row>
    <row r="1080" spans="7:12" x14ac:dyDescent="0.2">
      <c r="G1080" s="8">
        <v>1076</v>
      </c>
      <c r="H1080" s="8" t="s">
        <v>0</v>
      </c>
      <c r="I1080" s="9">
        <v>38166</v>
      </c>
      <c r="J1080" s="8" t="s">
        <v>10</v>
      </c>
      <c r="K1080" s="10">
        <v>36</v>
      </c>
      <c r="L1080" s="3">
        <v>109.96021821591992</v>
      </c>
    </row>
    <row r="1081" spans="7:12" x14ac:dyDescent="0.2">
      <c r="G1081" s="8">
        <v>1077</v>
      </c>
      <c r="H1081" s="8" t="s">
        <v>3</v>
      </c>
      <c r="I1081" s="9">
        <v>38705</v>
      </c>
      <c r="J1081" s="8" t="s">
        <v>9</v>
      </c>
      <c r="K1081" s="10">
        <v>82</v>
      </c>
      <c r="L1081" s="3">
        <v>248.19651758376037</v>
      </c>
    </row>
    <row r="1082" spans="7:12" x14ac:dyDescent="0.2">
      <c r="G1082" s="8">
        <v>1078</v>
      </c>
      <c r="H1082" s="8" t="s">
        <v>6</v>
      </c>
      <c r="I1082" s="9">
        <v>38958</v>
      </c>
      <c r="J1082" s="8" t="s">
        <v>9</v>
      </c>
      <c r="K1082" s="10">
        <v>18</v>
      </c>
      <c r="L1082" s="3">
        <v>56.505060708421091</v>
      </c>
    </row>
    <row r="1083" spans="7:12" x14ac:dyDescent="0.2">
      <c r="G1083" s="8">
        <v>1079</v>
      </c>
      <c r="H1083" s="8" t="s">
        <v>5</v>
      </c>
      <c r="I1083" s="9">
        <v>38089</v>
      </c>
      <c r="J1083" s="8" t="s">
        <v>9</v>
      </c>
      <c r="K1083" s="10">
        <v>21</v>
      </c>
      <c r="L1083" s="3">
        <v>64.56759924886002</v>
      </c>
    </row>
    <row r="1084" spans="7:12" x14ac:dyDescent="0.2">
      <c r="G1084" s="8">
        <v>1080</v>
      </c>
      <c r="H1084" s="8" t="s">
        <v>2</v>
      </c>
      <c r="I1084" s="9">
        <v>38529</v>
      </c>
      <c r="J1084" s="8" t="s">
        <v>9</v>
      </c>
      <c r="K1084" s="10">
        <v>56</v>
      </c>
      <c r="L1084" s="3">
        <v>170.16525129894848</v>
      </c>
    </row>
    <row r="1085" spans="7:12" x14ac:dyDescent="0.2">
      <c r="G1085" s="8">
        <v>1081</v>
      </c>
      <c r="H1085" s="8" t="s">
        <v>7</v>
      </c>
      <c r="I1085" s="9">
        <v>38837</v>
      </c>
      <c r="J1085" s="8" t="s">
        <v>11</v>
      </c>
      <c r="K1085" s="10">
        <v>51</v>
      </c>
      <c r="L1085" s="3">
        <v>154.96390627719521</v>
      </c>
    </row>
    <row r="1086" spans="7:12" x14ac:dyDescent="0.2">
      <c r="G1086" s="8">
        <v>1082</v>
      </c>
      <c r="H1086" s="8" t="s">
        <v>1</v>
      </c>
      <c r="I1086" s="9">
        <v>38782</v>
      </c>
      <c r="J1086" s="8" t="s">
        <v>9</v>
      </c>
      <c r="K1086" s="10">
        <v>88</v>
      </c>
      <c r="L1086" s="3">
        <v>266.15496391241169</v>
      </c>
    </row>
    <row r="1087" spans="7:12" x14ac:dyDescent="0.2">
      <c r="G1087" s="8">
        <v>1083</v>
      </c>
      <c r="H1087" s="8" t="s">
        <v>5</v>
      </c>
      <c r="I1087" s="9">
        <v>38463</v>
      </c>
      <c r="J1087" s="8" t="s">
        <v>11</v>
      </c>
      <c r="K1087" s="10">
        <v>93</v>
      </c>
      <c r="L1087" s="3">
        <v>280.95785849203958</v>
      </c>
    </row>
    <row r="1088" spans="7:12" x14ac:dyDescent="0.2">
      <c r="G1088" s="8">
        <v>1084</v>
      </c>
      <c r="H1088" s="8" t="s">
        <v>6</v>
      </c>
      <c r="I1088" s="9">
        <v>38254</v>
      </c>
      <c r="J1088" s="8" t="s">
        <v>10</v>
      </c>
      <c r="K1088" s="10">
        <v>-4</v>
      </c>
      <c r="L1088" s="3">
        <v>-9.79509378079055</v>
      </c>
    </row>
    <row r="1089" spans="7:12" x14ac:dyDescent="0.2">
      <c r="G1089" s="8">
        <v>1085</v>
      </c>
      <c r="H1089" s="8" t="s">
        <v>2</v>
      </c>
      <c r="I1089" s="9">
        <v>38463</v>
      </c>
      <c r="J1089" s="8" t="s">
        <v>11</v>
      </c>
      <c r="K1089" s="10">
        <v>30</v>
      </c>
      <c r="L1089" s="3">
        <v>91.838519584417725</v>
      </c>
    </row>
    <row r="1090" spans="7:12" x14ac:dyDescent="0.2">
      <c r="G1090" s="8">
        <v>1086</v>
      </c>
      <c r="H1090" s="8" t="s">
        <v>0</v>
      </c>
      <c r="I1090" s="9">
        <v>38705</v>
      </c>
      <c r="J1090" s="8" t="s">
        <v>9</v>
      </c>
      <c r="K1090" s="10">
        <v>81</v>
      </c>
      <c r="L1090" s="3">
        <v>245.61829415980108</v>
      </c>
    </row>
    <row r="1091" spans="7:12" x14ac:dyDescent="0.2">
      <c r="G1091" s="8">
        <v>1087</v>
      </c>
      <c r="H1091" s="8" t="s">
        <v>2</v>
      </c>
      <c r="I1091" s="9">
        <v>38463</v>
      </c>
      <c r="J1091" s="8" t="s">
        <v>9</v>
      </c>
      <c r="K1091" s="10">
        <v>58</v>
      </c>
      <c r="L1091" s="3">
        <v>175.7935070061545</v>
      </c>
    </row>
    <row r="1092" spans="7:12" x14ac:dyDescent="0.2">
      <c r="G1092" s="8">
        <v>1088</v>
      </c>
      <c r="H1092" s="8" t="s">
        <v>6</v>
      </c>
      <c r="I1092" s="9">
        <v>37990</v>
      </c>
      <c r="J1092" s="8" t="s">
        <v>12</v>
      </c>
      <c r="K1092" s="10">
        <v>50</v>
      </c>
      <c r="L1092" s="3">
        <v>151.96180824733827</v>
      </c>
    </row>
    <row r="1093" spans="7:12" x14ac:dyDescent="0.2">
      <c r="G1093" s="8">
        <v>1089</v>
      </c>
      <c r="H1093" s="8" t="s">
        <v>4</v>
      </c>
      <c r="I1093" s="9">
        <v>38166</v>
      </c>
      <c r="J1093" s="8" t="s">
        <v>10</v>
      </c>
      <c r="K1093" s="10">
        <v>92</v>
      </c>
      <c r="L1093" s="3">
        <v>277.64731000872155</v>
      </c>
    </row>
    <row r="1094" spans="7:12" x14ac:dyDescent="0.2">
      <c r="G1094" s="8">
        <v>1090</v>
      </c>
      <c r="H1094" s="8" t="s">
        <v>6</v>
      </c>
      <c r="I1094" s="9">
        <v>39035</v>
      </c>
      <c r="J1094" s="8" t="s">
        <v>9</v>
      </c>
      <c r="K1094" s="10">
        <v>27</v>
      </c>
      <c r="L1094" s="3">
        <v>82.124904169698794</v>
      </c>
    </row>
    <row r="1095" spans="7:12" x14ac:dyDescent="0.2">
      <c r="G1095" s="8">
        <v>1091</v>
      </c>
      <c r="H1095" s="8" t="s">
        <v>4</v>
      </c>
      <c r="I1095" s="9">
        <v>38221</v>
      </c>
      <c r="J1095" s="8" t="s">
        <v>9</v>
      </c>
      <c r="K1095" s="10">
        <v>61</v>
      </c>
      <c r="L1095" s="3">
        <v>184.45390394551416</v>
      </c>
    </row>
    <row r="1096" spans="7:12" x14ac:dyDescent="0.2">
      <c r="G1096" s="8">
        <v>1092</v>
      </c>
      <c r="H1096" s="8" t="s">
        <v>2</v>
      </c>
      <c r="I1096" s="9">
        <v>38925</v>
      </c>
      <c r="J1096" s="8" t="s">
        <v>12</v>
      </c>
      <c r="K1096" s="10">
        <v>7</v>
      </c>
      <c r="L1096" s="3">
        <v>23.198272342782062</v>
      </c>
    </row>
    <row r="1097" spans="7:12" x14ac:dyDescent="0.2">
      <c r="G1097" s="8">
        <v>1093</v>
      </c>
      <c r="H1097" s="8" t="s">
        <v>8</v>
      </c>
      <c r="I1097" s="9">
        <v>38331</v>
      </c>
      <c r="J1097" s="8" t="s">
        <v>10</v>
      </c>
      <c r="K1097" s="10">
        <v>25</v>
      </c>
      <c r="L1097" s="3">
        <v>76.517978614258837</v>
      </c>
    </row>
    <row r="1098" spans="7:12" x14ac:dyDescent="0.2">
      <c r="G1098" s="8">
        <v>1094</v>
      </c>
      <c r="H1098" s="8" t="s">
        <v>6</v>
      </c>
      <c r="I1098" s="9">
        <v>38221</v>
      </c>
      <c r="J1098" s="8" t="s">
        <v>10</v>
      </c>
      <c r="K1098" s="10">
        <v>84</v>
      </c>
      <c r="L1098" s="3">
        <v>254.21310769001889</v>
      </c>
    </row>
    <row r="1099" spans="7:12" x14ac:dyDescent="0.2">
      <c r="G1099" s="8">
        <v>1095</v>
      </c>
      <c r="H1099" s="8" t="s">
        <v>8</v>
      </c>
      <c r="I1099" s="9">
        <v>38078</v>
      </c>
      <c r="J1099" s="8" t="s">
        <v>11</v>
      </c>
      <c r="K1099" s="10">
        <v>66</v>
      </c>
      <c r="L1099" s="3">
        <v>199.92451734594025</v>
      </c>
    </row>
    <row r="1100" spans="7:12" x14ac:dyDescent="0.2">
      <c r="G1100" s="8">
        <v>1096</v>
      </c>
      <c r="H1100" s="8" t="s">
        <v>5</v>
      </c>
      <c r="I1100" s="9">
        <v>38111</v>
      </c>
      <c r="J1100" s="8" t="s">
        <v>11</v>
      </c>
      <c r="K1100" s="10">
        <v>89</v>
      </c>
      <c r="L1100" s="3">
        <v>269.23471780277339</v>
      </c>
    </row>
    <row r="1101" spans="7:12" x14ac:dyDescent="0.2">
      <c r="G1101" s="8">
        <v>1097</v>
      </c>
      <c r="H1101" s="8" t="s">
        <v>1</v>
      </c>
      <c r="I1101" s="9">
        <v>38485</v>
      </c>
      <c r="J1101" s="8" t="s">
        <v>9</v>
      </c>
      <c r="K1101" s="10">
        <v>32</v>
      </c>
      <c r="L1101" s="3">
        <v>97.883310582745409</v>
      </c>
    </row>
    <row r="1102" spans="7:12" x14ac:dyDescent="0.2">
      <c r="G1102" s="8">
        <v>1098</v>
      </c>
      <c r="H1102" s="8" t="s">
        <v>1</v>
      </c>
      <c r="I1102" s="9">
        <v>38903</v>
      </c>
      <c r="J1102" s="8" t="s">
        <v>10</v>
      </c>
      <c r="K1102" s="10">
        <v>78</v>
      </c>
      <c r="L1102" s="3">
        <v>236.26032561473036</v>
      </c>
    </row>
    <row r="1103" spans="7:12" x14ac:dyDescent="0.2">
      <c r="G1103" s="8">
        <v>1099</v>
      </c>
      <c r="H1103" s="8" t="s">
        <v>5</v>
      </c>
      <c r="I1103" s="9">
        <v>38793</v>
      </c>
      <c r="J1103" s="8" t="s">
        <v>13</v>
      </c>
      <c r="K1103" s="10">
        <v>56</v>
      </c>
      <c r="L1103" s="3">
        <v>169.98666558680949</v>
      </c>
    </row>
    <row r="1104" spans="7:12" x14ac:dyDescent="0.2">
      <c r="G1104" s="8">
        <v>1100</v>
      </c>
      <c r="H1104" s="8" t="s">
        <v>2</v>
      </c>
      <c r="I1104" s="9">
        <v>39079</v>
      </c>
      <c r="J1104" s="8" t="s">
        <v>9</v>
      </c>
      <c r="K1104" s="10">
        <v>80</v>
      </c>
      <c r="L1104" s="3">
        <v>241.53786763068013</v>
      </c>
    </row>
    <row r="1105" spans="7:12" x14ac:dyDescent="0.2">
      <c r="G1105" s="8">
        <v>1101</v>
      </c>
      <c r="H1105" s="8" t="s">
        <v>7</v>
      </c>
      <c r="I1105" s="9">
        <v>38386</v>
      </c>
      <c r="J1105" s="8" t="s">
        <v>12</v>
      </c>
      <c r="K1105" s="10">
        <v>72</v>
      </c>
      <c r="L1105" s="3">
        <v>218.32896513434619</v>
      </c>
    </row>
    <row r="1106" spans="7:12" x14ac:dyDescent="0.2">
      <c r="G1106" s="8">
        <v>1102</v>
      </c>
      <c r="H1106" s="8" t="s">
        <v>4</v>
      </c>
      <c r="I1106" s="9">
        <v>38672</v>
      </c>
      <c r="J1106" s="8" t="s">
        <v>10</v>
      </c>
      <c r="K1106" s="10">
        <v>23</v>
      </c>
      <c r="L1106" s="3">
        <v>71.298686579104526</v>
      </c>
    </row>
    <row r="1107" spans="7:12" x14ac:dyDescent="0.2">
      <c r="G1107" s="8">
        <v>1103</v>
      </c>
      <c r="H1107" s="8" t="s">
        <v>7</v>
      </c>
      <c r="I1107" s="9">
        <v>38782</v>
      </c>
      <c r="J1107" s="8" t="s">
        <v>12</v>
      </c>
      <c r="K1107" s="10">
        <v>-2</v>
      </c>
      <c r="L1107" s="3">
        <v>-3.6886090441469834</v>
      </c>
    </row>
    <row r="1108" spans="7:12" x14ac:dyDescent="0.2">
      <c r="G1108" s="8">
        <v>1104</v>
      </c>
      <c r="H1108" s="8" t="s">
        <v>2</v>
      </c>
      <c r="I1108" s="9">
        <v>38265</v>
      </c>
      <c r="J1108" s="8" t="s">
        <v>10</v>
      </c>
      <c r="K1108" s="10">
        <v>81</v>
      </c>
      <c r="L1108" s="3">
        <v>245.36857839567088</v>
      </c>
    </row>
    <row r="1109" spans="7:12" x14ac:dyDescent="0.2">
      <c r="G1109" s="8">
        <v>1105</v>
      </c>
      <c r="H1109" s="8" t="s">
        <v>5</v>
      </c>
      <c r="I1109" s="9">
        <v>38661</v>
      </c>
      <c r="J1109" s="8" t="s">
        <v>13</v>
      </c>
      <c r="K1109" s="10">
        <v>-4</v>
      </c>
      <c r="L1109" s="3">
        <v>-10.626598892969428</v>
      </c>
    </row>
    <row r="1110" spans="7:12" x14ac:dyDescent="0.2">
      <c r="G1110" s="8">
        <v>1106</v>
      </c>
      <c r="H1110" s="8" t="s">
        <v>8</v>
      </c>
      <c r="I1110" s="9">
        <v>38353</v>
      </c>
      <c r="J1110" s="8" t="s">
        <v>12</v>
      </c>
      <c r="K1110" s="10">
        <v>81</v>
      </c>
      <c r="L1110" s="3">
        <v>245.47079100584946</v>
      </c>
    </row>
    <row r="1111" spans="7:12" x14ac:dyDescent="0.2">
      <c r="G1111" s="8">
        <v>1107</v>
      </c>
      <c r="H1111" s="8" t="s">
        <v>2</v>
      </c>
      <c r="I1111" s="9">
        <v>38056</v>
      </c>
      <c r="J1111" s="8" t="s">
        <v>13</v>
      </c>
      <c r="K1111" s="10">
        <v>-9</v>
      </c>
      <c r="L1111" s="3">
        <v>-24.901607770449246</v>
      </c>
    </row>
    <row r="1112" spans="7:12" x14ac:dyDescent="0.2">
      <c r="G1112" s="8">
        <v>1108</v>
      </c>
      <c r="H1112" s="8" t="s">
        <v>3</v>
      </c>
      <c r="I1112" s="9">
        <v>38419</v>
      </c>
      <c r="J1112" s="8" t="s">
        <v>11</v>
      </c>
      <c r="K1112" s="10">
        <v>67</v>
      </c>
      <c r="L1112" s="3">
        <v>203.3886615347389</v>
      </c>
    </row>
    <row r="1113" spans="7:12" x14ac:dyDescent="0.2">
      <c r="G1113" s="8">
        <v>1109</v>
      </c>
      <c r="H1113" s="8" t="s">
        <v>8</v>
      </c>
      <c r="I1113" s="9">
        <v>38386</v>
      </c>
      <c r="J1113" s="8" t="s">
        <v>12</v>
      </c>
      <c r="K1113" s="10">
        <v>27</v>
      </c>
      <c r="L1113" s="3">
        <v>83.259650238493791</v>
      </c>
    </row>
    <row r="1114" spans="7:12" x14ac:dyDescent="0.2">
      <c r="G1114" s="8">
        <v>1110</v>
      </c>
      <c r="H1114" s="8" t="s">
        <v>2</v>
      </c>
      <c r="I1114" s="9">
        <v>38782</v>
      </c>
      <c r="J1114" s="8" t="s">
        <v>12</v>
      </c>
      <c r="K1114" s="10">
        <v>-1</v>
      </c>
      <c r="L1114" s="3">
        <v>-1.4486502930593175</v>
      </c>
    </row>
    <row r="1115" spans="7:12" x14ac:dyDescent="0.2">
      <c r="G1115" s="8">
        <v>1111</v>
      </c>
      <c r="H1115" s="8" t="s">
        <v>6</v>
      </c>
      <c r="I1115" s="9">
        <v>38595</v>
      </c>
      <c r="J1115" s="8" t="s">
        <v>12</v>
      </c>
      <c r="K1115" s="10">
        <v>24</v>
      </c>
      <c r="L1115" s="3">
        <v>74.448442468444156</v>
      </c>
    </row>
    <row r="1116" spans="7:12" x14ac:dyDescent="0.2">
      <c r="G1116" s="8">
        <v>1112</v>
      </c>
      <c r="H1116" s="8" t="s">
        <v>3</v>
      </c>
      <c r="I1116" s="9">
        <v>38749</v>
      </c>
      <c r="J1116" s="8" t="s">
        <v>11</v>
      </c>
      <c r="K1116" s="10">
        <v>80</v>
      </c>
      <c r="L1116" s="3">
        <v>241.96811222876255</v>
      </c>
    </row>
    <row r="1117" spans="7:12" x14ac:dyDescent="0.2">
      <c r="G1117" s="8">
        <v>1113</v>
      </c>
      <c r="H1117" s="8" t="s">
        <v>4</v>
      </c>
      <c r="I1117" s="9">
        <v>38265</v>
      </c>
      <c r="J1117" s="8" t="s">
        <v>10</v>
      </c>
      <c r="K1117" s="10">
        <v>82</v>
      </c>
      <c r="L1117" s="3">
        <v>248.20917526875209</v>
      </c>
    </row>
    <row r="1118" spans="7:12" x14ac:dyDescent="0.2">
      <c r="G1118" s="8">
        <v>1114</v>
      </c>
      <c r="H1118" s="8" t="s">
        <v>0</v>
      </c>
      <c r="I1118" s="9">
        <v>38716</v>
      </c>
      <c r="J1118" s="8" t="s">
        <v>9</v>
      </c>
      <c r="K1118" s="10">
        <v>1</v>
      </c>
      <c r="L1118" s="3">
        <v>5.5518623429739176</v>
      </c>
    </row>
    <row r="1119" spans="7:12" x14ac:dyDescent="0.2">
      <c r="G1119" s="8">
        <v>1115</v>
      </c>
      <c r="H1119" s="8" t="s">
        <v>1</v>
      </c>
      <c r="I1119" s="9">
        <v>38089</v>
      </c>
      <c r="J1119" s="8" t="s">
        <v>9</v>
      </c>
      <c r="K1119" s="10">
        <v>11</v>
      </c>
      <c r="L1119" s="3">
        <v>35.277547883231819</v>
      </c>
    </row>
    <row r="1120" spans="7:12" x14ac:dyDescent="0.2">
      <c r="G1120" s="8">
        <v>1116</v>
      </c>
      <c r="H1120" s="8" t="s">
        <v>8</v>
      </c>
      <c r="I1120" s="9">
        <v>38914</v>
      </c>
      <c r="J1120" s="8" t="s">
        <v>12</v>
      </c>
      <c r="K1120" s="10">
        <v>12</v>
      </c>
      <c r="L1120" s="3">
        <v>37.331388811713445</v>
      </c>
    </row>
    <row r="1121" spans="7:12" x14ac:dyDescent="0.2">
      <c r="G1121" s="8">
        <v>1117</v>
      </c>
      <c r="H1121" s="8" t="s">
        <v>7</v>
      </c>
      <c r="I1121" s="9">
        <v>38331</v>
      </c>
      <c r="J1121" s="8" t="s">
        <v>11</v>
      </c>
      <c r="K1121" s="10">
        <v>54</v>
      </c>
      <c r="L1121" s="3">
        <v>164.38171569287022</v>
      </c>
    </row>
    <row r="1122" spans="7:12" x14ac:dyDescent="0.2">
      <c r="G1122" s="8">
        <v>1118</v>
      </c>
      <c r="H1122" s="8" t="s">
        <v>0</v>
      </c>
      <c r="I1122" s="9">
        <v>39024</v>
      </c>
      <c r="J1122" s="8" t="s">
        <v>12</v>
      </c>
      <c r="K1122" s="10">
        <v>78</v>
      </c>
      <c r="L1122" s="3">
        <v>236.65619273355256</v>
      </c>
    </row>
    <row r="1123" spans="7:12" x14ac:dyDescent="0.2">
      <c r="G1123" s="8">
        <v>1119</v>
      </c>
      <c r="H1123" s="8" t="s">
        <v>7</v>
      </c>
      <c r="I1123" s="9">
        <v>38023</v>
      </c>
      <c r="J1123" s="8" t="s">
        <v>12</v>
      </c>
      <c r="K1123" s="10">
        <v>-8</v>
      </c>
      <c r="L1123" s="3">
        <v>-21.770000035096253</v>
      </c>
    </row>
    <row r="1124" spans="7:12" x14ac:dyDescent="0.2">
      <c r="G1124" s="8">
        <v>1120</v>
      </c>
      <c r="H1124" s="8" t="s">
        <v>8</v>
      </c>
      <c r="I1124" s="9">
        <v>38034</v>
      </c>
      <c r="J1124" s="8" t="s">
        <v>11</v>
      </c>
      <c r="K1124" s="10">
        <v>6</v>
      </c>
      <c r="L1124" s="3">
        <v>19.844298491399009</v>
      </c>
    </row>
    <row r="1125" spans="7:12" x14ac:dyDescent="0.2">
      <c r="G1125" s="8">
        <v>1121</v>
      </c>
      <c r="H1125" s="8" t="s">
        <v>4</v>
      </c>
      <c r="I1125" s="9">
        <v>38265</v>
      </c>
      <c r="J1125" s="8" t="s">
        <v>9</v>
      </c>
      <c r="K1125" s="10">
        <v>30</v>
      </c>
      <c r="L1125" s="3">
        <v>91.748243472806891</v>
      </c>
    </row>
    <row r="1126" spans="7:12" x14ac:dyDescent="0.2">
      <c r="G1126" s="8">
        <v>1122</v>
      </c>
      <c r="H1126" s="8" t="s">
        <v>2</v>
      </c>
      <c r="I1126" s="9">
        <v>38749</v>
      </c>
      <c r="J1126" s="8" t="s">
        <v>10</v>
      </c>
      <c r="K1126" s="10">
        <v>55</v>
      </c>
      <c r="L1126" s="3">
        <v>166.81449022634519</v>
      </c>
    </row>
    <row r="1127" spans="7:12" x14ac:dyDescent="0.2">
      <c r="G1127" s="8">
        <v>1123</v>
      </c>
      <c r="H1127" s="8" t="s">
        <v>7</v>
      </c>
      <c r="I1127" s="9">
        <v>38804</v>
      </c>
      <c r="J1127" s="8" t="s">
        <v>11</v>
      </c>
      <c r="K1127" s="10">
        <v>53</v>
      </c>
      <c r="L1127" s="3">
        <v>161.24130416457103</v>
      </c>
    </row>
    <row r="1128" spans="7:12" x14ac:dyDescent="0.2">
      <c r="G1128" s="8">
        <v>1124</v>
      </c>
      <c r="H1128" s="8" t="s">
        <v>6</v>
      </c>
      <c r="I1128" s="9">
        <v>38397</v>
      </c>
      <c r="J1128" s="8" t="s">
        <v>12</v>
      </c>
      <c r="K1128" s="10">
        <v>29</v>
      </c>
      <c r="L1128" s="3">
        <v>88.931035912155679</v>
      </c>
    </row>
    <row r="1129" spans="7:12" x14ac:dyDescent="0.2">
      <c r="G1129" s="8">
        <v>1125</v>
      </c>
      <c r="H1129" s="8" t="s">
        <v>8</v>
      </c>
      <c r="I1129" s="9">
        <v>38089</v>
      </c>
      <c r="J1129" s="8" t="s">
        <v>10</v>
      </c>
      <c r="K1129" s="10">
        <v>75</v>
      </c>
      <c r="L1129" s="3">
        <v>227.03788190973427</v>
      </c>
    </row>
    <row r="1130" spans="7:12" x14ac:dyDescent="0.2">
      <c r="G1130" s="8">
        <v>1126</v>
      </c>
      <c r="H1130" s="8" t="s">
        <v>6</v>
      </c>
      <c r="I1130" s="9">
        <v>38320</v>
      </c>
      <c r="J1130" s="8" t="s">
        <v>9</v>
      </c>
      <c r="K1130" s="10">
        <v>78</v>
      </c>
      <c r="L1130" s="3">
        <v>235.68084148847547</v>
      </c>
    </row>
    <row r="1131" spans="7:12" x14ac:dyDescent="0.2">
      <c r="G1131" s="8">
        <v>1127</v>
      </c>
      <c r="H1131" s="8" t="s">
        <v>4</v>
      </c>
      <c r="I1131" s="9">
        <v>38980</v>
      </c>
      <c r="J1131" s="8" t="s">
        <v>9</v>
      </c>
      <c r="K1131" s="10">
        <v>6</v>
      </c>
      <c r="L1131" s="3">
        <v>20.386126115237083</v>
      </c>
    </row>
    <row r="1132" spans="7:12" x14ac:dyDescent="0.2">
      <c r="G1132" s="8">
        <v>1128</v>
      </c>
      <c r="H1132" s="8" t="s">
        <v>2</v>
      </c>
      <c r="I1132" s="9">
        <v>38562</v>
      </c>
      <c r="J1132" s="8" t="s">
        <v>10</v>
      </c>
      <c r="K1132" s="10">
        <v>57</v>
      </c>
      <c r="L1132" s="3">
        <v>172.66966829976792</v>
      </c>
    </row>
    <row r="1133" spans="7:12" x14ac:dyDescent="0.2">
      <c r="G1133" s="8">
        <v>1129</v>
      </c>
      <c r="H1133" s="8" t="s">
        <v>3</v>
      </c>
      <c r="I1133" s="9">
        <v>38452</v>
      </c>
      <c r="J1133" s="8" t="s">
        <v>11</v>
      </c>
      <c r="K1133" s="10">
        <v>35</v>
      </c>
      <c r="L1133" s="3">
        <v>106.52782470569326</v>
      </c>
    </row>
    <row r="1134" spans="7:12" x14ac:dyDescent="0.2">
      <c r="G1134" s="8">
        <v>1130</v>
      </c>
      <c r="H1134" s="8" t="s">
        <v>7</v>
      </c>
      <c r="I1134" s="9">
        <v>39035</v>
      </c>
      <c r="J1134" s="8" t="s">
        <v>11</v>
      </c>
      <c r="K1134" s="10">
        <v>72</v>
      </c>
      <c r="L1134" s="3">
        <v>217.3653218325137</v>
      </c>
    </row>
    <row r="1135" spans="7:12" x14ac:dyDescent="0.2">
      <c r="G1135" s="8">
        <v>1131</v>
      </c>
      <c r="H1135" s="8" t="s">
        <v>0</v>
      </c>
      <c r="I1135" s="9">
        <v>38155</v>
      </c>
      <c r="J1135" s="8" t="s">
        <v>12</v>
      </c>
      <c r="K1135" s="10">
        <v>79</v>
      </c>
      <c r="L1135" s="3">
        <v>238.31546571286182</v>
      </c>
    </row>
    <row r="1136" spans="7:12" x14ac:dyDescent="0.2">
      <c r="G1136" s="8">
        <v>1132</v>
      </c>
      <c r="H1136" s="8" t="s">
        <v>7</v>
      </c>
      <c r="I1136" s="9">
        <v>38463</v>
      </c>
      <c r="J1136" s="8" t="s">
        <v>10</v>
      </c>
      <c r="K1136" s="10">
        <v>89</v>
      </c>
      <c r="L1136" s="3">
        <v>269.0186169961018</v>
      </c>
    </row>
    <row r="1137" spans="7:12" x14ac:dyDescent="0.2">
      <c r="G1137" s="8">
        <v>1133</v>
      </c>
      <c r="H1137" s="8" t="s">
        <v>0</v>
      </c>
      <c r="I1137" s="9">
        <v>38474</v>
      </c>
      <c r="J1137" s="8" t="s">
        <v>11</v>
      </c>
      <c r="K1137" s="10">
        <v>84</v>
      </c>
      <c r="L1137" s="3">
        <v>252.58494974261927</v>
      </c>
    </row>
    <row r="1138" spans="7:12" x14ac:dyDescent="0.2">
      <c r="G1138" s="8">
        <v>1134</v>
      </c>
      <c r="H1138" s="8" t="s">
        <v>1</v>
      </c>
      <c r="I1138" s="9">
        <v>38969</v>
      </c>
      <c r="J1138" s="8" t="s">
        <v>12</v>
      </c>
      <c r="K1138" s="10">
        <v>43</v>
      </c>
      <c r="L1138" s="3">
        <v>130.65515170314279</v>
      </c>
    </row>
    <row r="1139" spans="7:12" x14ac:dyDescent="0.2">
      <c r="G1139" s="8">
        <v>1135</v>
      </c>
      <c r="H1139" s="8" t="s">
        <v>5</v>
      </c>
      <c r="I1139" s="9">
        <v>38738</v>
      </c>
      <c r="J1139" s="8" t="s">
        <v>10</v>
      </c>
      <c r="K1139" s="10">
        <v>-4</v>
      </c>
      <c r="L1139" s="3">
        <v>-9.965195042789297</v>
      </c>
    </row>
    <row r="1140" spans="7:12" x14ac:dyDescent="0.2">
      <c r="G1140" s="8">
        <v>1136</v>
      </c>
      <c r="H1140" s="8" t="s">
        <v>5</v>
      </c>
      <c r="I1140" s="9">
        <v>38364</v>
      </c>
      <c r="J1140" s="8" t="s">
        <v>9</v>
      </c>
      <c r="K1140" s="10">
        <v>51</v>
      </c>
      <c r="L1140" s="3">
        <v>154.66031011925435</v>
      </c>
    </row>
    <row r="1141" spans="7:12" x14ac:dyDescent="0.2">
      <c r="G1141" s="8">
        <v>1137</v>
      </c>
      <c r="H1141" s="8" t="s">
        <v>8</v>
      </c>
      <c r="I1141" s="9">
        <v>38859</v>
      </c>
      <c r="J1141" s="8" t="s">
        <v>10</v>
      </c>
      <c r="K1141" s="10">
        <v>17</v>
      </c>
      <c r="L1141" s="3">
        <v>53.072576846761372</v>
      </c>
    </row>
    <row r="1142" spans="7:12" x14ac:dyDescent="0.2">
      <c r="G1142" s="8">
        <v>1138</v>
      </c>
      <c r="H1142" s="8" t="s">
        <v>3</v>
      </c>
      <c r="I1142" s="9">
        <v>39035</v>
      </c>
      <c r="J1142" s="8" t="s">
        <v>12</v>
      </c>
      <c r="K1142" s="10">
        <v>51</v>
      </c>
      <c r="L1142" s="3">
        <v>155.23584686430669</v>
      </c>
    </row>
    <row r="1143" spans="7:12" x14ac:dyDescent="0.2">
      <c r="G1143" s="8">
        <v>1139</v>
      </c>
      <c r="H1143" s="8" t="s">
        <v>0</v>
      </c>
      <c r="I1143" s="9">
        <v>38782</v>
      </c>
      <c r="J1143" s="8" t="s">
        <v>11</v>
      </c>
      <c r="K1143" s="10">
        <v>14</v>
      </c>
      <c r="L1143" s="3">
        <v>44.195651647644979</v>
      </c>
    </row>
    <row r="1144" spans="7:12" x14ac:dyDescent="0.2">
      <c r="G1144" s="8">
        <v>1140</v>
      </c>
      <c r="H1144" s="8" t="s">
        <v>6</v>
      </c>
      <c r="I1144" s="9">
        <v>39068</v>
      </c>
      <c r="J1144" s="8" t="s">
        <v>10</v>
      </c>
      <c r="K1144" s="10">
        <v>60</v>
      </c>
      <c r="L1144" s="3">
        <v>181.87259058007896</v>
      </c>
    </row>
    <row r="1145" spans="7:12" x14ac:dyDescent="0.2">
      <c r="G1145" s="8">
        <v>1141</v>
      </c>
      <c r="H1145" s="8" t="s">
        <v>7</v>
      </c>
      <c r="I1145" s="9">
        <v>38309</v>
      </c>
      <c r="J1145" s="8" t="s">
        <v>12</v>
      </c>
      <c r="K1145" s="10">
        <v>-8</v>
      </c>
      <c r="L1145" s="3">
        <v>-21.981669305596434</v>
      </c>
    </row>
    <row r="1146" spans="7:12" x14ac:dyDescent="0.2">
      <c r="G1146" s="8">
        <v>1142</v>
      </c>
      <c r="H1146" s="8" t="s">
        <v>2</v>
      </c>
      <c r="I1146" s="9">
        <v>38529</v>
      </c>
      <c r="J1146" s="8" t="s">
        <v>9</v>
      </c>
      <c r="K1146" s="10">
        <v>95</v>
      </c>
      <c r="L1146" s="3">
        <v>286.66171116702549</v>
      </c>
    </row>
    <row r="1147" spans="7:12" x14ac:dyDescent="0.2">
      <c r="G1147" s="8">
        <v>1143</v>
      </c>
      <c r="H1147" s="8" t="s">
        <v>4</v>
      </c>
      <c r="I1147" s="9">
        <v>38749</v>
      </c>
      <c r="J1147" s="8" t="s">
        <v>9</v>
      </c>
      <c r="K1147" s="10">
        <v>66</v>
      </c>
      <c r="L1147" s="3">
        <v>199.59386136754239</v>
      </c>
    </row>
    <row r="1148" spans="7:12" x14ac:dyDescent="0.2">
      <c r="G1148" s="8">
        <v>1144</v>
      </c>
      <c r="H1148" s="8" t="s">
        <v>4</v>
      </c>
      <c r="I1148" s="9">
        <v>38342</v>
      </c>
      <c r="J1148" s="8" t="s">
        <v>10</v>
      </c>
      <c r="K1148" s="10">
        <v>77</v>
      </c>
      <c r="L1148" s="3">
        <v>232.62615004199816</v>
      </c>
    </row>
    <row r="1149" spans="7:12" x14ac:dyDescent="0.2">
      <c r="G1149" s="8">
        <v>1145</v>
      </c>
      <c r="H1149" s="8" t="s">
        <v>3</v>
      </c>
      <c r="I1149" s="9">
        <v>38331</v>
      </c>
      <c r="J1149" s="8" t="s">
        <v>11</v>
      </c>
      <c r="K1149" s="10">
        <v>65</v>
      </c>
      <c r="L1149" s="3">
        <v>197.3309600781289</v>
      </c>
    </row>
    <row r="1150" spans="7:12" x14ac:dyDescent="0.2">
      <c r="G1150" s="8">
        <v>1146</v>
      </c>
      <c r="H1150" s="8" t="s">
        <v>3</v>
      </c>
      <c r="I1150" s="9">
        <v>38463</v>
      </c>
      <c r="J1150" s="8" t="s">
        <v>12</v>
      </c>
      <c r="K1150" s="10">
        <v>29</v>
      </c>
      <c r="L1150" s="3">
        <v>89.184247826635968</v>
      </c>
    </row>
    <row r="1151" spans="7:12" x14ac:dyDescent="0.2">
      <c r="G1151" s="8">
        <v>1147</v>
      </c>
      <c r="H1151" s="8" t="s">
        <v>4</v>
      </c>
      <c r="I1151" s="9">
        <v>38177</v>
      </c>
      <c r="J1151" s="8" t="s">
        <v>13</v>
      </c>
      <c r="K1151" s="10">
        <v>8</v>
      </c>
      <c r="L1151" s="3">
        <v>26.088167418036129</v>
      </c>
    </row>
    <row r="1152" spans="7:12" x14ac:dyDescent="0.2">
      <c r="G1152" s="8">
        <v>1148</v>
      </c>
      <c r="H1152" s="8" t="s">
        <v>6</v>
      </c>
      <c r="I1152" s="9">
        <v>38727</v>
      </c>
      <c r="J1152" s="8" t="s">
        <v>13</v>
      </c>
      <c r="K1152" s="10">
        <v>42</v>
      </c>
      <c r="L1152" s="3">
        <v>127.86858054734927</v>
      </c>
    </row>
    <row r="1153" spans="7:12" x14ac:dyDescent="0.2">
      <c r="G1153" s="8">
        <v>1149</v>
      </c>
      <c r="H1153" s="8" t="s">
        <v>8</v>
      </c>
      <c r="I1153" s="9">
        <v>38045</v>
      </c>
      <c r="J1153" s="8" t="s">
        <v>9</v>
      </c>
      <c r="K1153" s="10">
        <v>93</v>
      </c>
      <c r="L1153" s="3">
        <v>280.72118754503384</v>
      </c>
    </row>
    <row r="1154" spans="7:12" x14ac:dyDescent="0.2">
      <c r="G1154" s="8">
        <v>1150</v>
      </c>
      <c r="H1154" s="8" t="s">
        <v>4</v>
      </c>
      <c r="I1154" s="9">
        <v>38144</v>
      </c>
      <c r="J1154" s="8" t="s">
        <v>9</v>
      </c>
      <c r="K1154" s="10">
        <v>69</v>
      </c>
      <c r="L1154" s="3">
        <v>209.153628171767</v>
      </c>
    </row>
    <row r="1155" spans="7:12" x14ac:dyDescent="0.2">
      <c r="G1155" s="8">
        <v>1151</v>
      </c>
      <c r="H1155" s="8" t="s">
        <v>2</v>
      </c>
      <c r="I1155" s="9">
        <v>38903</v>
      </c>
      <c r="J1155" s="8" t="s">
        <v>12</v>
      </c>
      <c r="K1155" s="10">
        <v>91</v>
      </c>
      <c r="L1155" s="3">
        <v>274.80447122686729</v>
      </c>
    </row>
    <row r="1156" spans="7:12" x14ac:dyDescent="0.2">
      <c r="G1156" s="8">
        <v>1152</v>
      </c>
      <c r="H1156" s="8" t="s">
        <v>3</v>
      </c>
      <c r="I1156" s="9">
        <v>38386</v>
      </c>
      <c r="J1156" s="8" t="s">
        <v>11</v>
      </c>
      <c r="K1156" s="10">
        <v>11</v>
      </c>
      <c r="L1156" s="3">
        <v>34.520998663564384</v>
      </c>
    </row>
    <row r="1157" spans="7:12" x14ac:dyDescent="0.2">
      <c r="G1157" s="8">
        <v>1153</v>
      </c>
      <c r="H1157" s="8" t="s">
        <v>3</v>
      </c>
      <c r="I1157" s="9">
        <v>38353</v>
      </c>
      <c r="J1157" s="8" t="s">
        <v>10</v>
      </c>
      <c r="K1157" s="10">
        <v>-1</v>
      </c>
      <c r="L1157" s="3">
        <v>-1.5629041843202898</v>
      </c>
    </row>
    <row r="1158" spans="7:12" x14ac:dyDescent="0.2">
      <c r="G1158" s="8">
        <v>1154</v>
      </c>
      <c r="H1158" s="8" t="s">
        <v>0</v>
      </c>
      <c r="I1158" s="9">
        <v>38342</v>
      </c>
      <c r="J1158" s="8" t="s">
        <v>12</v>
      </c>
      <c r="K1158" s="10">
        <v>52</v>
      </c>
      <c r="L1158" s="3">
        <v>158.21071487768182</v>
      </c>
    </row>
    <row r="1159" spans="7:12" x14ac:dyDescent="0.2">
      <c r="G1159" s="8">
        <v>1155</v>
      </c>
      <c r="H1159" s="8" t="s">
        <v>8</v>
      </c>
      <c r="I1159" s="9">
        <v>38782</v>
      </c>
      <c r="J1159" s="8" t="s">
        <v>13</v>
      </c>
      <c r="K1159" s="10">
        <v>-10</v>
      </c>
      <c r="L1159" s="3">
        <v>-28.635014383965792</v>
      </c>
    </row>
    <row r="1160" spans="7:12" x14ac:dyDescent="0.2">
      <c r="G1160" s="8">
        <v>1156</v>
      </c>
      <c r="H1160" s="8" t="s">
        <v>4</v>
      </c>
      <c r="I1160" s="9">
        <v>39046</v>
      </c>
      <c r="J1160" s="8" t="s">
        <v>12</v>
      </c>
      <c r="K1160" s="10">
        <v>33</v>
      </c>
      <c r="L1160" s="3">
        <v>100.50696775814504</v>
      </c>
    </row>
    <row r="1161" spans="7:12" x14ac:dyDescent="0.2">
      <c r="G1161" s="8">
        <v>1157</v>
      </c>
      <c r="H1161" s="8" t="s">
        <v>8</v>
      </c>
      <c r="I1161" s="9">
        <v>38265</v>
      </c>
      <c r="J1161" s="8" t="s">
        <v>13</v>
      </c>
      <c r="K1161" s="10">
        <v>-1</v>
      </c>
      <c r="L1161" s="3">
        <v>-1.1155837084126869</v>
      </c>
    </row>
    <row r="1162" spans="7:12" x14ac:dyDescent="0.2">
      <c r="G1162" s="8">
        <v>1158</v>
      </c>
      <c r="H1162" s="8" t="s">
        <v>2</v>
      </c>
      <c r="I1162" s="9">
        <v>38958</v>
      </c>
      <c r="J1162" s="8" t="s">
        <v>12</v>
      </c>
      <c r="K1162" s="10">
        <v>24</v>
      </c>
      <c r="L1162" s="3">
        <v>73.541516730294589</v>
      </c>
    </row>
    <row r="1163" spans="7:12" x14ac:dyDescent="0.2">
      <c r="G1163" s="8">
        <v>1159</v>
      </c>
      <c r="H1163" s="8" t="s">
        <v>0</v>
      </c>
      <c r="I1163" s="9">
        <v>38122</v>
      </c>
      <c r="J1163" s="8" t="s">
        <v>9</v>
      </c>
      <c r="K1163" s="10">
        <v>71</v>
      </c>
      <c r="L1163" s="3">
        <v>214.70316225183416</v>
      </c>
    </row>
    <row r="1164" spans="7:12" x14ac:dyDescent="0.2">
      <c r="G1164" s="8">
        <v>1160</v>
      </c>
      <c r="H1164" s="8" t="s">
        <v>3</v>
      </c>
      <c r="I1164" s="9">
        <v>38309</v>
      </c>
      <c r="J1164" s="8" t="s">
        <v>10</v>
      </c>
      <c r="K1164" s="10">
        <v>88</v>
      </c>
      <c r="L1164" s="3">
        <v>265.86483001134803</v>
      </c>
    </row>
    <row r="1165" spans="7:12" x14ac:dyDescent="0.2">
      <c r="G1165" s="8">
        <v>1161</v>
      </c>
      <c r="H1165" s="8" t="s">
        <v>8</v>
      </c>
      <c r="I1165" s="9">
        <v>38562</v>
      </c>
      <c r="J1165" s="8" t="s">
        <v>10</v>
      </c>
      <c r="K1165" s="10">
        <v>16</v>
      </c>
      <c r="L1165" s="3">
        <v>49.990501805612737</v>
      </c>
    </row>
    <row r="1166" spans="7:12" x14ac:dyDescent="0.2">
      <c r="G1166" s="8">
        <v>1162</v>
      </c>
      <c r="H1166" s="8" t="s">
        <v>7</v>
      </c>
      <c r="I1166" s="9">
        <v>38518</v>
      </c>
      <c r="J1166" s="8" t="s">
        <v>9</v>
      </c>
      <c r="K1166" s="10">
        <v>7</v>
      </c>
      <c r="L1166" s="3">
        <v>23.192150694784473</v>
      </c>
    </row>
    <row r="1167" spans="7:12" x14ac:dyDescent="0.2">
      <c r="G1167" s="8">
        <v>1163</v>
      </c>
      <c r="H1167" s="8" t="s">
        <v>5</v>
      </c>
      <c r="I1167" s="9">
        <v>38254</v>
      </c>
      <c r="J1167" s="8" t="s">
        <v>12</v>
      </c>
      <c r="K1167" s="10">
        <v>46</v>
      </c>
      <c r="L1167" s="3">
        <v>140.4791075192903</v>
      </c>
    </row>
    <row r="1168" spans="7:12" x14ac:dyDescent="0.2">
      <c r="G1168" s="8">
        <v>1164</v>
      </c>
      <c r="H1168" s="8" t="s">
        <v>6</v>
      </c>
      <c r="I1168" s="9">
        <v>38320</v>
      </c>
      <c r="J1168" s="8" t="s">
        <v>9</v>
      </c>
      <c r="K1168" s="10">
        <v>-10</v>
      </c>
      <c r="L1168" s="3">
        <v>-27.584277375696701</v>
      </c>
    </row>
    <row r="1169" spans="7:12" x14ac:dyDescent="0.2">
      <c r="G1169" s="8">
        <v>1165</v>
      </c>
      <c r="H1169" s="8" t="s">
        <v>3</v>
      </c>
      <c r="I1169" s="9">
        <v>38892</v>
      </c>
      <c r="J1169" s="8" t="s">
        <v>10</v>
      </c>
      <c r="K1169" s="10">
        <v>83</v>
      </c>
      <c r="L1169" s="3">
        <v>251.13323611062162</v>
      </c>
    </row>
    <row r="1170" spans="7:12" x14ac:dyDescent="0.2">
      <c r="G1170" s="8">
        <v>1166</v>
      </c>
      <c r="H1170" s="8" t="s">
        <v>0</v>
      </c>
      <c r="I1170" s="9">
        <v>38793</v>
      </c>
      <c r="J1170" s="8" t="s">
        <v>10</v>
      </c>
      <c r="K1170" s="10">
        <v>85</v>
      </c>
      <c r="L1170" s="3">
        <v>256.22552874700915</v>
      </c>
    </row>
    <row r="1171" spans="7:12" x14ac:dyDescent="0.2">
      <c r="G1171" s="8">
        <v>1167</v>
      </c>
      <c r="H1171" s="8" t="s">
        <v>4</v>
      </c>
      <c r="I1171" s="9">
        <v>38606</v>
      </c>
      <c r="J1171" s="8" t="s">
        <v>11</v>
      </c>
      <c r="K1171" s="10">
        <v>18</v>
      </c>
      <c r="L1171" s="3">
        <v>56.221796879126835</v>
      </c>
    </row>
    <row r="1172" spans="7:12" x14ac:dyDescent="0.2">
      <c r="G1172" s="8">
        <v>1168</v>
      </c>
      <c r="H1172" s="8" t="s">
        <v>1</v>
      </c>
      <c r="I1172" s="9">
        <v>38254</v>
      </c>
      <c r="J1172" s="8" t="s">
        <v>13</v>
      </c>
      <c r="K1172" s="10">
        <v>83</v>
      </c>
      <c r="L1172" s="3">
        <v>251.40375169999851</v>
      </c>
    </row>
    <row r="1173" spans="7:12" x14ac:dyDescent="0.2">
      <c r="G1173" s="8">
        <v>1169</v>
      </c>
      <c r="H1173" s="8" t="s">
        <v>7</v>
      </c>
      <c r="I1173" s="9">
        <v>39046</v>
      </c>
      <c r="J1173" s="8" t="s">
        <v>10</v>
      </c>
      <c r="K1173" s="10">
        <v>71</v>
      </c>
      <c r="L1173" s="3">
        <v>214.72037779298833</v>
      </c>
    </row>
    <row r="1174" spans="7:12" x14ac:dyDescent="0.2">
      <c r="G1174" s="8">
        <v>1170</v>
      </c>
      <c r="H1174" s="8" t="s">
        <v>5</v>
      </c>
      <c r="I1174" s="9">
        <v>38232</v>
      </c>
      <c r="J1174" s="8" t="s">
        <v>11</v>
      </c>
      <c r="K1174" s="10">
        <v>2</v>
      </c>
      <c r="L1174" s="3">
        <v>7.9324854406454115</v>
      </c>
    </row>
    <row r="1175" spans="7:12" x14ac:dyDescent="0.2">
      <c r="G1175" s="8">
        <v>1171</v>
      </c>
      <c r="H1175" s="8" t="s">
        <v>8</v>
      </c>
      <c r="I1175" s="9">
        <v>39035</v>
      </c>
      <c r="J1175" s="8" t="s">
        <v>9</v>
      </c>
      <c r="K1175" s="10">
        <v>71</v>
      </c>
      <c r="L1175" s="3">
        <v>215.03086098171244</v>
      </c>
    </row>
    <row r="1176" spans="7:12" x14ac:dyDescent="0.2">
      <c r="G1176" s="8">
        <v>1172</v>
      </c>
      <c r="H1176" s="8" t="s">
        <v>4</v>
      </c>
      <c r="I1176" s="9">
        <v>38617</v>
      </c>
      <c r="J1176" s="8" t="s">
        <v>13</v>
      </c>
      <c r="K1176" s="10">
        <v>68</v>
      </c>
      <c r="L1176" s="3">
        <v>206.20589088795145</v>
      </c>
    </row>
    <row r="1177" spans="7:12" x14ac:dyDescent="0.2">
      <c r="G1177" s="8">
        <v>1173</v>
      </c>
      <c r="H1177" s="8" t="s">
        <v>5</v>
      </c>
      <c r="I1177" s="9">
        <v>38298</v>
      </c>
      <c r="J1177" s="8" t="s">
        <v>11</v>
      </c>
      <c r="K1177" s="10">
        <v>30</v>
      </c>
      <c r="L1177" s="3">
        <v>92.33205932019861</v>
      </c>
    </row>
    <row r="1178" spans="7:12" x14ac:dyDescent="0.2">
      <c r="G1178" s="8">
        <v>1174</v>
      </c>
      <c r="H1178" s="8" t="s">
        <v>3</v>
      </c>
      <c r="I1178" s="9">
        <v>38749</v>
      </c>
      <c r="J1178" s="8" t="s">
        <v>13</v>
      </c>
      <c r="K1178" s="10">
        <v>72</v>
      </c>
      <c r="L1178" s="3">
        <v>217.8071938981364</v>
      </c>
    </row>
    <row r="1179" spans="7:12" x14ac:dyDescent="0.2">
      <c r="G1179" s="8">
        <v>1175</v>
      </c>
      <c r="H1179" s="8" t="s">
        <v>0</v>
      </c>
      <c r="I1179" s="9">
        <v>38221</v>
      </c>
      <c r="J1179" s="8" t="s">
        <v>11</v>
      </c>
      <c r="K1179" s="10">
        <v>73</v>
      </c>
      <c r="L1179" s="3">
        <v>221.36652611293488</v>
      </c>
    </row>
    <row r="1180" spans="7:12" x14ac:dyDescent="0.2">
      <c r="G1180" s="8">
        <v>1176</v>
      </c>
      <c r="H1180" s="8" t="s">
        <v>8</v>
      </c>
      <c r="I1180" s="9">
        <v>38738</v>
      </c>
      <c r="J1180" s="8" t="s">
        <v>10</v>
      </c>
      <c r="K1180" s="10">
        <v>28</v>
      </c>
      <c r="L1180" s="3">
        <v>86.468421123864729</v>
      </c>
    </row>
    <row r="1181" spans="7:12" x14ac:dyDescent="0.2">
      <c r="G1181" s="8">
        <v>1177</v>
      </c>
      <c r="H1181" s="8" t="s">
        <v>7</v>
      </c>
      <c r="I1181" s="9">
        <v>38793</v>
      </c>
      <c r="J1181" s="8" t="s">
        <v>12</v>
      </c>
      <c r="K1181" s="10">
        <v>40</v>
      </c>
      <c r="L1181" s="3">
        <v>122.63642805944112</v>
      </c>
    </row>
    <row r="1182" spans="7:12" x14ac:dyDescent="0.2">
      <c r="G1182" s="8">
        <v>1178</v>
      </c>
      <c r="H1182" s="8" t="s">
        <v>5</v>
      </c>
      <c r="I1182" s="9">
        <v>39057</v>
      </c>
      <c r="J1182" s="8" t="s">
        <v>9</v>
      </c>
      <c r="K1182" s="10">
        <v>-8</v>
      </c>
      <c r="L1182" s="3">
        <v>-22.295514644563095</v>
      </c>
    </row>
    <row r="1183" spans="7:12" x14ac:dyDescent="0.2">
      <c r="G1183" s="8">
        <v>1179</v>
      </c>
      <c r="H1183" s="8" t="s">
        <v>6</v>
      </c>
      <c r="I1183" s="9">
        <v>38452</v>
      </c>
      <c r="J1183" s="8" t="s">
        <v>13</v>
      </c>
      <c r="K1183" s="10">
        <v>70</v>
      </c>
      <c r="L1183" s="3">
        <v>211.69145448851842</v>
      </c>
    </row>
    <row r="1184" spans="7:12" x14ac:dyDescent="0.2">
      <c r="G1184" s="8">
        <v>1180</v>
      </c>
      <c r="H1184" s="8" t="s">
        <v>8</v>
      </c>
      <c r="I1184" s="9">
        <v>38705</v>
      </c>
      <c r="J1184" s="8" t="s">
        <v>11</v>
      </c>
      <c r="K1184" s="10">
        <v>3</v>
      </c>
      <c r="L1184" s="3">
        <v>10.721781338210716</v>
      </c>
    </row>
    <row r="1185" spans="7:12" x14ac:dyDescent="0.2">
      <c r="G1185" s="8">
        <v>1181</v>
      </c>
      <c r="H1185" s="8" t="s">
        <v>8</v>
      </c>
      <c r="I1185" s="9">
        <v>38331</v>
      </c>
      <c r="J1185" s="8" t="s">
        <v>11</v>
      </c>
      <c r="K1185" s="10">
        <v>33</v>
      </c>
      <c r="L1185" s="3">
        <v>100.68258329871269</v>
      </c>
    </row>
    <row r="1186" spans="7:12" x14ac:dyDescent="0.2">
      <c r="G1186" s="8">
        <v>1182</v>
      </c>
      <c r="H1186" s="8" t="s">
        <v>2</v>
      </c>
      <c r="I1186" s="9">
        <v>38221</v>
      </c>
      <c r="J1186" s="8" t="s">
        <v>10</v>
      </c>
      <c r="K1186" s="10">
        <v>88</v>
      </c>
      <c r="L1186" s="3">
        <v>265.74766319973446</v>
      </c>
    </row>
    <row r="1187" spans="7:12" x14ac:dyDescent="0.2">
      <c r="G1187" s="8">
        <v>1183</v>
      </c>
      <c r="H1187" s="8" t="s">
        <v>5</v>
      </c>
      <c r="I1187" s="9">
        <v>38353</v>
      </c>
      <c r="J1187" s="8" t="s">
        <v>12</v>
      </c>
      <c r="K1187" s="10">
        <v>39</v>
      </c>
      <c r="L1187" s="3">
        <v>119.1661098521913</v>
      </c>
    </row>
    <row r="1188" spans="7:12" x14ac:dyDescent="0.2">
      <c r="G1188" s="8">
        <v>1184</v>
      </c>
      <c r="H1188" s="8" t="s">
        <v>7</v>
      </c>
      <c r="I1188" s="9">
        <v>38529</v>
      </c>
      <c r="J1188" s="8" t="s">
        <v>13</v>
      </c>
      <c r="K1188" s="10">
        <v>64</v>
      </c>
      <c r="L1188" s="3">
        <v>193.63735378454803</v>
      </c>
    </row>
    <row r="1189" spans="7:12" x14ac:dyDescent="0.2">
      <c r="G1189" s="8">
        <v>1185</v>
      </c>
      <c r="H1189" s="8" t="s">
        <v>0</v>
      </c>
      <c r="I1189" s="9">
        <v>38892</v>
      </c>
      <c r="J1189" s="8" t="s">
        <v>10</v>
      </c>
      <c r="K1189" s="10">
        <v>0</v>
      </c>
      <c r="L1189" s="3">
        <v>2.1318123006760317</v>
      </c>
    </row>
    <row r="1190" spans="7:12" x14ac:dyDescent="0.2">
      <c r="G1190" s="8">
        <v>1186</v>
      </c>
      <c r="H1190" s="8" t="s">
        <v>1</v>
      </c>
      <c r="I1190" s="9">
        <v>38067</v>
      </c>
      <c r="J1190" s="8" t="s">
        <v>13</v>
      </c>
      <c r="K1190" s="10">
        <v>26</v>
      </c>
      <c r="L1190" s="3">
        <v>80.373766797749937</v>
      </c>
    </row>
    <row r="1191" spans="7:12" x14ac:dyDescent="0.2">
      <c r="G1191" s="8">
        <v>1187</v>
      </c>
      <c r="H1191" s="8" t="s">
        <v>6</v>
      </c>
      <c r="I1191" s="9">
        <v>38056</v>
      </c>
      <c r="J1191" s="8" t="s">
        <v>10</v>
      </c>
      <c r="K1191" s="10">
        <v>0</v>
      </c>
      <c r="L1191" s="3">
        <v>1.4880685060494558</v>
      </c>
    </row>
    <row r="1192" spans="7:12" x14ac:dyDescent="0.2">
      <c r="G1192" s="8">
        <v>1188</v>
      </c>
      <c r="H1192" s="8" t="s">
        <v>8</v>
      </c>
      <c r="I1192" s="9">
        <v>38881</v>
      </c>
      <c r="J1192" s="8" t="s">
        <v>9</v>
      </c>
      <c r="K1192" s="10">
        <v>76</v>
      </c>
      <c r="L1192" s="3">
        <v>229.77238860248113</v>
      </c>
    </row>
    <row r="1193" spans="7:12" x14ac:dyDescent="0.2">
      <c r="G1193" s="8">
        <v>1189</v>
      </c>
      <c r="H1193" s="8" t="s">
        <v>5</v>
      </c>
      <c r="I1193" s="9">
        <v>38287</v>
      </c>
      <c r="J1193" s="8" t="s">
        <v>11</v>
      </c>
      <c r="K1193" s="10">
        <v>75</v>
      </c>
      <c r="L1193" s="3">
        <v>227.61957571703351</v>
      </c>
    </row>
    <row r="1194" spans="7:12" x14ac:dyDescent="0.2">
      <c r="G1194" s="8">
        <v>1190</v>
      </c>
      <c r="H1194" s="8" t="s">
        <v>5</v>
      </c>
      <c r="I1194" s="9">
        <v>38155</v>
      </c>
      <c r="J1194" s="8" t="s">
        <v>10</v>
      </c>
      <c r="K1194" s="10">
        <v>61</v>
      </c>
      <c r="L1194" s="3">
        <v>184.47481128177199</v>
      </c>
    </row>
    <row r="1195" spans="7:12" x14ac:dyDescent="0.2">
      <c r="G1195" s="8">
        <v>1191</v>
      </c>
      <c r="H1195" s="8" t="s">
        <v>7</v>
      </c>
      <c r="I1195" s="9">
        <v>38551</v>
      </c>
      <c r="J1195" s="8" t="s">
        <v>11</v>
      </c>
      <c r="K1195" s="10">
        <v>-2</v>
      </c>
      <c r="L1195" s="3">
        <v>-4.2806028749734537</v>
      </c>
    </row>
    <row r="1196" spans="7:12" x14ac:dyDescent="0.2">
      <c r="G1196" s="8">
        <v>1192</v>
      </c>
      <c r="H1196" s="8" t="s">
        <v>3</v>
      </c>
      <c r="I1196" s="9">
        <v>38023</v>
      </c>
      <c r="J1196" s="8" t="s">
        <v>13</v>
      </c>
      <c r="K1196" s="10">
        <v>40</v>
      </c>
      <c r="L1196" s="3">
        <v>122.55161793559111</v>
      </c>
    </row>
    <row r="1197" spans="7:12" x14ac:dyDescent="0.2">
      <c r="G1197" s="8">
        <v>1193</v>
      </c>
      <c r="H1197" s="8" t="s">
        <v>2</v>
      </c>
      <c r="I1197" s="9">
        <v>38397</v>
      </c>
      <c r="J1197" s="8" t="s">
        <v>11</v>
      </c>
      <c r="K1197" s="10">
        <v>5</v>
      </c>
      <c r="L1197" s="3">
        <v>17.384002396298932</v>
      </c>
    </row>
    <row r="1198" spans="7:12" x14ac:dyDescent="0.2">
      <c r="G1198" s="8">
        <v>1194</v>
      </c>
      <c r="H1198" s="8" t="s">
        <v>2</v>
      </c>
      <c r="I1198" s="9">
        <v>38980</v>
      </c>
      <c r="J1198" s="8" t="s">
        <v>11</v>
      </c>
      <c r="K1198" s="10">
        <v>57</v>
      </c>
      <c r="L1198" s="3">
        <v>172.52313391180516</v>
      </c>
    </row>
    <row r="1199" spans="7:12" x14ac:dyDescent="0.2">
      <c r="G1199" s="8">
        <v>1195</v>
      </c>
      <c r="H1199" s="8" t="s">
        <v>0</v>
      </c>
      <c r="I1199" s="9">
        <v>38804</v>
      </c>
      <c r="J1199" s="8" t="s">
        <v>11</v>
      </c>
      <c r="K1199" s="10">
        <v>86</v>
      </c>
      <c r="L1199" s="3">
        <v>259.81646524411644</v>
      </c>
    </row>
    <row r="1200" spans="7:12" x14ac:dyDescent="0.2">
      <c r="G1200" s="8">
        <v>1196</v>
      </c>
      <c r="H1200" s="8" t="s">
        <v>8</v>
      </c>
      <c r="I1200" s="9">
        <v>38155</v>
      </c>
      <c r="J1200" s="8" t="s">
        <v>13</v>
      </c>
      <c r="K1200" s="10">
        <v>15</v>
      </c>
      <c r="L1200" s="3">
        <v>46.529110883082438</v>
      </c>
    </row>
    <row r="1201" spans="7:12" x14ac:dyDescent="0.2">
      <c r="G1201" s="8">
        <v>1197</v>
      </c>
      <c r="H1201" s="8" t="s">
        <v>7</v>
      </c>
      <c r="I1201" s="9">
        <v>38969</v>
      </c>
      <c r="J1201" s="8" t="s">
        <v>11</v>
      </c>
      <c r="K1201" s="10">
        <v>39</v>
      </c>
      <c r="L1201" s="3">
        <v>118.84027043467471</v>
      </c>
    </row>
    <row r="1202" spans="7:12" x14ac:dyDescent="0.2">
      <c r="G1202" s="8">
        <v>1198</v>
      </c>
      <c r="H1202" s="8" t="s">
        <v>8</v>
      </c>
      <c r="I1202" s="9">
        <v>38111</v>
      </c>
      <c r="J1202" s="8" t="s">
        <v>9</v>
      </c>
      <c r="K1202" s="10">
        <v>94</v>
      </c>
      <c r="L1202" s="3">
        <v>284.28308169489765</v>
      </c>
    </row>
    <row r="1203" spans="7:12" x14ac:dyDescent="0.2">
      <c r="G1203" s="8">
        <v>1199</v>
      </c>
      <c r="H1203" s="8" t="s">
        <v>8</v>
      </c>
      <c r="I1203" s="9">
        <v>38804</v>
      </c>
      <c r="J1203" s="8" t="s">
        <v>10</v>
      </c>
      <c r="K1203" s="10">
        <v>78</v>
      </c>
      <c r="L1203" s="3">
        <v>235.94909602444432</v>
      </c>
    </row>
    <row r="1204" spans="7:12" x14ac:dyDescent="0.2">
      <c r="G1204" s="8">
        <v>1200</v>
      </c>
      <c r="H1204" s="8" t="s">
        <v>7</v>
      </c>
      <c r="I1204" s="9">
        <v>38738</v>
      </c>
      <c r="J1204" s="8" t="s">
        <v>11</v>
      </c>
      <c r="K1204" s="10">
        <v>65</v>
      </c>
      <c r="L1204" s="3">
        <v>196.94723752480948</v>
      </c>
    </row>
    <row r="1205" spans="7:12" x14ac:dyDescent="0.2">
      <c r="G1205" s="8">
        <v>1201</v>
      </c>
      <c r="H1205" s="8" t="s">
        <v>6</v>
      </c>
      <c r="I1205" s="9">
        <v>39068</v>
      </c>
      <c r="J1205" s="8" t="s">
        <v>11</v>
      </c>
      <c r="K1205" s="10">
        <v>66</v>
      </c>
      <c r="L1205" s="3">
        <v>199.89422548511391</v>
      </c>
    </row>
    <row r="1206" spans="7:12" x14ac:dyDescent="0.2">
      <c r="G1206" s="8">
        <v>1202</v>
      </c>
      <c r="H1206" s="8" t="s">
        <v>5</v>
      </c>
      <c r="I1206" s="9">
        <v>38485</v>
      </c>
      <c r="J1206" s="8" t="s">
        <v>12</v>
      </c>
      <c r="K1206" s="10">
        <v>84</v>
      </c>
      <c r="L1206" s="3">
        <v>254.09765790734036</v>
      </c>
    </row>
    <row r="1207" spans="7:12" x14ac:dyDescent="0.2">
      <c r="G1207" s="8">
        <v>1203</v>
      </c>
      <c r="H1207" s="8" t="s">
        <v>8</v>
      </c>
      <c r="I1207" s="9">
        <v>38793</v>
      </c>
      <c r="J1207" s="8" t="s">
        <v>12</v>
      </c>
      <c r="K1207" s="10">
        <v>35</v>
      </c>
      <c r="L1207" s="3">
        <v>107.42230334811192</v>
      </c>
    </row>
    <row r="1208" spans="7:12" x14ac:dyDescent="0.2">
      <c r="G1208" s="8">
        <v>1204</v>
      </c>
      <c r="H1208" s="8" t="s">
        <v>1</v>
      </c>
      <c r="I1208" s="9">
        <v>38144</v>
      </c>
      <c r="J1208" s="8" t="s">
        <v>12</v>
      </c>
      <c r="K1208" s="10">
        <v>94</v>
      </c>
      <c r="L1208" s="3">
        <v>284.44960047674812</v>
      </c>
    </row>
    <row r="1209" spans="7:12" x14ac:dyDescent="0.2">
      <c r="G1209" s="8">
        <v>1205</v>
      </c>
      <c r="H1209" s="8" t="s">
        <v>2</v>
      </c>
      <c r="I1209" s="9">
        <v>38452</v>
      </c>
      <c r="J1209" s="8" t="s">
        <v>10</v>
      </c>
      <c r="K1209" s="10">
        <v>26</v>
      </c>
      <c r="L1209" s="3">
        <v>80.008907895331433</v>
      </c>
    </row>
    <row r="1210" spans="7:12" x14ac:dyDescent="0.2">
      <c r="G1210" s="8">
        <v>1206</v>
      </c>
      <c r="H1210" s="8" t="s">
        <v>0</v>
      </c>
      <c r="I1210" s="9">
        <v>38925</v>
      </c>
      <c r="J1210" s="8" t="s">
        <v>11</v>
      </c>
      <c r="K1210" s="10">
        <v>80</v>
      </c>
      <c r="L1210" s="3">
        <v>242.68960514739433</v>
      </c>
    </row>
    <row r="1211" spans="7:12" x14ac:dyDescent="0.2">
      <c r="G1211" s="8">
        <v>1207</v>
      </c>
      <c r="H1211" s="8" t="s">
        <v>1</v>
      </c>
      <c r="I1211" s="9">
        <v>38133</v>
      </c>
      <c r="J1211" s="8" t="s">
        <v>10</v>
      </c>
      <c r="K1211" s="10">
        <v>7</v>
      </c>
      <c r="L1211" s="3">
        <v>22.749084769262449</v>
      </c>
    </row>
    <row r="1212" spans="7:12" x14ac:dyDescent="0.2">
      <c r="G1212" s="8">
        <v>1208</v>
      </c>
      <c r="H1212" s="8" t="s">
        <v>3</v>
      </c>
      <c r="I1212" s="9">
        <v>38925</v>
      </c>
      <c r="J1212" s="8" t="s">
        <v>12</v>
      </c>
      <c r="K1212" s="10">
        <v>47</v>
      </c>
      <c r="L1212" s="3">
        <v>142.45293344391169</v>
      </c>
    </row>
    <row r="1213" spans="7:12" x14ac:dyDescent="0.2">
      <c r="G1213" s="8">
        <v>1209</v>
      </c>
      <c r="H1213" s="8" t="s">
        <v>2</v>
      </c>
      <c r="I1213" s="9">
        <v>38243</v>
      </c>
      <c r="J1213" s="8" t="s">
        <v>10</v>
      </c>
      <c r="K1213" s="10">
        <v>32</v>
      </c>
      <c r="L1213" s="3">
        <v>98.66880662051085</v>
      </c>
    </row>
    <row r="1214" spans="7:12" x14ac:dyDescent="0.2">
      <c r="G1214" s="8">
        <v>1210</v>
      </c>
      <c r="H1214" s="8" t="s">
        <v>3</v>
      </c>
      <c r="I1214" s="9">
        <v>38683</v>
      </c>
      <c r="J1214" s="8" t="s">
        <v>10</v>
      </c>
      <c r="K1214" s="10">
        <v>8</v>
      </c>
      <c r="L1214" s="3">
        <v>25.397181435002494</v>
      </c>
    </row>
    <row r="1215" spans="7:12" x14ac:dyDescent="0.2">
      <c r="G1215" s="8">
        <v>1211</v>
      </c>
      <c r="H1215" s="8" t="s">
        <v>6</v>
      </c>
      <c r="I1215" s="9">
        <v>38199</v>
      </c>
      <c r="J1215" s="8" t="s">
        <v>12</v>
      </c>
      <c r="K1215" s="10">
        <v>33</v>
      </c>
      <c r="L1215" s="3">
        <v>100.90835792644413</v>
      </c>
    </row>
    <row r="1216" spans="7:12" x14ac:dyDescent="0.2">
      <c r="G1216" s="8">
        <v>1212</v>
      </c>
      <c r="H1216" s="8" t="s">
        <v>0</v>
      </c>
      <c r="I1216" s="9">
        <v>38232</v>
      </c>
      <c r="J1216" s="8" t="s">
        <v>11</v>
      </c>
      <c r="K1216" s="10">
        <v>22</v>
      </c>
      <c r="L1216" s="3">
        <v>68.443266596535878</v>
      </c>
    </row>
    <row r="1217" spans="7:12" x14ac:dyDescent="0.2">
      <c r="G1217" s="8">
        <v>1213</v>
      </c>
      <c r="H1217" s="8" t="s">
        <v>7</v>
      </c>
      <c r="I1217" s="9">
        <v>38650</v>
      </c>
      <c r="J1217" s="8" t="s">
        <v>10</v>
      </c>
      <c r="K1217" s="10">
        <v>81</v>
      </c>
      <c r="L1217" s="3">
        <v>244.7024907032648</v>
      </c>
    </row>
    <row r="1218" spans="7:12" x14ac:dyDescent="0.2">
      <c r="G1218" s="8">
        <v>1214</v>
      </c>
      <c r="H1218" s="8" t="s">
        <v>7</v>
      </c>
      <c r="I1218" s="9">
        <v>38881</v>
      </c>
      <c r="J1218" s="8" t="s">
        <v>13</v>
      </c>
      <c r="K1218" s="10">
        <v>81</v>
      </c>
      <c r="L1218" s="3">
        <v>244.87385074051761</v>
      </c>
    </row>
    <row r="1219" spans="7:12" x14ac:dyDescent="0.2">
      <c r="G1219" s="8">
        <v>1215</v>
      </c>
      <c r="H1219" s="8" t="s">
        <v>6</v>
      </c>
      <c r="I1219" s="9">
        <v>38199</v>
      </c>
      <c r="J1219" s="8" t="s">
        <v>9</v>
      </c>
      <c r="K1219" s="10">
        <v>30</v>
      </c>
      <c r="L1219" s="3">
        <v>91.738843901415805</v>
      </c>
    </row>
    <row r="1220" spans="7:12" x14ac:dyDescent="0.2">
      <c r="G1220" s="8">
        <v>1216</v>
      </c>
      <c r="H1220" s="8" t="s">
        <v>4</v>
      </c>
      <c r="I1220" s="9">
        <v>38243</v>
      </c>
      <c r="J1220" s="8" t="s">
        <v>10</v>
      </c>
      <c r="K1220" s="10">
        <v>-1</v>
      </c>
      <c r="L1220" s="3">
        <v>-1.145171893891844</v>
      </c>
    </row>
    <row r="1221" spans="7:12" x14ac:dyDescent="0.2">
      <c r="G1221" s="8">
        <v>1217</v>
      </c>
      <c r="H1221" s="8" t="s">
        <v>3</v>
      </c>
      <c r="I1221" s="9">
        <v>38859</v>
      </c>
      <c r="J1221" s="8" t="s">
        <v>12</v>
      </c>
      <c r="K1221" s="10">
        <v>35</v>
      </c>
      <c r="L1221" s="3">
        <v>106.85440305953027</v>
      </c>
    </row>
    <row r="1222" spans="7:12" x14ac:dyDescent="0.2">
      <c r="G1222" s="8">
        <v>1218</v>
      </c>
      <c r="H1222" s="8" t="s">
        <v>7</v>
      </c>
      <c r="I1222" s="9">
        <v>38793</v>
      </c>
      <c r="J1222" s="8" t="s">
        <v>12</v>
      </c>
      <c r="K1222" s="10">
        <v>78</v>
      </c>
      <c r="L1222" s="3">
        <v>235.96052865922752</v>
      </c>
    </row>
    <row r="1223" spans="7:12" x14ac:dyDescent="0.2">
      <c r="G1223" s="8">
        <v>1219</v>
      </c>
      <c r="H1223" s="8" t="s">
        <v>8</v>
      </c>
      <c r="I1223" s="9">
        <v>38936</v>
      </c>
      <c r="J1223" s="8" t="s">
        <v>10</v>
      </c>
      <c r="K1223" s="10">
        <v>15</v>
      </c>
      <c r="L1223" s="3">
        <v>47.22639965086119</v>
      </c>
    </row>
    <row r="1224" spans="7:12" x14ac:dyDescent="0.2">
      <c r="G1224" s="8">
        <v>1220</v>
      </c>
      <c r="H1224" s="8" t="s">
        <v>0</v>
      </c>
      <c r="I1224" s="9">
        <v>38375</v>
      </c>
      <c r="J1224" s="8" t="s">
        <v>12</v>
      </c>
      <c r="K1224" s="10">
        <v>75</v>
      </c>
      <c r="L1224" s="3">
        <v>226.87742764461669</v>
      </c>
    </row>
    <row r="1225" spans="7:12" x14ac:dyDescent="0.2">
      <c r="G1225" s="8">
        <v>1221</v>
      </c>
      <c r="H1225" s="8" t="s">
        <v>5</v>
      </c>
      <c r="I1225" s="9">
        <v>39002</v>
      </c>
      <c r="J1225" s="8" t="s">
        <v>11</v>
      </c>
      <c r="K1225" s="10">
        <v>12</v>
      </c>
      <c r="L1225" s="3">
        <v>38.143038750044731</v>
      </c>
    </row>
    <row r="1226" spans="7:12" x14ac:dyDescent="0.2">
      <c r="G1226" s="8">
        <v>1222</v>
      </c>
      <c r="H1226" s="8" t="s">
        <v>1</v>
      </c>
      <c r="I1226" s="9">
        <v>38672</v>
      </c>
      <c r="J1226" s="8" t="s">
        <v>12</v>
      </c>
      <c r="K1226" s="10">
        <v>30</v>
      </c>
      <c r="L1226" s="3">
        <v>91.983337200833716</v>
      </c>
    </row>
    <row r="1227" spans="7:12" x14ac:dyDescent="0.2">
      <c r="G1227" s="8">
        <v>1223</v>
      </c>
      <c r="H1227" s="8" t="s">
        <v>1</v>
      </c>
      <c r="I1227" s="9">
        <v>38485</v>
      </c>
      <c r="J1227" s="8" t="s">
        <v>11</v>
      </c>
      <c r="K1227" s="10">
        <v>42</v>
      </c>
      <c r="L1227" s="3">
        <v>128.0454928316145</v>
      </c>
    </row>
    <row r="1228" spans="7:12" x14ac:dyDescent="0.2">
      <c r="G1228" s="8">
        <v>1224</v>
      </c>
      <c r="H1228" s="8" t="s">
        <v>5</v>
      </c>
      <c r="I1228" s="9">
        <v>37990</v>
      </c>
      <c r="J1228" s="8" t="s">
        <v>11</v>
      </c>
      <c r="K1228" s="10">
        <v>-8</v>
      </c>
      <c r="L1228" s="3">
        <v>-22.146929145267091</v>
      </c>
    </row>
    <row r="1229" spans="7:12" x14ac:dyDescent="0.2">
      <c r="G1229" s="8">
        <v>1225</v>
      </c>
      <c r="H1229" s="8" t="s">
        <v>0</v>
      </c>
      <c r="I1229" s="9">
        <v>38089</v>
      </c>
      <c r="J1229" s="8" t="s">
        <v>13</v>
      </c>
      <c r="K1229" s="10">
        <v>93</v>
      </c>
      <c r="L1229" s="3">
        <v>280.73714428830147</v>
      </c>
    </row>
    <row r="1230" spans="7:12" x14ac:dyDescent="0.2">
      <c r="G1230" s="8">
        <v>1226</v>
      </c>
      <c r="H1230" s="8" t="s">
        <v>3</v>
      </c>
      <c r="I1230" s="9">
        <v>38958</v>
      </c>
      <c r="J1230" s="8" t="s">
        <v>11</v>
      </c>
      <c r="K1230" s="10">
        <v>55</v>
      </c>
      <c r="L1230" s="3">
        <v>167.57524533229733</v>
      </c>
    </row>
    <row r="1231" spans="7:12" x14ac:dyDescent="0.2">
      <c r="G1231" s="8">
        <v>1227</v>
      </c>
      <c r="H1231" s="8" t="s">
        <v>6</v>
      </c>
      <c r="I1231" s="9">
        <v>38408</v>
      </c>
      <c r="J1231" s="8" t="s">
        <v>10</v>
      </c>
      <c r="K1231" s="10">
        <v>53</v>
      </c>
      <c r="L1231" s="3">
        <v>161.16756896250922</v>
      </c>
    </row>
    <row r="1232" spans="7:12" x14ac:dyDescent="0.2">
      <c r="G1232" s="8">
        <v>1228</v>
      </c>
      <c r="H1232" s="8" t="s">
        <v>5</v>
      </c>
      <c r="I1232" s="9">
        <v>38903</v>
      </c>
      <c r="J1232" s="8" t="s">
        <v>11</v>
      </c>
      <c r="K1232" s="10">
        <v>20</v>
      </c>
      <c r="L1232" s="3">
        <v>61.771223708788817</v>
      </c>
    </row>
    <row r="1233" spans="7:12" x14ac:dyDescent="0.2">
      <c r="G1233" s="8">
        <v>1229</v>
      </c>
      <c r="H1233" s="8" t="s">
        <v>4</v>
      </c>
      <c r="I1233" s="9">
        <v>38463</v>
      </c>
      <c r="J1233" s="8" t="s">
        <v>13</v>
      </c>
      <c r="K1233" s="10">
        <v>19</v>
      </c>
      <c r="L1233" s="3">
        <v>58.720890783599678</v>
      </c>
    </row>
    <row r="1234" spans="7:12" x14ac:dyDescent="0.2">
      <c r="G1234" s="8">
        <v>1230</v>
      </c>
      <c r="H1234" s="8" t="s">
        <v>7</v>
      </c>
      <c r="I1234" s="9">
        <v>38375</v>
      </c>
      <c r="J1234" s="8" t="s">
        <v>12</v>
      </c>
      <c r="K1234" s="10">
        <v>23</v>
      </c>
      <c r="L1234" s="3">
        <v>70.867520556192943</v>
      </c>
    </row>
    <row r="1235" spans="7:12" x14ac:dyDescent="0.2">
      <c r="G1235" s="8">
        <v>1231</v>
      </c>
      <c r="H1235" s="8" t="s">
        <v>8</v>
      </c>
      <c r="I1235" s="9">
        <v>38782</v>
      </c>
      <c r="J1235" s="8" t="s">
        <v>9</v>
      </c>
      <c r="K1235" s="10">
        <v>68</v>
      </c>
      <c r="L1235" s="3">
        <v>205.90903893366013</v>
      </c>
    </row>
    <row r="1236" spans="7:12" x14ac:dyDescent="0.2">
      <c r="G1236" s="8">
        <v>1232</v>
      </c>
      <c r="H1236" s="8" t="s">
        <v>2</v>
      </c>
      <c r="I1236" s="9">
        <v>38738</v>
      </c>
      <c r="J1236" s="8" t="s">
        <v>13</v>
      </c>
      <c r="K1236" s="10">
        <v>52</v>
      </c>
      <c r="L1236" s="3">
        <v>157.86201256059277</v>
      </c>
    </row>
    <row r="1237" spans="7:12" x14ac:dyDescent="0.2">
      <c r="G1237" s="8">
        <v>1233</v>
      </c>
      <c r="H1237" s="8" t="s">
        <v>6</v>
      </c>
      <c r="I1237" s="9">
        <v>38551</v>
      </c>
      <c r="J1237" s="8" t="s">
        <v>11</v>
      </c>
      <c r="K1237" s="10">
        <v>40</v>
      </c>
      <c r="L1237" s="3">
        <v>121.95606531866419</v>
      </c>
    </row>
    <row r="1238" spans="7:12" x14ac:dyDescent="0.2">
      <c r="G1238" s="8">
        <v>1234</v>
      </c>
      <c r="H1238" s="8" t="s">
        <v>2</v>
      </c>
      <c r="I1238" s="9">
        <v>38771</v>
      </c>
      <c r="J1238" s="8" t="s">
        <v>12</v>
      </c>
      <c r="K1238" s="10">
        <v>22</v>
      </c>
      <c r="L1238" s="3">
        <v>67.708397118863431</v>
      </c>
    </row>
    <row r="1239" spans="7:12" x14ac:dyDescent="0.2">
      <c r="G1239" s="8">
        <v>1235</v>
      </c>
      <c r="H1239" s="8" t="s">
        <v>2</v>
      </c>
      <c r="I1239" s="9">
        <v>38452</v>
      </c>
      <c r="J1239" s="8" t="s">
        <v>13</v>
      </c>
      <c r="K1239" s="10">
        <v>5</v>
      </c>
      <c r="L1239" s="3">
        <v>16.990101124103898</v>
      </c>
    </row>
    <row r="1240" spans="7:12" x14ac:dyDescent="0.2">
      <c r="G1240" s="8">
        <v>1236</v>
      </c>
      <c r="H1240" s="8" t="s">
        <v>2</v>
      </c>
      <c r="I1240" s="9">
        <v>38815</v>
      </c>
      <c r="J1240" s="8" t="s">
        <v>12</v>
      </c>
      <c r="K1240" s="10">
        <v>30</v>
      </c>
      <c r="L1240" s="3">
        <v>92.283774629578076</v>
      </c>
    </row>
    <row r="1241" spans="7:12" x14ac:dyDescent="0.2">
      <c r="G1241" s="8">
        <v>1237</v>
      </c>
      <c r="H1241" s="8" t="s">
        <v>2</v>
      </c>
      <c r="I1241" s="9">
        <v>38078</v>
      </c>
      <c r="J1241" s="8" t="s">
        <v>11</v>
      </c>
      <c r="K1241" s="10">
        <v>6</v>
      </c>
      <c r="L1241" s="3">
        <v>20.244957158318631</v>
      </c>
    </row>
    <row r="1242" spans="7:12" x14ac:dyDescent="0.2">
      <c r="G1242" s="8">
        <v>1238</v>
      </c>
      <c r="H1242" s="8" t="s">
        <v>0</v>
      </c>
      <c r="I1242" s="9">
        <v>38254</v>
      </c>
      <c r="J1242" s="8" t="s">
        <v>13</v>
      </c>
      <c r="K1242" s="10">
        <v>92</v>
      </c>
      <c r="L1242" s="3">
        <v>277.63010190908926</v>
      </c>
    </row>
    <row r="1243" spans="7:12" x14ac:dyDescent="0.2">
      <c r="G1243" s="8">
        <v>1239</v>
      </c>
      <c r="H1243" s="8" t="s">
        <v>4</v>
      </c>
      <c r="I1243" s="9">
        <v>38859</v>
      </c>
      <c r="J1243" s="8" t="s">
        <v>12</v>
      </c>
      <c r="K1243" s="10">
        <v>-5</v>
      </c>
      <c r="L1243" s="3">
        <v>-12.432490366118355</v>
      </c>
    </row>
    <row r="1244" spans="7:12" x14ac:dyDescent="0.2">
      <c r="G1244" s="8">
        <v>1240</v>
      </c>
      <c r="H1244" s="8" t="s">
        <v>1</v>
      </c>
      <c r="I1244" s="9">
        <v>38848</v>
      </c>
      <c r="J1244" s="8" t="s">
        <v>10</v>
      </c>
      <c r="K1244" s="10">
        <v>20</v>
      </c>
      <c r="L1244" s="3">
        <v>61.840740307042338</v>
      </c>
    </row>
    <row r="1245" spans="7:12" x14ac:dyDescent="0.2">
      <c r="G1245" s="8">
        <v>1241</v>
      </c>
      <c r="H1245" s="8" t="s">
        <v>5</v>
      </c>
      <c r="I1245" s="9">
        <v>39079</v>
      </c>
      <c r="J1245" s="8" t="s">
        <v>12</v>
      </c>
      <c r="K1245" s="10">
        <v>54</v>
      </c>
      <c r="L1245" s="3">
        <v>163.08588736802977</v>
      </c>
    </row>
    <row r="1246" spans="7:12" x14ac:dyDescent="0.2">
      <c r="G1246" s="8">
        <v>1242</v>
      </c>
      <c r="H1246" s="8" t="s">
        <v>2</v>
      </c>
      <c r="I1246" s="9">
        <v>38452</v>
      </c>
      <c r="J1246" s="8" t="s">
        <v>11</v>
      </c>
      <c r="K1246" s="10">
        <v>9</v>
      </c>
      <c r="L1246" s="3">
        <v>29.206434361888643</v>
      </c>
    </row>
    <row r="1247" spans="7:12" x14ac:dyDescent="0.2">
      <c r="G1247" s="8">
        <v>1243</v>
      </c>
      <c r="H1247" s="8" t="s">
        <v>4</v>
      </c>
      <c r="I1247" s="9">
        <v>38485</v>
      </c>
      <c r="J1247" s="8" t="s">
        <v>11</v>
      </c>
      <c r="K1247" s="10">
        <v>6</v>
      </c>
      <c r="L1247" s="3">
        <v>19.957821441994636</v>
      </c>
    </row>
    <row r="1248" spans="7:12" x14ac:dyDescent="0.2">
      <c r="G1248" s="8">
        <v>1244</v>
      </c>
      <c r="H1248" s="8" t="s">
        <v>5</v>
      </c>
      <c r="I1248" s="9">
        <v>38111</v>
      </c>
      <c r="J1248" s="8" t="s">
        <v>10</v>
      </c>
      <c r="K1248" s="10">
        <v>47</v>
      </c>
      <c r="L1248" s="3">
        <v>142.82940012407209</v>
      </c>
    </row>
    <row r="1249" spans="7:12" x14ac:dyDescent="0.2">
      <c r="G1249" s="8">
        <v>1245</v>
      </c>
      <c r="H1249" s="8" t="s">
        <v>6</v>
      </c>
      <c r="I1249" s="9">
        <v>38672</v>
      </c>
      <c r="J1249" s="8" t="s">
        <v>12</v>
      </c>
      <c r="K1249" s="10">
        <v>-10</v>
      </c>
      <c r="L1249" s="3">
        <v>-27.091257616513943</v>
      </c>
    </row>
    <row r="1250" spans="7:12" x14ac:dyDescent="0.2">
      <c r="G1250" s="8">
        <v>1246</v>
      </c>
      <c r="H1250" s="8" t="s">
        <v>7</v>
      </c>
      <c r="I1250" s="9">
        <v>38122</v>
      </c>
      <c r="J1250" s="8" t="s">
        <v>12</v>
      </c>
      <c r="K1250" s="10">
        <v>90</v>
      </c>
      <c r="L1250" s="3">
        <v>272.34042411677569</v>
      </c>
    </row>
    <row r="1251" spans="7:12" x14ac:dyDescent="0.2">
      <c r="G1251" s="8">
        <v>1247</v>
      </c>
      <c r="H1251" s="8" t="s">
        <v>8</v>
      </c>
      <c r="I1251" s="9">
        <v>38023</v>
      </c>
      <c r="J1251" s="8" t="s">
        <v>9</v>
      </c>
      <c r="K1251" s="10">
        <v>48</v>
      </c>
      <c r="L1251" s="3">
        <v>146.4346102431829</v>
      </c>
    </row>
    <row r="1252" spans="7:12" x14ac:dyDescent="0.2">
      <c r="G1252" s="8">
        <v>1248</v>
      </c>
      <c r="H1252" s="8" t="s">
        <v>5</v>
      </c>
      <c r="I1252" s="9">
        <v>38452</v>
      </c>
      <c r="J1252" s="8" t="s">
        <v>9</v>
      </c>
      <c r="K1252" s="10">
        <v>55</v>
      </c>
      <c r="L1252" s="3">
        <v>167.32527262577906</v>
      </c>
    </row>
    <row r="1253" spans="7:12" x14ac:dyDescent="0.2">
      <c r="G1253" s="8">
        <v>1249</v>
      </c>
      <c r="H1253" s="8" t="s">
        <v>8</v>
      </c>
      <c r="I1253" s="9">
        <v>38892</v>
      </c>
      <c r="J1253" s="8" t="s">
        <v>12</v>
      </c>
      <c r="K1253" s="10">
        <v>42</v>
      </c>
      <c r="L1253" s="3">
        <v>128.47869059837046</v>
      </c>
    </row>
    <row r="1254" spans="7:12" x14ac:dyDescent="0.2">
      <c r="G1254" s="8">
        <v>1250</v>
      </c>
      <c r="H1254" s="8" t="s">
        <v>7</v>
      </c>
      <c r="I1254" s="9">
        <v>38749</v>
      </c>
      <c r="J1254" s="8" t="s">
        <v>11</v>
      </c>
      <c r="K1254" s="10">
        <v>39</v>
      </c>
      <c r="L1254" s="3">
        <v>119.42558225930649</v>
      </c>
    </row>
    <row r="1255" spans="7:12" x14ac:dyDescent="0.2">
      <c r="G1255" s="8">
        <v>1251</v>
      </c>
      <c r="H1255" s="8" t="s">
        <v>2</v>
      </c>
      <c r="I1255" s="9">
        <v>38672</v>
      </c>
      <c r="J1255" s="8" t="s">
        <v>12</v>
      </c>
      <c r="K1255" s="10">
        <v>26</v>
      </c>
      <c r="L1255" s="3">
        <v>79.641106811056247</v>
      </c>
    </row>
    <row r="1256" spans="7:12" x14ac:dyDescent="0.2">
      <c r="G1256" s="8">
        <v>1252</v>
      </c>
      <c r="H1256" s="8" t="s">
        <v>8</v>
      </c>
      <c r="I1256" s="9">
        <v>38760</v>
      </c>
      <c r="J1256" s="8" t="s">
        <v>12</v>
      </c>
      <c r="K1256" s="10">
        <v>26</v>
      </c>
      <c r="L1256" s="3">
        <v>79.499321772308136</v>
      </c>
    </row>
    <row r="1257" spans="7:12" x14ac:dyDescent="0.2">
      <c r="G1257" s="8">
        <v>1253</v>
      </c>
      <c r="H1257" s="8" t="s">
        <v>8</v>
      </c>
      <c r="I1257" s="9">
        <v>38705</v>
      </c>
      <c r="J1257" s="8" t="s">
        <v>11</v>
      </c>
      <c r="K1257" s="10">
        <v>52</v>
      </c>
      <c r="L1257" s="3">
        <v>158.28266649648856</v>
      </c>
    </row>
    <row r="1258" spans="7:12" x14ac:dyDescent="0.2">
      <c r="G1258" s="8">
        <v>1254</v>
      </c>
      <c r="H1258" s="8" t="s">
        <v>2</v>
      </c>
      <c r="I1258" s="9">
        <v>38309</v>
      </c>
      <c r="J1258" s="8" t="s">
        <v>9</v>
      </c>
      <c r="K1258" s="10">
        <v>19</v>
      </c>
      <c r="L1258" s="3">
        <v>58.769535018680784</v>
      </c>
    </row>
    <row r="1259" spans="7:12" x14ac:dyDescent="0.2">
      <c r="G1259" s="8">
        <v>1255</v>
      </c>
      <c r="H1259" s="8" t="s">
        <v>6</v>
      </c>
      <c r="I1259" s="9">
        <v>38210</v>
      </c>
      <c r="J1259" s="8" t="s">
        <v>12</v>
      </c>
      <c r="K1259" s="10">
        <v>18</v>
      </c>
      <c r="L1259" s="3">
        <v>55.683739721262491</v>
      </c>
    </row>
    <row r="1260" spans="7:12" x14ac:dyDescent="0.2">
      <c r="G1260" s="8">
        <v>1256</v>
      </c>
      <c r="H1260" s="8" t="s">
        <v>3</v>
      </c>
      <c r="I1260" s="9">
        <v>39046</v>
      </c>
      <c r="J1260" s="8" t="s">
        <v>12</v>
      </c>
      <c r="K1260" s="10">
        <v>87</v>
      </c>
      <c r="L1260" s="3">
        <v>263.04139351081579</v>
      </c>
    </row>
    <row r="1261" spans="7:12" x14ac:dyDescent="0.2">
      <c r="G1261" s="8">
        <v>1257</v>
      </c>
      <c r="H1261" s="8" t="s">
        <v>2</v>
      </c>
      <c r="I1261" s="9">
        <v>38276</v>
      </c>
      <c r="J1261" s="8" t="s">
        <v>11</v>
      </c>
      <c r="K1261" s="10">
        <v>46</v>
      </c>
      <c r="L1261" s="3">
        <v>139.93969189998913</v>
      </c>
    </row>
    <row r="1262" spans="7:12" x14ac:dyDescent="0.2">
      <c r="G1262" s="8">
        <v>1258</v>
      </c>
      <c r="H1262" s="8" t="s">
        <v>8</v>
      </c>
      <c r="I1262" s="9">
        <v>38914</v>
      </c>
      <c r="J1262" s="8" t="s">
        <v>12</v>
      </c>
      <c r="K1262" s="10">
        <v>54</v>
      </c>
      <c r="L1262" s="3">
        <v>163.69364721145854</v>
      </c>
    </row>
    <row r="1263" spans="7:12" x14ac:dyDescent="0.2">
      <c r="G1263" s="8">
        <v>1259</v>
      </c>
      <c r="H1263" s="8" t="s">
        <v>4</v>
      </c>
      <c r="I1263" s="9">
        <v>38045</v>
      </c>
      <c r="J1263" s="8" t="s">
        <v>12</v>
      </c>
      <c r="K1263" s="10">
        <v>21</v>
      </c>
      <c r="L1263" s="3">
        <v>64.701803739735197</v>
      </c>
    </row>
    <row r="1264" spans="7:12" x14ac:dyDescent="0.2">
      <c r="G1264" s="8">
        <v>1260</v>
      </c>
      <c r="H1264" s="8" t="s">
        <v>2</v>
      </c>
      <c r="I1264" s="9">
        <v>38023</v>
      </c>
      <c r="J1264" s="8" t="s">
        <v>9</v>
      </c>
      <c r="K1264" s="10">
        <v>-6</v>
      </c>
      <c r="L1264" s="3">
        <v>-16.23714349589131</v>
      </c>
    </row>
    <row r="1265" spans="7:12" x14ac:dyDescent="0.2">
      <c r="G1265" s="8">
        <v>1261</v>
      </c>
      <c r="H1265" s="8" t="s">
        <v>1</v>
      </c>
      <c r="I1265" s="9">
        <v>38309</v>
      </c>
      <c r="J1265" s="8" t="s">
        <v>9</v>
      </c>
      <c r="K1265" s="10">
        <v>47</v>
      </c>
      <c r="L1265" s="3">
        <v>142.41301237194139</v>
      </c>
    </row>
    <row r="1266" spans="7:12" x14ac:dyDescent="0.2">
      <c r="G1266" s="8">
        <v>1262</v>
      </c>
      <c r="H1266" s="8" t="s">
        <v>0</v>
      </c>
      <c r="I1266" s="9">
        <v>38100</v>
      </c>
      <c r="J1266" s="8" t="s">
        <v>9</v>
      </c>
      <c r="K1266" s="10">
        <v>14</v>
      </c>
      <c r="L1266" s="3">
        <v>44.23662693928393</v>
      </c>
    </row>
    <row r="1267" spans="7:12" x14ac:dyDescent="0.2">
      <c r="G1267" s="8">
        <v>1263</v>
      </c>
      <c r="H1267" s="8" t="s">
        <v>0</v>
      </c>
      <c r="I1267" s="9">
        <v>38991</v>
      </c>
      <c r="J1267" s="8" t="s">
        <v>9</v>
      </c>
      <c r="K1267" s="10">
        <v>73</v>
      </c>
      <c r="L1267" s="3">
        <v>220.5000128058029</v>
      </c>
    </row>
    <row r="1268" spans="7:12" x14ac:dyDescent="0.2">
      <c r="G1268" s="8">
        <v>1264</v>
      </c>
      <c r="H1268" s="8" t="s">
        <v>0</v>
      </c>
      <c r="I1268" s="9">
        <v>39068</v>
      </c>
      <c r="J1268" s="8" t="s">
        <v>10</v>
      </c>
      <c r="K1268" s="10">
        <v>14</v>
      </c>
      <c r="L1268" s="3">
        <v>44.424699895790788</v>
      </c>
    </row>
    <row r="1269" spans="7:12" x14ac:dyDescent="0.2">
      <c r="G1269" s="8">
        <v>1265</v>
      </c>
      <c r="H1269" s="8" t="s">
        <v>3</v>
      </c>
      <c r="I1269" s="9">
        <v>38815</v>
      </c>
      <c r="J1269" s="8" t="s">
        <v>10</v>
      </c>
      <c r="K1269" s="10">
        <v>95</v>
      </c>
      <c r="L1269" s="3">
        <v>286.75698716058628</v>
      </c>
    </row>
    <row r="1270" spans="7:12" x14ac:dyDescent="0.2">
      <c r="G1270" s="8">
        <v>1266</v>
      </c>
      <c r="H1270" s="8" t="s">
        <v>1</v>
      </c>
      <c r="I1270" s="9">
        <v>38034</v>
      </c>
      <c r="J1270" s="8" t="s">
        <v>11</v>
      </c>
      <c r="K1270" s="10">
        <v>64</v>
      </c>
      <c r="L1270" s="3">
        <v>193.36768203630285</v>
      </c>
    </row>
    <row r="1271" spans="7:12" x14ac:dyDescent="0.2">
      <c r="G1271" s="8">
        <v>1267</v>
      </c>
      <c r="H1271" s="8" t="s">
        <v>7</v>
      </c>
      <c r="I1271" s="9">
        <v>38265</v>
      </c>
      <c r="J1271" s="8" t="s">
        <v>11</v>
      </c>
      <c r="K1271" s="10">
        <v>47</v>
      </c>
      <c r="L1271" s="3">
        <v>143.14314267064674</v>
      </c>
    </row>
    <row r="1272" spans="7:12" x14ac:dyDescent="0.2">
      <c r="G1272" s="8">
        <v>1268</v>
      </c>
      <c r="H1272" s="8" t="s">
        <v>1</v>
      </c>
      <c r="I1272" s="9">
        <v>38320</v>
      </c>
      <c r="J1272" s="8" t="s">
        <v>9</v>
      </c>
      <c r="K1272" s="10">
        <v>20</v>
      </c>
      <c r="L1272" s="3">
        <v>61.937788372758583</v>
      </c>
    </row>
    <row r="1273" spans="7:12" x14ac:dyDescent="0.2">
      <c r="G1273" s="8">
        <v>1269</v>
      </c>
      <c r="H1273" s="8" t="s">
        <v>4</v>
      </c>
      <c r="I1273" s="9">
        <v>38342</v>
      </c>
      <c r="J1273" s="8" t="s">
        <v>10</v>
      </c>
      <c r="K1273" s="10">
        <v>71</v>
      </c>
      <c r="L1273" s="3">
        <v>215.32844026172367</v>
      </c>
    </row>
    <row r="1274" spans="7:12" x14ac:dyDescent="0.2">
      <c r="G1274" s="8">
        <v>1270</v>
      </c>
      <c r="H1274" s="8" t="s">
        <v>1</v>
      </c>
      <c r="I1274" s="9">
        <v>38639</v>
      </c>
      <c r="J1274" s="8" t="s">
        <v>11</v>
      </c>
      <c r="K1274" s="10">
        <v>66</v>
      </c>
      <c r="L1274" s="3">
        <v>199.49732716580834</v>
      </c>
    </row>
    <row r="1275" spans="7:12" x14ac:dyDescent="0.2">
      <c r="G1275" s="8">
        <v>1271</v>
      </c>
      <c r="H1275" s="8" t="s">
        <v>3</v>
      </c>
      <c r="I1275" s="9">
        <v>38265</v>
      </c>
      <c r="J1275" s="8" t="s">
        <v>9</v>
      </c>
      <c r="K1275" s="10">
        <v>79</v>
      </c>
      <c r="L1275" s="3">
        <v>239.43592811272299</v>
      </c>
    </row>
    <row r="1276" spans="7:12" x14ac:dyDescent="0.2">
      <c r="G1276" s="8">
        <v>1272</v>
      </c>
      <c r="H1276" s="8" t="s">
        <v>3</v>
      </c>
      <c r="I1276" s="9">
        <v>38650</v>
      </c>
      <c r="J1276" s="8" t="s">
        <v>12</v>
      </c>
      <c r="K1276" s="10">
        <v>-7</v>
      </c>
      <c r="L1276" s="3">
        <v>-18.401268878071164</v>
      </c>
    </row>
    <row r="1277" spans="7:12" x14ac:dyDescent="0.2">
      <c r="G1277" s="8">
        <v>1273</v>
      </c>
      <c r="H1277" s="8" t="s">
        <v>8</v>
      </c>
      <c r="I1277" s="9">
        <v>38628</v>
      </c>
      <c r="J1277" s="8" t="s">
        <v>9</v>
      </c>
      <c r="K1277" s="10">
        <v>72</v>
      </c>
      <c r="L1277" s="3">
        <v>217.35308480664631</v>
      </c>
    </row>
    <row r="1278" spans="7:12" x14ac:dyDescent="0.2">
      <c r="G1278" s="8">
        <v>1274</v>
      </c>
      <c r="H1278" s="8" t="s">
        <v>3</v>
      </c>
      <c r="I1278" s="9">
        <v>38265</v>
      </c>
      <c r="J1278" s="8" t="s">
        <v>13</v>
      </c>
      <c r="K1278" s="10">
        <v>91</v>
      </c>
      <c r="L1278" s="3">
        <v>275.36823907836589</v>
      </c>
    </row>
    <row r="1279" spans="7:12" x14ac:dyDescent="0.2">
      <c r="G1279" s="8">
        <v>1275</v>
      </c>
      <c r="H1279" s="8" t="s">
        <v>2</v>
      </c>
      <c r="I1279" s="9">
        <v>38056</v>
      </c>
      <c r="J1279" s="8" t="s">
        <v>12</v>
      </c>
      <c r="K1279" s="10">
        <v>57</v>
      </c>
      <c r="L1279" s="3">
        <v>173.47781647307619</v>
      </c>
    </row>
    <row r="1280" spans="7:12" x14ac:dyDescent="0.2">
      <c r="G1280" s="8">
        <v>1276</v>
      </c>
      <c r="H1280" s="8" t="s">
        <v>7</v>
      </c>
      <c r="I1280" s="9">
        <v>38254</v>
      </c>
      <c r="J1280" s="8" t="s">
        <v>9</v>
      </c>
      <c r="K1280" s="10">
        <v>-8</v>
      </c>
      <c r="L1280" s="3">
        <v>-21.82749489869385</v>
      </c>
    </row>
    <row r="1281" spans="7:12" x14ac:dyDescent="0.2">
      <c r="G1281" s="8">
        <v>1277</v>
      </c>
      <c r="H1281" s="8" t="s">
        <v>1</v>
      </c>
      <c r="I1281" s="9">
        <v>38606</v>
      </c>
      <c r="J1281" s="8" t="s">
        <v>9</v>
      </c>
      <c r="K1281" s="10">
        <v>45</v>
      </c>
      <c r="L1281" s="3">
        <v>136.95599465560394</v>
      </c>
    </row>
    <row r="1282" spans="7:12" x14ac:dyDescent="0.2">
      <c r="G1282" s="8">
        <v>1278</v>
      </c>
      <c r="H1282" s="8" t="s">
        <v>4</v>
      </c>
      <c r="I1282" s="9">
        <v>38287</v>
      </c>
      <c r="J1282" s="8" t="s">
        <v>11</v>
      </c>
      <c r="K1282" s="10">
        <v>92</v>
      </c>
      <c r="L1282" s="3">
        <v>278.04523769732305</v>
      </c>
    </row>
    <row r="1283" spans="7:12" x14ac:dyDescent="0.2">
      <c r="G1283" s="8">
        <v>1279</v>
      </c>
      <c r="H1283" s="8" t="s">
        <v>2</v>
      </c>
      <c r="I1283" s="9">
        <v>38232</v>
      </c>
      <c r="J1283" s="8" t="s">
        <v>12</v>
      </c>
      <c r="K1283" s="10">
        <v>28</v>
      </c>
      <c r="L1283" s="3">
        <v>86.457557586126669</v>
      </c>
    </row>
    <row r="1284" spans="7:12" x14ac:dyDescent="0.2">
      <c r="G1284" s="8">
        <v>1280</v>
      </c>
      <c r="H1284" s="8" t="s">
        <v>8</v>
      </c>
      <c r="I1284" s="9">
        <v>38375</v>
      </c>
      <c r="J1284" s="8" t="s">
        <v>13</v>
      </c>
      <c r="K1284" s="10">
        <v>79</v>
      </c>
      <c r="L1284" s="3">
        <v>238.98646128992934</v>
      </c>
    </row>
    <row r="1285" spans="7:12" x14ac:dyDescent="0.2">
      <c r="G1285" s="8">
        <v>1281</v>
      </c>
      <c r="H1285" s="8" t="s">
        <v>0</v>
      </c>
      <c r="I1285" s="9">
        <v>38375</v>
      </c>
      <c r="J1285" s="8" t="s">
        <v>9</v>
      </c>
      <c r="K1285" s="10">
        <v>92</v>
      </c>
      <c r="L1285" s="3">
        <v>277.53792590877345</v>
      </c>
    </row>
    <row r="1286" spans="7:12" x14ac:dyDescent="0.2">
      <c r="G1286" s="8">
        <v>1282</v>
      </c>
      <c r="H1286" s="8" t="s">
        <v>1</v>
      </c>
      <c r="I1286" s="9">
        <v>38100</v>
      </c>
      <c r="J1286" s="8" t="s">
        <v>12</v>
      </c>
      <c r="K1286" s="10">
        <v>11</v>
      </c>
      <c r="L1286" s="3">
        <v>34.457391966440007</v>
      </c>
    </row>
    <row r="1287" spans="7:12" x14ac:dyDescent="0.2">
      <c r="G1287" s="8">
        <v>1283</v>
      </c>
      <c r="H1287" s="8" t="s">
        <v>2</v>
      </c>
      <c r="I1287" s="9">
        <v>38375</v>
      </c>
      <c r="J1287" s="8" t="s">
        <v>11</v>
      </c>
      <c r="K1287" s="10">
        <v>23</v>
      </c>
      <c r="L1287" s="3">
        <v>70.69661605650883</v>
      </c>
    </row>
    <row r="1288" spans="7:12" x14ac:dyDescent="0.2">
      <c r="G1288" s="8">
        <v>1284</v>
      </c>
      <c r="H1288" s="8" t="s">
        <v>8</v>
      </c>
      <c r="I1288" s="9">
        <v>38826</v>
      </c>
      <c r="J1288" s="8" t="s">
        <v>11</v>
      </c>
      <c r="K1288" s="10">
        <v>2</v>
      </c>
      <c r="L1288" s="3">
        <v>8.8023773142157893</v>
      </c>
    </row>
    <row r="1289" spans="7:12" x14ac:dyDescent="0.2">
      <c r="G1289" s="8">
        <v>1285</v>
      </c>
      <c r="H1289" s="8" t="s">
        <v>5</v>
      </c>
      <c r="I1289" s="9">
        <v>38353</v>
      </c>
      <c r="J1289" s="8" t="s">
        <v>11</v>
      </c>
      <c r="K1289" s="10">
        <v>-2</v>
      </c>
      <c r="L1289" s="3">
        <v>-3.4493356628035219</v>
      </c>
    </row>
    <row r="1290" spans="7:12" x14ac:dyDescent="0.2">
      <c r="G1290" s="8">
        <v>1286</v>
      </c>
      <c r="H1290" s="8" t="s">
        <v>3</v>
      </c>
      <c r="I1290" s="9">
        <v>38507</v>
      </c>
      <c r="J1290" s="8" t="s">
        <v>10</v>
      </c>
      <c r="K1290" s="10">
        <v>33</v>
      </c>
      <c r="L1290" s="3">
        <v>100.68617590777907</v>
      </c>
    </row>
    <row r="1291" spans="7:12" x14ac:dyDescent="0.2">
      <c r="G1291" s="8">
        <v>1287</v>
      </c>
      <c r="H1291" s="8" t="s">
        <v>5</v>
      </c>
      <c r="I1291" s="9">
        <v>38892</v>
      </c>
      <c r="J1291" s="8" t="s">
        <v>12</v>
      </c>
      <c r="K1291" s="10">
        <v>10</v>
      </c>
      <c r="L1291" s="3">
        <v>31.300935347132732</v>
      </c>
    </row>
    <row r="1292" spans="7:12" x14ac:dyDescent="0.2">
      <c r="G1292" s="8">
        <v>1288</v>
      </c>
      <c r="H1292" s="8" t="s">
        <v>6</v>
      </c>
      <c r="I1292" s="9">
        <v>38320</v>
      </c>
      <c r="J1292" s="8" t="s">
        <v>13</v>
      </c>
      <c r="K1292" s="10">
        <v>84</v>
      </c>
      <c r="L1292" s="3">
        <v>254.11937205363179</v>
      </c>
    </row>
    <row r="1293" spans="7:12" x14ac:dyDescent="0.2">
      <c r="G1293" s="8">
        <v>1289</v>
      </c>
      <c r="H1293" s="8" t="s">
        <v>3</v>
      </c>
      <c r="I1293" s="9">
        <v>38342</v>
      </c>
      <c r="J1293" s="8" t="s">
        <v>12</v>
      </c>
      <c r="K1293" s="10">
        <v>88</v>
      </c>
      <c r="L1293" s="3">
        <v>266.39334034313327</v>
      </c>
    </row>
    <row r="1294" spans="7:12" x14ac:dyDescent="0.2">
      <c r="G1294" s="8">
        <v>1290</v>
      </c>
      <c r="H1294" s="8" t="s">
        <v>8</v>
      </c>
      <c r="I1294" s="9">
        <v>38540</v>
      </c>
      <c r="J1294" s="8" t="s">
        <v>11</v>
      </c>
      <c r="K1294" s="10">
        <v>95</v>
      </c>
      <c r="L1294" s="3">
        <v>286.60843219410157</v>
      </c>
    </row>
    <row r="1295" spans="7:12" x14ac:dyDescent="0.2">
      <c r="G1295" s="8">
        <v>1291</v>
      </c>
      <c r="H1295" s="8" t="s">
        <v>4</v>
      </c>
      <c r="I1295" s="9">
        <v>38397</v>
      </c>
      <c r="J1295" s="8" t="s">
        <v>12</v>
      </c>
      <c r="K1295" s="10">
        <v>3</v>
      </c>
      <c r="L1295" s="3">
        <v>11.903882144888168</v>
      </c>
    </row>
    <row r="1296" spans="7:12" x14ac:dyDescent="0.2">
      <c r="G1296" s="8">
        <v>1292</v>
      </c>
      <c r="H1296" s="8" t="s">
        <v>8</v>
      </c>
      <c r="I1296" s="9">
        <v>38837</v>
      </c>
      <c r="J1296" s="8" t="s">
        <v>10</v>
      </c>
      <c r="K1296" s="10">
        <v>72</v>
      </c>
      <c r="L1296" s="3">
        <v>217.58131494729014</v>
      </c>
    </row>
    <row r="1297" spans="7:12" x14ac:dyDescent="0.2">
      <c r="G1297" s="8">
        <v>1293</v>
      </c>
      <c r="H1297" s="8" t="s">
        <v>7</v>
      </c>
      <c r="I1297" s="9">
        <v>38419</v>
      </c>
      <c r="J1297" s="8" t="s">
        <v>11</v>
      </c>
      <c r="K1297" s="10">
        <v>58</v>
      </c>
      <c r="L1297" s="3">
        <v>176.65394036929425</v>
      </c>
    </row>
    <row r="1298" spans="7:12" x14ac:dyDescent="0.2">
      <c r="G1298" s="8">
        <v>1294</v>
      </c>
      <c r="H1298" s="8" t="s">
        <v>6</v>
      </c>
      <c r="I1298" s="9">
        <v>38144</v>
      </c>
      <c r="J1298" s="8" t="s">
        <v>11</v>
      </c>
      <c r="K1298" s="10">
        <v>19</v>
      </c>
      <c r="L1298" s="3">
        <v>59.643357077362239</v>
      </c>
    </row>
    <row r="1299" spans="7:12" x14ac:dyDescent="0.2">
      <c r="G1299" s="8">
        <v>1295</v>
      </c>
      <c r="H1299" s="8" t="s">
        <v>8</v>
      </c>
      <c r="I1299" s="9">
        <v>38463</v>
      </c>
      <c r="J1299" s="8" t="s">
        <v>12</v>
      </c>
      <c r="K1299" s="10">
        <v>35</v>
      </c>
      <c r="L1299" s="3">
        <v>106.5070892872302</v>
      </c>
    </row>
    <row r="1300" spans="7:12" x14ac:dyDescent="0.2">
      <c r="G1300" s="8">
        <v>1296</v>
      </c>
      <c r="H1300" s="8" t="s">
        <v>3</v>
      </c>
      <c r="I1300" s="9">
        <v>38320</v>
      </c>
      <c r="J1300" s="8" t="s">
        <v>9</v>
      </c>
      <c r="K1300" s="10">
        <v>80</v>
      </c>
      <c r="L1300" s="3">
        <v>242.63330478636408</v>
      </c>
    </row>
    <row r="1301" spans="7:12" x14ac:dyDescent="0.2">
      <c r="G1301" s="8">
        <v>1297</v>
      </c>
      <c r="H1301" s="8" t="s">
        <v>1</v>
      </c>
      <c r="I1301" s="9">
        <v>38012</v>
      </c>
      <c r="J1301" s="8" t="s">
        <v>11</v>
      </c>
      <c r="K1301" s="10">
        <v>26</v>
      </c>
      <c r="L1301" s="3">
        <v>80.048584690277565</v>
      </c>
    </row>
    <row r="1302" spans="7:12" x14ac:dyDescent="0.2">
      <c r="G1302" s="8">
        <v>1298</v>
      </c>
      <c r="H1302" s="8" t="s">
        <v>4</v>
      </c>
      <c r="I1302" s="9">
        <v>38540</v>
      </c>
      <c r="J1302" s="8" t="s">
        <v>10</v>
      </c>
      <c r="K1302" s="10">
        <v>93</v>
      </c>
      <c r="L1302" s="3">
        <v>280.93222292224493</v>
      </c>
    </row>
    <row r="1303" spans="7:12" x14ac:dyDescent="0.2">
      <c r="G1303" s="8">
        <v>1299</v>
      </c>
      <c r="H1303" s="8" t="s">
        <v>2</v>
      </c>
      <c r="I1303" s="9">
        <v>38661</v>
      </c>
      <c r="J1303" s="8" t="s">
        <v>11</v>
      </c>
      <c r="K1303" s="10">
        <v>29</v>
      </c>
      <c r="L1303" s="3">
        <v>90.05707639133125</v>
      </c>
    </row>
    <row r="1304" spans="7:12" x14ac:dyDescent="0.2">
      <c r="G1304" s="8">
        <v>1300</v>
      </c>
      <c r="H1304" s="8" t="s">
        <v>2</v>
      </c>
      <c r="I1304" s="9">
        <v>38100</v>
      </c>
      <c r="J1304" s="8" t="s">
        <v>9</v>
      </c>
      <c r="K1304" s="10">
        <v>88</v>
      </c>
      <c r="L1304" s="3">
        <v>266.36925289616937</v>
      </c>
    </row>
    <row r="1305" spans="7:12" x14ac:dyDescent="0.2">
      <c r="G1305" s="8">
        <v>1301</v>
      </c>
      <c r="H1305" s="8" t="s">
        <v>0</v>
      </c>
      <c r="I1305" s="9">
        <v>38947</v>
      </c>
      <c r="J1305" s="8" t="s">
        <v>11</v>
      </c>
      <c r="K1305" s="10">
        <v>5</v>
      </c>
      <c r="L1305" s="3">
        <v>16.874201572948834</v>
      </c>
    </row>
    <row r="1306" spans="7:12" x14ac:dyDescent="0.2">
      <c r="G1306" s="8">
        <v>1302</v>
      </c>
      <c r="H1306" s="8" t="s">
        <v>2</v>
      </c>
      <c r="I1306" s="9">
        <v>38573</v>
      </c>
      <c r="J1306" s="8" t="s">
        <v>12</v>
      </c>
      <c r="K1306" s="10">
        <v>64</v>
      </c>
      <c r="L1306" s="3">
        <v>194.02715866543952</v>
      </c>
    </row>
    <row r="1307" spans="7:12" x14ac:dyDescent="0.2">
      <c r="G1307" s="8">
        <v>1303</v>
      </c>
      <c r="H1307" s="8" t="s">
        <v>5</v>
      </c>
      <c r="I1307" s="9">
        <v>38716</v>
      </c>
      <c r="J1307" s="8" t="s">
        <v>10</v>
      </c>
      <c r="K1307" s="10">
        <v>38</v>
      </c>
      <c r="L1307" s="3">
        <v>116.02781429818391</v>
      </c>
    </row>
    <row r="1308" spans="7:12" x14ac:dyDescent="0.2">
      <c r="G1308" s="8">
        <v>1304</v>
      </c>
      <c r="H1308" s="8" t="s">
        <v>0</v>
      </c>
      <c r="I1308" s="9">
        <v>38276</v>
      </c>
      <c r="J1308" s="8" t="s">
        <v>9</v>
      </c>
      <c r="K1308" s="10">
        <v>21</v>
      </c>
      <c r="L1308" s="3">
        <v>65.60411466769294</v>
      </c>
    </row>
    <row r="1309" spans="7:12" x14ac:dyDescent="0.2">
      <c r="G1309" s="8">
        <v>1305</v>
      </c>
      <c r="H1309" s="8" t="s">
        <v>3</v>
      </c>
      <c r="I1309" s="9">
        <v>38551</v>
      </c>
      <c r="J1309" s="8" t="s">
        <v>11</v>
      </c>
      <c r="K1309" s="10">
        <v>61</v>
      </c>
      <c r="L1309" s="3">
        <v>184.44189289759726</v>
      </c>
    </row>
    <row r="1310" spans="7:12" x14ac:dyDescent="0.2">
      <c r="G1310" s="8">
        <v>1306</v>
      </c>
      <c r="H1310" s="8" t="s">
        <v>4</v>
      </c>
      <c r="I1310" s="9">
        <v>38111</v>
      </c>
      <c r="J1310" s="8" t="s">
        <v>11</v>
      </c>
      <c r="K1310" s="10">
        <v>53</v>
      </c>
      <c r="L1310" s="3">
        <v>160.79564195236946</v>
      </c>
    </row>
    <row r="1311" spans="7:12" x14ac:dyDescent="0.2">
      <c r="G1311" s="8">
        <v>1307</v>
      </c>
      <c r="H1311" s="8" t="s">
        <v>8</v>
      </c>
      <c r="I1311" s="9">
        <v>38749</v>
      </c>
      <c r="J1311" s="8" t="s">
        <v>12</v>
      </c>
      <c r="K1311" s="10">
        <v>28</v>
      </c>
      <c r="L1311" s="3">
        <v>86.322863736189788</v>
      </c>
    </row>
    <row r="1312" spans="7:12" x14ac:dyDescent="0.2">
      <c r="G1312" s="8">
        <v>1308</v>
      </c>
      <c r="H1312" s="8" t="s">
        <v>4</v>
      </c>
      <c r="I1312" s="9">
        <v>38958</v>
      </c>
      <c r="J1312" s="8" t="s">
        <v>12</v>
      </c>
      <c r="K1312" s="10">
        <v>39</v>
      </c>
      <c r="L1312" s="3">
        <v>119.49155300741148</v>
      </c>
    </row>
    <row r="1313" spans="7:12" x14ac:dyDescent="0.2">
      <c r="G1313" s="8">
        <v>1309</v>
      </c>
      <c r="H1313" s="8" t="s">
        <v>4</v>
      </c>
      <c r="I1313" s="9">
        <v>39024</v>
      </c>
      <c r="J1313" s="8" t="s">
        <v>10</v>
      </c>
      <c r="K1313" s="10">
        <v>89</v>
      </c>
      <c r="L1313" s="3">
        <v>268.72040652792879</v>
      </c>
    </row>
    <row r="1314" spans="7:12" x14ac:dyDescent="0.2">
      <c r="G1314" s="8">
        <v>1310</v>
      </c>
      <c r="H1314" s="8" t="s">
        <v>8</v>
      </c>
      <c r="I1314" s="9">
        <v>38100</v>
      </c>
      <c r="J1314" s="8" t="s">
        <v>9</v>
      </c>
      <c r="K1314" s="10">
        <v>72</v>
      </c>
      <c r="L1314" s="3">
        <v>218.15784251474992</v>
      </c>
    </row>
    <row r="1315" spans="7:12" x14ac:dyDescent="0.2">
      <c r="G1315" s="8">
        <v>1311</v>
      </c>
      <c r="H1315" s="8" t="s">
        <v>2</v>
      </c>
      <c r="I1315" s="9">
        <v>38221</v>
      </c>
      <c r="J1315" s="8" t="s">
        <v>10</v>
      </c>
      <c r="K1315" s="10">
        <v>63</v>
      </c>
      <c r="L1315" s="3">
        <v>191.07967670509865</v>
      </c>
    </row>
    <row r="1316" spans="7:12" x14ac:dyDescent="0.2">
      <c r="G1316" s="8">
        <v>1312</v>
      </c>
      <c r="H1316" s="8" t="s">
        <v>1</v>
      </c>
      <c r="I1316" s="9">
        <v>39079</v>
      </c>
      <c r="J1316" s="8" t="s">
        <v>9</v>
      </c>
      <c r="K1316" s="10">
        <v>47</v>
      </c>
      <c r="L1316" s="3">
        <v>142.1470812441363</v>
      </c>
    </row>
    <row r="1317" spans="7:12" x14ac:dyDescent="0.2">
      <c r="G1317" s="8">
        <v>1313</v>
      </c>
      <c r="H1317" s="8" t="s">
        <v>6</v>
      </c>
      <c r="I1317" s="9">
        <v>38540</v>
      </c>
      <c r="J1317" s="8" t="s">
        <v>12</v>
      </c>
      <c r="K1317" s="10">
        <v>8</v>
      </c>
      <c r="L1317" s="3">
        <v>25.619997788473359</v>
      </c>
    </row>
    <row r="1318" spans="7:12" x14ac:dyDescent="0.2">
      <c r="G1318" s="8">
        <v>1314</v>
      </c>
      <c r="H1318" s="8" t="s">
        <v>8</v>
      </c>
      <c r="I1318" s="9">
        <v>38298</v>
      </c>
      <c r="J1318" s="8" t="s">
        <v>10</v>
      </c>
      <c r="K1318" s="10">
        <v>88</v>
      </c>
      <c r="L1318" s="3">
        <v>265.56717139256853</v>
      </c>
    </row>
    <row r="1319" spans="7:12" x14ac:dyDescent="0.2">
      <c r="G1319" s="8">
        <v>1315</v>
      </c>
      <c r="H1319" s="8" t="s">
        <v>6</v>
      </c>
      <c r="I1319" s="9">
        <v>38221</v>
      </c>
      <c r="J1319" s="8" t="s">
        <v>10</v>
      </c>
      <c r="K1319" s="10">
        <v>12</v>
      </c>
      <c r="L1319" s="3">
        <v>37.818679875987904</v>
      </c>
    </row>
    <row r="1320" spans="7:12" x14ac:dyDescent="0.2">
      <c r="G1320" s="8">
        <v>1316</v>
      </c>
      <c r="H1320" s="8" t="s">
        <v>0</v>
      </c>
      <c r="I1320" s="9">
        <v>38683</v>
      </c>
      <c r="J1320" s="8" t="s">
        <v>12</v>
      </c>
      <c r="K1320" s="10">
        <v>79</v>
      </c>
      <c r="L1320" s="3">
        <v>239.17519679611866</v>
      </c>
    </row>
    <row r="1321" spans="7:12" x14ac:dyDescent="0.2">
      <c r="G1321" s="8">
        <v>1317</v>
      </c>
      <c r="H1321" s="8" t="s">
        <v>2</v>
      </c>
      <c r="I1321" s="9">
        <v>38155</v>
      </c>
      <c r="J1321" s="8" t="s">
        <v>13</v>
      </c>
      <c r="K1321" s="10">
        <v>39</v>
      </c>
      <c r="L1321" s="3">
        <v>118.94488443291594</v>
      </c>
    </row>
    <row r="1322" spans="7:12" x14ac:dyDescent="0.2">
      <c r="G1322" s="8">
        <v>1318</v>
      </c>
      <c r="H1322" s="8" t="s">
        <v>0</v>
      </c>
      <c r="I1322" s="9">
        <v>38760</v>
      </c>
      <c r="J1322" s="8" t="s">
        <v>12</v>
      </c>
      <c r="K1322" s="10">
        <v>61</v>
      </c>
      <c r="L1322" s="3">
        <v>185.05613481266943</v>
      </c>
    </row>
    <row r="1323" spans="7:12" x14ac:dyDescent="0.2">
      <c r="G1323" s="8">
        <v>1319</v>
      </c>
      <c r="H1323" s="8" t="s">
        <v>0</v>
      </c>
      <c r="I1323" s="9">
        <v>38980</v>
      </c>
      <c r="J1323" s="8" t="s">
        <v>10</v>
      </c>
      <c r="K1323" s="10">
        <v>12</v>
      </c>
      <c r="L1323" s="3">
        <v>38.275233428944262</v>
      </c>
    </row>
    <row r="1324" spans="7:12" x14ac:dyDescent="0.2">
      <c r="G1324" s="8">
        <v>1320</v>
      </c>
      <c r="H1324" s="8" t="s">
        <v>4</v>
      </c>
      <c r="I1324" s="9">
        <v>38298</v>
      </c>
      <c r="J1324" s="8" t="s">
        <v>12</v>
      </c>
      <c r="K1324" s="10">
        <v>25</v>
      </c>
      <c r="L1324" s="3">
        <v>76.651168243814681</v>
      </c>
    </row>
    <row r="1325" spans="7:12" x14ac:dyDescent="0.2">
      <c r="G1325" s="8">
        <v>1321</v>
      </c>
      <c r="H1325" s="8" t="s">
        <v>7</v>
      </c>
      <c r="I1325" s="9">
        <v>38683</v>
      </c>
      <c r="J1325" s="8" t="s">
        <v>9</v>
      </c>
      <c r="K1325" s="10">
        <v>82</v>
      </c>
      <c r="L1325" s="3">
        <v>248.26100726872076</v>
      </c>
    </row>
    <row r="1326" spans="7:12" x14ac:dyDescent="0.2">
      <c r="G1326" s="8">
        <v>1322</v>
      </c>
      <c r="H1326" s="8" t="s">
        <v>6</v>
      </c>
      <c r="I1326" s="9">
        <v>38342</v>
      </c>
      <c r="J1326" s="8" t="s">
        <v>12</v>
      </c>
      <c r="K1326" s="10">
        <v>4</v>
      </c>
      <c r="L1326" s="3">
        <v>14.48265398333678</v>
      </c>
    </row>
    <row r="1327" spans="7:12" x14ac:dyDescent="0.2">
      <c r="G1327" s="8">
        <v>1323</v>
      </c>
      <c r="H1327" s="8" t="s">
        <v>6</v>
      </c>
      <c r="I1327" s="9">
        <v>39068</v>
      </c>
      <c r="J1327" s="8" t="s">
        <v>13</v>
      </c>
      <c r="K1327" s="10">
        <v>22</v>
      </c>
      <c r="L1327" s="3">
        <v>68.226854446694333</v>
      </c>
    </row>
    <row r="1328" spans="7:12" x14ac:dyDescent="0.2">
      <c r="G1328" s="8">
        <v>1324</v>
      </c>
      <c r="H1328" s="8" t="s">
        <v>6</v>
      </c>
      <c r="I1328" s="9">
        <v>38991</v>
      </c>
      <c r="J1328" s="8" t="s">
        <v>12</v>
      </c>
      <c r="K1328" s="10">
        <v>81</v>
      </c>
      <c r="L1328" s="3">
        <v>244.6243385117169</v>
      </c>
    </row>
    <row r="1329" spans="7:12" x14ac:dyDescent="0.2">
      <c r="G1329" s="8">
        <v>1325</v>
      </c>
      <c r="H1329" s="8" t="s">
        <v>4</v>
      </c>
      <c r="I1329" s="9">
        <v>38408</v>
      </c>
      <c r="J1329" s="8" t="s">
        <v>11</v>
      </c>
      <c r="K1329" s="10">
        <v>34</v>
      </c>
      <c r="L1329" s="3">
        <v>103.85172808433745</v>
      </c>
    </row>
    <row r="1330" spans="7:12" x14ac:dyDescent="0.2">
      <c r="G1330" s="8">
        <v>1326</v>
      </c>
      <c r="H1330" s="8" t="s">
        <v>6</v>
      </c>
      <c r="I1330" s="9">
        <v>38309</v>
      </c>
      <c r="J1330" s="8" t="s">
        <v>12</v>
      </c>
      <c r="K1330" s="10">
        <v>89</v>
      </c>
      <c r="L1330" s="3">
        <v>269.74478909487721</v>
      </c>
    </row>
    <row r="1331" spans="7:12" x14ac:dyDescent="0.2">
      <c r="G1331" s="8">
        <v>1327</v>
      </c>
      <c r="H1331" s="8" t="s">
        <v>4</v>
      </c>
      <c r="I1331" s="9">
        <v>38386</v>
      </c>
      <c r="J1331" s="8" t="s">
        <v>12</v>
      </c>
      <c r="K1331" s="10">
        <v>6</v>
      </c>
      <c r="L1331" s="3">
        <v>20.30969002976488</v>
      </c>
    </row>
    <row r="1332" spans="7:12" x14ac:dyDescent="0.2">
      <c r="G1332" s="8">
        <v>1328</v>
      </c>
      <c r="H1332" s="8" t="s">
        <v>0</v>
      </c>
      <c r="I1332" s="9">
        <v>38529</v>
      </c>
      <c r="J1332" s="8" t="s">
        <v>11</v>
      </c>
      <c r="K1332" s="10">
        <v>78</v>
      </c>
      <c r="L1332" s="3">
        <v>235.99588000674026</v>
      </c>
    </row>
    <row r="1333" spans="7:12" x14ac:dyDescent="0.2">
      <c r="G1333" s="8">
        <v>1329</v>
      </c>
      <c r="H1333" s="8" t="s">
        <v>7</v>
      </c>
      <c r="I1333" s="9">
        <v>38485</v>
      </c>
      <c r="J1333" s="8" t="s">
        <v>10</v>
      </c>
      <c r="K1333" s="10">
        <v>9</v>
      </c>
      <c r="L1333" s="3">
        <v>28.852711267429889</v>
      </c>
    </row>
    <row r="1334" spans="7:12" x14ac:dyDescent="0.2">
      <c r="G1334" s="8">
        <v>1330</v>
      </c>
      <c r="H1334" s="8" t="s">
        <v>1</v>
      </c>
      <c r="I1334" s="9">
        <v>39079</v>
      </c>
      <c r="J1334" s="8" t="s">
        <v>12</v>
      </c>
      <c r="K1334" s="10">
        <v>9</v>
      </c>
      <c r="L1334" s="3">
        <v>29.718118103947955</v>
      </c>
    </row>
    <row r="1335" spans="7:12" x14ac:dyDescent="0.2">
      <c r="G1335" s="8">
        <v>1331</v>
      </c>
      <c r="H1335" s="8" t="s">
        <v>1</v>
      </c>
      <c r="I1335" s="9">
        <v>38826</v>
      </c>
      <c r="J1335" s="8" t="s">
        <v>9</v>
      </c>
      <c r="K1335" s="10">
        <v>73</v>
      </c>
      <c r="L1335" s="3">
        <v>221.1834991910803</v>
      </c>
    </row>
    <row r="1336" spans="7:12" x14ac:dyDescent="0.2">
      <c r="G1336" s="8">
        <v>1332</v>
      </c>
      <c r="H1336" s="8" t="s">
        <v>8</v>
      </c>
      <c r="I1336" s="9">
        <v>38001</v>
      </c>
      <c r="J1336" s="8" t="s">
        <v>10</v>
      </c>
      <c r="K1336" s="10">
        <v>13</v>
      </c>
      <c r="L1336" s="3">
        <v>41.92379193182763</v>
      </c>
    </row>
    <row r="1337" spans="7:12" x14ac:dyDescent="0.2">
      <c r="G1337" s="8">
        <v>1333</v>
      </c>
      <c r="H1337" s="8" t="s">
        <v>2</v>
      </c>
      <c r="I1337" s="9">
        <v>38419</v>
      </c>
      <c r="J1337" s="8" t="s">
        <v>11</v>
      </c>
      <c r="K1337" s="10">
        <v>14</v>
      </c>
      <c r="L1337" s="3">
        <v>43.998808725631548</v>
      </c>
    </row>
    <row r="1338" spans="7:12" x14ac:dyDescent="0.2">
      <c r="G1338" s="8">
        <v>1334</v>
      </c>
      <c r="H1338" s="8" t="s">
        <v>8</v>
      </c>
      <c r="I1338" s="9">
        <v>38496</v>
      </c>
      <c r="J1338" s="8" t="s">
        <v>13</v>
      </c>
      <c r="K1338" s="10">
        <v>33</v>
      </c>
      <c r="L1338" s="3">
        <v>100.31195245129152</v>
      </c>
    </row>
    <row r="1339" spans="7:12" x14ac:dyDescent="0.2">
      <c r="G1339" s="8">
        <v>1335</v>
      </c>
      <c r="H1339" s="8" t="s">
        <v>8</v>
      </c>
      <c r="I1339" s="9">
        <v>38078</v>
      </c>
      <c r="J1339" s="8" t="s">
        <v>9</v>
      </c>
      <c r="K1339" s="10">
        <v>17</v>
      </c>
      <c r="L1339" s="3">
        <v>53.123119444085049</v>
      </c>
    </row>
    <row r="1340" spans="7:12" x14ac:dyDescent="0.2">
      <c r="G1340" s="8">
        <v>1336</v>
      </c>
      <c r="H1340" s="8" t="s">
        <v>3</v>
      </c>
      <c r="I1340" s="9">
        <v>38903</v>
      </c>
      <c r="J1340" s="8" t="s">
        <v>10</v>
      </c>
      <c r="K1340" s="10">
        <v>9</v>
      </c>
      <c r="L1340" s="3">
        <v>29.501152192037068</v>
      </c>
    </row>
    <row r="1341" spans="7:12" x14ac:dyDescent="0.2">
      <c r="G1341" s="8">
        <v>1337</v>
      </c>
      <c r="H1341" s="8" t="s">
        <v>0</v>
      </c>
      <c r="I1341" s="9">
        <v>38771</v>
      </c>
      <c r="J1341" s="8" t="s">
        <v>12</v>
      </c>
      <c r="K1341" s="10">
        <v>15</v>
      </c>
      <c r="L1341" s="3">
        <v>47.311523584864588</v>
      </c>
    </row>
    <row r="1342" spans="7:12" x14ac:dyDescent="0.2">
      <c r="G1342" s="8">
        <v>1338</v>
      </c>
      <c r="H1342" s="8" t="s">
        <v>6</v>
      </c>
      <c r="I1342" s="9">
        <v>38969</v>
      </c>
      <c r="J1342" s="8" t="s">
        <v>13</v>
      </c>
      <c r="K1342" s="10">
        <v>50</v>
      </c>
      <c r="L1342" s="3">
        <v>152.31019163589909</v>
      </c>
    </row>
    <row r="1343" spans="7:12" x14ac:dyDescent="0.2">
      <c r="G1343" s="8">
        <v>1339</v>
      </c>
      <c r="H1343" s="8" t="s">
        <v>0</v>
      </c>
      <c r="I1343" s="9">
        <v>38298</v>
      </c>
      <c r="J1343" s="8" t="s">
        <v>13</v>
      </c>
      <c r="K1343" s="10">
        <v>13</v>
      </c>
      <c r="L1343" s="3">
        <v>40.558759872429341</v>
      </c>
    </row>
    <row r="1344" spans="7:12" x14ac:dyDescent="0.2">
      <c r="G1344" s="8">
        <v>1340</v>
      </c>
      <c r="H1344" s="8" t="s">
        <v>3</v>
      </c>
      <c r="I1344" s="9">
        <v>38243</v>
      </c>
      <c r="J1344" s="8" t="s">
        <v>10</v>
      </c>
      <c r="K1344" s="10">
        <v>24</v>
      </c>
      <c r="L1344" s="3">
        <v>74.731137309505712</v>
      </c>
    </row>
    <row r="1345" spans="7:12" x14ac:dyDescent="0.2">
      <c r="G1345" s="8">
        <v>1341</v>
      </c>
      <c r="H1345" s="8" t="s">
        <v>8</v>
      </c>
      <c r="I1345" s="9">
        <v>38716</v>
      </c>
      <c r="J1345" s="8" t="s">
        <v>10</v>
      </c>
      <c r="K1345" s="10">
        <v>77</v>
      </c>
      <c r="L1345" s="3">
        <v>232.89275600525073</v>
      </c>
    </row>
    <row r="1346" spans="7:12" x14ac:dyDescent="0.2">
      <c r="G1346" s="8">
        <v>1342</v>
      </c>
      <c r="H1346" s="8" t="s">
        <v>3</v>
      </c>
      <c r="I1346" s="9">
        <v>38848</v>
      </c>
      <c r="J1346" s="8" t="s">
        <v>12</v>
      </c>
      <c r="K1346" s="10">
        <v>21</v>
      </c>
      <c r="L1346" s="3">
        <v>65.214588826582613</v>
      </c>
    </row>
    <row r="1347" spans="7:12" x14ac:dyDescent="0.2">
      <c r="G1347" s="8">
        <v>1343</v>
      </c>
      <c r="H1347" s="8" t="s">
        <v>7</v>
      </c>
      <c r="I1347" s="9">
        <v>38540</v>
      </c>
      <c r="J1347" s="8" t="s">
        <v>12</v>
      </c>
      <c r="K1347" s="10">
        <v>80</v>
      </c>
      <c r="L1347" s="3">
        <v>240.76226876969253</v>
      </c>
    </row>
    <row r="1348" spans="7:12" x14ac:dyDescent="0.2">
      <c r="G1348" s="8">
        <v>1344</v>
      </c>
      <c r="H1348" s="8" t="s">
        <v>3</v>
      </c>
      <c r="I1348" s="9">
        <v>38298</v>
      </c>
      <c r="J1348" s="8" t="s">
        <v>12</v>
      </c>
      <c r="K1348" s="10">
        <v>56</v>
      </c>
      <c r="L1348" s="3">
        <v>170.50901918623575</v>
      </c>
    </row>
    <row r="1349" spans="7:12" x14ac:dyDescent="0.2">
      <c r="G1349" s="8">
        <v>1345</v>
      </c>
      <c r="H1349" s="8" t="s">
        <v>1</v>
      </c>
      <c r="I1349" s="9">
        <v>38452</v>
      </c>
      <c r="J1349" s="8" t="s">
        <v>9</v>
      </c>
      <c r="K1349" s="10">
        <v>28</v>
      </c>
      <c r="L1349" s="3">
        <v>86.002698245868487</v>
      </c>
    </row>
    <row r="1350" spans="7:12" x14ac:dyDescent="0.2">
      <c r="G1350" s="8">
        <v>1346</v>
      </c>
      <c r="H1350" s="8" t="s">
        <v>0</v>
      </c>
      <c r="I1350" s="9">
        <v>38683</v>
      </c>
      <c r="J1350" s="8" t="s">
        <v>13</v>
      </c>
      <c r="K1350" s="10">
        <v>50</v>
      </c>
      <c r="L1350" s="3">
        <v>151.56909496566121</v>
      </c>
    </row>
    <row r="1351" spans="7:12" x14ac:dyDescent="0.2">
      <c r="G1351" s="8">
        <v>1347</v>
      </c>
      <c r="H1351" s="8" t="s">
        <v>1</v>
      </c>
      <c r="I1351" s="9">
        <v>38452</v>
      </c>
      <c r="J1351" s="8" t="s">
        <v>11</v>
      </c>
      <c r="K1351" s="10">
        <v>23</v>
      </c>
      <c r="L1351" s="3">
        <v>71.405303018372905</v>
      </c>
    </row>
    <row r="1352" spans="7:12" x14ac:dyDescent="0.2">
      <c r="G1352" s="8">
        <v>1348</v>
      </c>
      <c r="H1352" s="8" t="s">
        <v>0</v>
      </c>
      <c r="I1352" s="9">
        <v>38144</v>
      </c>
      <c r="J1352" s="8" t="s">
        <v>10</v>
      </c>
      <c r="K1352" s="10">
        <v>77</v>
      </c>
      <c r="L1352" s="3">
        <v>232.85049996581651</v>
      </c>
    </row>
    <row r="1353" spans="7:12" x14ac:dyDescent="0.2">
      <c r="G1353" s="8">
        <v>1349</v>
      </c>
      <c r="H1353" s="8" t="s">
        <v>8</v>
      </c>
      <c r="I1353" s="9">
        <v>38034</v>
      </c>
      <c r="J1353" s="8" t="s">
        <v>12</v>
      </c>
      <c r="K1353" s="10">
        <v>56</v>
      </c>
      <c r="L1353" s="3">
        <v>170.26270071526079</v>
      </c>
    </row>
    <row r="1354" spans="7:12" x14ac:dyDescent="0.2">
      <c r="G1354" s="8">
        <v>1350</v>
      </c>
      <c r="H1354" s="8" t="s">
        <v>7</v>
      </c>
      <c r="I1354" s="9">
        <v>38826</v>
      </c>
      <c r="J1354" s="8" t="s">
        <v>10</v>
      </c>
      <c r="K1354" s="10">
        <v>26</v>
      </c>
      <c r="L1354" s="3">
        <v>79.7600955182413</v>
      </c>
    </row>
    <row r="1355" spans="7:12" x14ac:dyDescent="0.2">
      <c r="G1355" s="8">
        <v>1351</v>
      </c>
      <c r="H1355" s="8" t="s">
        <v>6</v>
      </c>
      <c r="I1355" s="9">
        <v>38034</v>
      </c>
      <c r="J1355" s="8" t="s">
        <v>9</v>
      </c>
      <c r="K1355" s="10">
        <v>18</v>
      </c>
      <c r="L1355" s="3">
        <v>55.931706737093798</v>
      </c>
    </row>
    <row r="1356" spans="7:12" x14ac:dyDescent="0.2">
      <c r="G1356" s="8">
        <v>1352</v>
      </c>
      <c r="H1356" s="8" t="s">
        <v>1</v>
      </c>
      <c r="I1356" s="9">
        <v>38034</v>
      </c>
      <c r="J1356" s="8" t="s">
        <v>10</v>
      </c>
      <c r="K1356" s="10">
        <v>40</v>
      </c>
      <c r="L1356" s="3">
        <v>121.10292526674064</v>
      </c>
    </row>
    <row r="1357" spans="7:12" x14ac:dyDescent="0.2">
      <c r="G1357" s="8">
        <v>1353</v>
      </c>
      <c r="H1357" s="8" t="s">
        <v>3</v>
      </c>
      <c r="I1357" s="9">
        <v>38034</v>
      </c>
      <c r="J1357" s="8" t="s">
        <v>12</v>
      </c>
      <c r="K1357" s="10">
        <v>75</v>
      </c>
      <c r="L1357" s="3">
        <v>227.06641475515934</v>
      </c>
    </row>
    <row r="1358" spans="7:12" x14ac:dyDescent="0.2">
      <c r="G1358" s="8">
        <v>1354</v>
      </c>
      <c r="H1358" s="8" t="s">
        <v>2</v>
      </c>
      <c r="I1358" s="9">
        <v>38408</v>
      </c>
      <c r="J1358" s="8" t="s">
        <v>13</v>
      </c>
      <c r="K1358" s="10">
        <v>61</v>
      </c>
      <c r="L1358" s="3">
        <v>184.75393471553485</v>
      </c>
    </row>
    <row r="1359" spans="7:12" x14ac:dyDescent="0.2">
      <c r="G1359" s="8">
        <v>1355</v>
      </c>
      <c r="H1359" s="8" t="s">
        <v>6</v>
      </c>
      <c r="I1359" s="9">
        <v>38342</v>
      </c>
      <c r="J1359" s="8" t="s">
        <v>13</v>
      </c>
      <c r="K1359" s="10">
        <v>35</v>
      </c>
      <c r="L1359" s="3">
        <v>106.73579162164692</v>
      </c>
    </row>
    <row r="1360" spans="7:12" x14ac:dyDescent="0.2">
      <c r="G1360" s="8">
        <v>1356</v>
      </c>
      <c r="H1360" s="8" t="s">
        <v>7</v>
      </c>
      <c r="I1360" s="9">
        <v>38562</v>
      </c>
      <c r="J1360" s="8" t="s">
        <v>9</v>
      </c>
      <c r="K1360" s="10">
        <v>42</v>
      </c>
      <c r="L1360" s="3">
        <v>127.74297314827389</v>
      </c>
    </row>
    <row r="1361" spans="7:12" x14ac:dyDescent="0.2">
      <c r="G1361" s="8">
        <v>1357</v>
      </c>
      <c r="H1361" s="8" t="s">
        <v>3</v>
      </c>
      <c r="I1361" s="9">
        <v>38309</v>
      </c>
      <c r="J1361" s="8" t="s">
        <v>11</v>
      </c>
      <c r="K1361" s="10">
        <v>47</v>
      </c>
      <c r="L1361" s="3">
        <v>142.58640939942609</v>
      </c>
    </row>
    <row r="1362" spans="7:12" x14ac:dyDescent="0.2">
      <c r="G1362" s="8">
        <v>1358</v>
      </c>
      <c r="H1362" s="8" t="s">
        <v>6</v>
      </c>
      <c r="I1362" s="9">
        <v>38276</v>
      </c>
      <c r="J1362" s="8" t="s">
        <v>12</v>
      </c>
      <c r="K1362" s="10">
        <v>74</v>
      </c>
      <c r="L1362" s="3">
        <v>225.01925553650543</v>
      </c>
    </row>
    <row r="1363" spans="7:12" x14ac:dyDescent="0.2">
      <c r="G1363" s="8">
        <v>1359</v>
      </c>
      <c r="H1363" s="8" t="s">
        <v>6</v>
      </c>
      <c r="I1363" s="9">
        <v>38496</v>
      </c>
      <c r="J1363" s="8" t="s">
        <v>12</v>
      </c>
      <c r="K1363" s="10">
        <v>55</v>
      </c>
      <c r="L1363" s="3">
        <v>166.25169597348713</v>
      </c>
    </row>
    <row r="1364" spans="7:12" x14ac:dyDescent="0.2">
      <c r="G1364" s="8">
        <v>1360</v>
      </c>
      <c r="H1364" s="8" t="s">
        <v>4</v>
      </c>
      <c r="I1364" s="9">
        <v>38617</v>
      </c>
      <c r="J1364" s="8" t="s">
        <v>10</v>
      </c>
      <c r="K1364" s="10">
        <v>87</v>
      </c>
      <c r="L1364" s="3">
        <v>263.11074857106775</v>
      </c>
    </row>
    <row r="1365" spans="7:12" x14ac:dyDescent="0.2">
      <c r="G1365" s="8">
        <v>1361</v>
      </c>
      <c r="H1365" s="8" t="s">
        <v>6</v>
      </c>
      <c r="I1365" s="9">
        <v>38166</v>
      </c>
      <c r="J1365" s="8" t="s">
        <v>9</v>
      </c>
      <c r="K1365" s="10">
        <v>75</v>
      </c>
      <c r="L1365" s="3">
        <v>227.32916430473495</v>
      </c>
    </row>
    <row r="1366" spans="7:12" x14ac:dyDescent="0.2">
      <c r="G1366" s="8">
        <v>1362</v>
      </c>
      <c r="H1366" s="8" t="s">
        <v>5</v>
      </c>
      <c r="I1366" s="9">
        <v>38881</v>
      </c>
      <c r="J1366" s="8" t="s">
        <v>9</v>
      </c>
      <c r="K1366" s="10">
        <v>91</v>
      </c>
      <c r="L1366" s="3">
        <v>274.60744776638205</v>
      </c>
    </row>
    <row r="1367" spans="7:12" x14ac:dyDescent="0.2">
      <c r="G1367" s="8">
        <v>1363</v>
      </c>
      <c r="H1367" s="8" t="s">
        <v>6</v>
      </c>
      <c r="I1367" s="9">
        <v>38705</v>
      </c>
      <c r="J1367" s="8" t="s">
        <v>10</v>
      </c>
      <c r="K1367" s="10">
        <v>79</v>
      </c>
      <c r="L1367" s="3">
        <v>238.20578213903983</v>
      </c>
    </row>
    <row r="1368" spans="7:12" x14ac:dyDescent="0.2">
      <c r="G1368" s="8">
        <v>1364</v>
      </c>
      <c r="H1368" s="8" t="s">
        <v>7</v>
      </c>
      <c r="I1368" s="9">
        <v>38155</v>
      </c>
      <c r="J1368" s="8" t="s">
        <v>12</v>
      </c>
      <c r="K1368" s="10">
        <v>31</v>
      </c>
      <c r="L1368" s="3">
        <v>94.915314626942674</v>
      </c>
    </row>
    <row r="1369" spans="7:12" x14ac:dyDescent="0.2">
      <c r="G1369" s="8">
        <v>1365</v>
      </c>
      <c r="H1369" s="8" t="s">
        <v>3</v>
      </c>
      <c r="I1369" s="9">
        <v>38265</v>
      </c>
      <c r="J1369" s="8" t="s">
        <v>11</v>
      </c>
      <c r="K1369" s="10">
        <v>36</v>
      </c>
      <c r="L1369" s="3">
        <v>109.8683994875889</v>
      </c>
    </row>
    <row r="1370" spans="7:12" x14ac:dyDescent="0.2">
      <c r="G1370" s="8">
        <v>1366</v>
      </c>
      <c r="H1370" s="8" t="s">
        <v>0</v>
      </c>
      <c r="I1370" s="9">
        <v>38166</v>
      </c>
      <c r="J1370" s="8" t="s">
        <v>12</v>
      </c>
      <c r="K1370" s="10">
        <v>80</v>
      </c>
      <c r="L1370" s="3">
        <v>242.06313932235889</v>
      </c>
    </row>
    <row r="1371" spans="7:12" x14ac:dyDescent="0.2">
      <c r="G1371" s="8">
        <v>1367</v>
      </c>
      <c r="H1371" s="8" t="s">
        <v>8</v>
      </c>
      <c r="I1371" s="9">
        <v>38793</v>
      </c>
      <c r="J1371" s="8" t="s">
        <v>10</v>
      </c>
      <c r="K1371" s="10">
        <v>32</v>
      </c>
      <c r="L1371" s="3">
        <v>98.105863423861408</v>
      </c>
    </row>
    <row r="1372" spans="7:12" x14ac:dyDescent="0.2">
      <c r="G1372" s="8">
        <v>1368</v>
      </c>
      <c r="H1372" s="8" t="s">
        <v>4</v>
      </c>
      <c r="I1372" s="9">
        <v>38166</v>
      </c>
      <c r="J1372" s="8" t="s">
        <v>13</v>
      </c>
      <c r="K1372" s="10">
        <v>29</v>
      </c>
      <c r="L1372" s="3">
        <v>89.172802878693929</v>
      </c>
    </row>
    <row r="1373" spans="7:12" x14ac:dyDescent="0.2">
      <c r="G1373" s="8">
        <v>1369</v>
      </c>
      <c r="H1373" s="8" t="s">
        <v>3</v>
      </c>
      <c r="I1373" s="9">
        <v>38485</v>
      </c>
      <c r="J1373" s="8" t="s">
        <v>9</v>
      </c>
      <c r="K1373" s="10">
        <v>64</v>
      </c>
      <c r="L1373" s="3">
        <v>193.51676296767636</v>
      </c>
    </row>
    <row r="1374" spans="7:12" x14ac:dyDescent="0.2">
      <c r="G1374" s="8">
        <v>1370</v>
      </c>
      <c r="H1374" s="8" t="s">
        <v>1</v>
      </c>
      <c r="I1374" s="9">
        <v>38056</v>
      </c>
      <c r="J1374" s="8" t="s">
        <v>10</v>
      </c>
      <c r="K1374" s="10">
        <v>27</v>
      </c>
      <c r="L1374" s="3">
        <v>83.668497347720773</v>
      </c>
    </row>
    <row r="1375" spans="7:12" x14ac:dyDescent="0.2">
      <c r="G1375" s="8">
        <v>1371</v>
      </c>
      <c r="H1375" s="8" t="s">
        <v>7</v>
      </c>
      <c r="I1375" s="9">
        <v>38254</v>
      </c>
      <c r="J1375" s="8" t="s">
        <v>10</v>
      </c>
      <c r="K1375" s="10">
        <v>36</v>
      </c>
      <c r="L1375" s="3">
        <v>109.80928591136637</v>
      </c>
    </row>
    <row r="1376" spans="7:12" x14ac:dyDescent="0.2">
      <c r="G1376" s="8">
        <v>1372</v>
      </c>
      <c r="H1376" s="8" t="s">
        <v>8</v>
      </c>
      <c r="I1376" s="9">
        <v>39057</v>
      </c>
      <c r="J1376" s="8" t="s">
        <v>12</v>
      </c>
      <c r="K1376" s="10">
        <v>36</v>
      </c>
      <c r="L1376" s="3">
        <v>109.45657773500436</v>
      </c>
    </row>
    <row r="1377" spans="7:12" x14ac:dyDescent="0.2">
      <c r="G1377" s="8">
        <v>1373</v>
      </c>
      <c r="H1377" s="8" t="s">
        <v>0</v>
      </c>
      <c r="I1377" s="9">
        <v>39013</v>
      </c>
      <c r="J1377" s="8" t="s">
        <v>12</v>
      </c>
      <c r="K1377" s="10">
        <v>32</v>
      </c>
      <c r="L1377" s="3">
        <v>97.343399963409695</v>
      </c>
    </row>
    <row r="1378" spans="7:12" x14ac:dyDescent="0.2">
      <c r="G1378" s="8">
        <v>1374</v>
      </c>
      <c r="H1378" s="8" t="s">
        <v>1</v>
      </c>
      <c r="I1378" s="9">
        <v>38958</v>
      </c>
      <c r="J1378" s="8" t="s">
        <v>12</v>
      </c>
      <c r="K1378" s="10">
        <v>9</v>
      </c>
      <c r="L1378" s="3">
        <v>29.173034652532433</v>
      </c>
    </row>
    <row r="1379" spans="7:12" x14ac:dyDescent="0.2">
      <c r="G1379" s="8">
        <v>1375</v>
      </c>
      <c r="H1379" s="8" t="s">
        <v>4</v>
      </c>
      <c r="I1379" s="9">
        <v>38859</v>
      </c>
      <c r="J1379" s="8" t="s">
        <v>9</v>
      </c>
      <c r="K1379" s="10">
        <v>78</v>
      </c>
      <c r="L1379" s="3">
        <v>235.63570757894917</v>
      </c>
    </row>
    <row r="1380" spans="7:12" x14ac:dyDescent="0.2">
      <c r="G1380" s="8">
        <v>1376</v>
      </c>
      <c r="H1380" s="8" t="s">
        <v>4</v>
      </c>
      <c r="I1380" s="9">
        <v>38375</v>
      </c>
      <c r="J1380" s="8" t="s">
        <v>13</v>
      </c>
      <c r="K1380" s="10">
        <v>55</v>
      </c>
      <c r="L1380" s="3">
        <v>167.69300314757166</v>
      </c>
    </row>
    <row r="1381" spans="7:12" x14ac:dyDescent="0.2">
      <c r="G1381" s="8">
        <v>1377</v>
      </c>
      <c r="H1381" s="8" t="s">
        <v>3</v>
      </c>
      <c r="I1381" s="9">
        <v>38221</v>
      </c>
      <c r="J1381" s="8" t="s">
        <v>12</v>
      </c>
      <c r="K1381" s="10">
        <v>79</v>
      </c>
      <c r="L1381" s="3">
        <v>239.25822655633112</v>
      </c>
    </row>
    <row r="1382" spans="7:12" x14ac:dyDescent="0.2">
      <c r="G1382" s="8">
        <v>1378</v>
      </c>
      <c r="H1382" s="8" t="s">
        <v>3</v>
      </c>
      <c r="I1382" s="9">
        <v>37990</v>
      </c>
      <c r="J1382" s="8" t="s">
        <v>11</v>
      </c>
      <c r="K1382" s="10">
        <v>9</v>
      </c>
      <c r="L1382" s="3">
        <v>29.36931208514244</v>
      </c>
    </row>
    <row r="1383" spans="7:12" x14ac:dyDescent="0.2">
      <c r="G1383" s="8">
        <v>1379</v>
      </c>
      <c r="H1383" s="8" t="s">
        <v>8</v>
      </c>
      <c r="I1383" s="9">
        <v>39068</v>
      </c>
      <c r="J1383" s="8" t="s">
        <v>9</v>
      </c>
      <c r="K1383" s="10">
        <v>4</v>
      </c>
      <c r="L1383" s="3">
        <v>14.276329980408619</v>
      </c>
    </row>
    <row r="1384" spans="7:12" x14ac:dyDescent="0.2">
      <c r="G1384" s="8">
        <v>1380</v>
      </c>
      <c r="H1384" s="8" t="s">
        <v>3</v>
      </c>
      <c r="I1384" s="9">
        <v>38826</v>
      </c>
      <c r="J1384" s="8" t="s">
        <v>12</v>
      </c>
      <c r="K1384" s="10">
        <v>6</v>
      </c>
      <c r="L1384" s="3">
        <v>20.165246376870389</v>
      </c>
    </row>
    <row r="1385" spans="7:12" x14ac:dyDescent="0.2">
      <c r="G1385" s="8">
        <v>1381</v>
      </c>
      <c r="H1385" s="8" t="s">
        <v>7</v>
      </c>
      <c r="I1385" s="9">
        <v>38496</v>
      </c>
      <c r="J1385" s="8" t="s">
        <v>11</v>
      </c>
      <c r="K1385" s="10">
        <v>18</v>
      </c>
      <c r="L1385" s="3">
        <v>55.91901948813328</v>
      </c>
    </row>
    <row r="1386" spans="7:12" x14ac:dyDescent="0.2">
      <c r="G1386" s="8">
        <v>1382</v>
      </c>
      <c r="H1386" s="8" t="s">
        <v>4</v>
      </c>
      <c r="I1386" s="9">
        <v>38650</v>
      </c>
      <c r="J1386" s="8" t="s">
        <v>11</v>
      </c>
      <c r="K1386" s="10">
        <v>14</v>
      </c>
      <c r="L1386" s="3">
        <v>44.491260768813873</v>
      </c>
    </row>
    <row r="1387" spans="7:12" x14ac:dyDescent="0.2">
      <c r="G1387" s="8">
        <v>1383</v>
      </c>
      <c r="H1387" s="8" t="s">
        <v>1</v>
      </c>
      <c r="I1387" s="9">
        <v>38947</v>
      </c>
      <c r="J1387" s="8" t="s">
        <v>10</v>
      </c>
      <c r="K1387" s="10">
        <v>91</v>
      </c>
      <c r="L1387" s="3">
        <v>275.50447930379551</v>
      </c>
    </row>
    <row r="1388" spans="7:12" x14ac:dyDescent="0.2">
      <c r="G1388" s="8">
        <v>1384</v>
      </c>
      <c r="H1388" s="8" t="s">
        <v>4</v>
      </c>
      <c r="I1388" s="9">
        <v>38694</v>
      </c>
      <c r="J1388" s="8" t="s">
        <v>11</v>
      </c>
      <c r="K1388" s="10">
        <v>74</v>
      </c>
      <c r="L1388" s="3">
        <v>224.07187760825997</v>
      </c>
    </row>
    <row r="1389" spans="7:12" x14ac:dyDescent="0.2">
      <c r="G1389" s="8">
        <v>1385</v>
      </c>
      <c r="H1389" s="8" t="s">
        <v>8</v>
      </c>
      <c r="I1389" s="9">
        <v>38199</v>
      </c>
      <c r="J1389" s="8" t="s">
        <v>10</v>
      </c>
      <c r="K1389" s="10">
        <v>47</v>
      </c>
      <c r="L1389" s="3">
        <v>143.8575641603407</v>
      </c>
    </row>
    <row r="1390" spans="7:12" x14ac:dyDescent="0.2">
      <c r="G1390" s="8">
        <v>1386</v>
      </c>
      <c r="H1390" s="8" t="s">
        <v>2</v>
      </c>
      <c r="I1390" s="9">
        <v>39024</v>
      </c>
      <c r="J1390" s="8" t="s">
        <v>9</v>
      </c>
      <c r="K1390" s="10">
        <v>28</v>
      </c>
      <c r="L1390" s="3">
        <v>86.468289532216389</v>
      </c>
    </row>
    <row r="1391" spans="7:12" x14ac:dyDescent="0.2">
      <c r="G1391" s="8">
        <v>1387</v>
      </c>
      <c r="H1391" s="8" t="s">
        <v>2</v>
      </c>
      <c r="I1391" s="9">
        <v>38980</v>
      </c>
      <c r="J1391" s="8" t="s">
        <v>11</v>
      </c>
      <c r="K1391" s="10">
        <v>21</v>
      </c>
      <c r="L1391" s="3">
        <v>64.784207766072953</v>
      </c>
    </row>
    <row r="1392" spans="7:12" x14ac:dyDescent="0.2">
      <c r="G1392" s="8">
        <v>1388</v>
      </c>
      <c r="H1392" s="8" t="s">
        <v>1</v>
      </c>
      <c r="I1392" s="9">
        <v>38441</v>
      </c>
      <c r="J1392" s="8" t="s">
        <v>9</v>
      </c>
      <c r="K1392" s="10">
        <v>52</v>
      </c>
      <c r="L1392" s="3">
        <v>157.69424365413772</v>
      </c>
    </row>
    <row r="1393" spans="7:12" x14ac:dyDescent="0.2">
      <c r="G1393" s="8">
        <v>1389</v>
      </c>
      <c r="H1393" s="8" t="s">
        <v>4</v>
      </c>
      <c r="I1393" s="9">
        <v>38166</v>
      </c>
      <c r="J1393" s="8" t="s">
        <v>13</v>
      </c>
      <c r="K1393" s="10">
        <v>33</v>
      </c>
      <c r="L1393" s="3">
        <v>101.08856134949143</v>
      </c>
    </row>
    <row r="1394" spans="7:12" x14ac:dyDescent="0.2">
      <c r="G1394" s="8">
        <v>1390</v>
      </c>
      <c r="H1394" s="8" t="s">
        <v>2</v>
      </c>
      <c r="I1394" s="9">
        <v>38023</v>
      </c>
      <c r="J1394" s="8" t="s">
        <v>12</v>
      </c>
      <c r="K1394" s="10">
        <v>-7</v>
      </c>
      <c r="L1394" s="3">
        <v>-19.437923961194201</v>
      </c>
    </row>
    <row r="1395" spans="7:12" x14ac:dyDescent="0.2">
      <c r="G1395" s="8">
        <v>1391</v>
      </c>
      <c r="H1395" s="8" t="s">
        <v>1</v>
      </c>
      <c r="I1395" s="9">
        <v>38078</v>
      </c>
      <c r="J1395" s="8" t="s">
        <v>10</v>
      </c>
      <c r="K1395" s="10">
        <v>12</v>
      </c>
      <c r="L1395" s="3">
        <v>38.2380881700618</v>
      </c>
    </row>
    <row r="1396" spans="7:12" x14ac:dyDescent="0.2">
      <c r="G1396" s="8">
        <v>1392</v>
      </c>
      <c r="H1396" s="8" t="s">
        <v>4</v>
      </c>
      <c r="I1396" s="9">
        <v>38045</v>
      </c>
      <c r="J1396" s="8" t="s">
        <v>11</v>
      </c>
      <c r="K1396" s="10">
        <v>1</v>
      </c>
      <c r="L1396" s="3">
        <v>4.5049727728030682</v>
      </c>
    </row>
    <row r="1397" spans="7:12" x14ac:dyDescent="0.2">
      <c r="G1397" s="8">
        <v>1393</v>
      </c>
      <c r="H1397" s="8" t="s">
        <v>8</v>
      </c>
      <c r="I1397" s="9">
        <v>38012</v>
      </c>
      <c r="J1397" s="8" t="s">
        <v>12</v>
      </c>
      <c r="K1397" s="10">
        <v>56</v>
      </c>
      <c r="L1397" s="3">
        <v>169.75770217815491</v>
      </c>
    </row>
    <row r="1398" spans="7:12" x14ac:dyDescent="0.2">
      <c r="G1398" s="8">
        <v>1394</v>
      </c>
      <c r="H1398" s="8" t="s">
        <v>1</v>
      </c>
      <c r="I1398" s="9">
        <v>38529</v>
      </c>
      <c r="J1398" s="8" t="s">
        <v>9</v>
      </c>
      <c r="K1398" s="10">
        <v>34</v>
      </c>
      <c r="L1398" s="3">
        <v>104.47706646910852</v>
      </c>
    </row>
    <row r="1399" spans="7:12" x14ac:dyDescent="0.2">
      <c r="G1399" s="8">
        <v>1395</v>
      </c>
      <c r="H1399" s="8" t="s">
        <v>7</v>
      </c>
      <c r="I1399" s="9">
        <v>38408</v>
      </c>
      <c r="J1399" s="8" t="s">
        <v>9</v>
      </c>
      <c r="K1399" s="10">
        <v>83</v>
      </c>
      <c r="L1399" s="3">
        <v>250.38974883045833</v>
      </c>
    </row>
    <row r="1400" spans="7:12" x14ac:dyDescent="0.2">
      <c r="G1400" s="8">
        <v>1396</v>
      </c>
      <c r="H1400" s="8" t="s">
        <v>2</v>
      </c>
      <c r="I1400" s="9">
        <v>38430</v>
      </c>
      <c r="J1400" s="8" t="s">
        <v>11</v>
      </c>
      <c r="K1400" s="10">
        <v>-4</v>
      </c>
      <c r="L1400" s="3">
        <v>-10.155624843092607</v>
      </c>
    </row>
    <row r="1401" spans="7:12" x14ac:dyDescent="0.2">
      <c r="G1401" s="8">
        <v>1397</v>
      </c>
      <c r="H1401" s="8" t="s">
        <v>1</v>
      </c>
      <c r="I1401" s="9">
        <v>38386</v>
      </c>
      <c r="J1401" s="8" t="s">
        <v>9</v>
      </c>
      <c r="K1401" s="10">
        <v>9</v>
      </c>
      <c r="L1401" s="3">
        <v>29.703664221901175</v>
      </c>
    </row>
    <row r="1402" spans="7:12" x14ac:dyDescent="0.2">
      <c r="G1402" s="8">
        <v>1398</v>
      </c>
      <c r="H1402" s="8" t="s">
        <v>3</v>
      </c>
      <c r="I1402" s="9">
        <v>38122</v>
      </c>
      <c r="J1402" s="8" t="s">
        <v>11</v>
      </c>
      <c r="K1402" s="10">
        <v>64</v>
      </c>
      <c r="L1402" s="3">
        <v>193.99078398349641</v>
      </c>
    </row>
    <row r="1403" spans="7:12" x14ac:dyDescent="0.2">
      <c r="G1403" s="8">
        <v>1399</v>
      </c>
      <c r="H1403" s="8" t="s">
        <v>7</v>
      </c>
      <c r="I1403" s="9">
        <v>38122</v>
      </c>
      <c r="J1403" s="8" t="s">
        <v>10</v>
      </c>
      <c r="K1403" s="10">
        <v>13</v>
      </c>
      <c r="L1403" s="3">
        <v>40.947424828889474</v>
      </c>
    </row>
    <row r="1404" spans="7:12" x14ac:dyDescent="0.2">
      <c r="G1404" s="8">
        <v>1400</v>
      </c>
      <c r="H1404" s="8" t="s">
        <v>4</v>
      </c>
      <c r="I1404" s="9">
        <v>38100</v>
      </c>
      <c r="J1404" s="8" t="s">
        <v>10</v>
      </c>
      <c r="K1404" s="10">
        <v>9</v>
      </c>
      <c r="L1404" s="3">
        <v>28.683682099948655</v>
      </c>
    </row>
    <row r="1405" spans="7:12" x14ac:dyDescent="0.2">
      <c r="G1405" s="8">
        <v>1401</v>
      </c>
      <c r="H1405" s="8" t="s">
        <v>5</v>
      </c>
      <c r="I1405" s="9">
        <v>38980</v>
      </c>
      <c r="J1405" s="8" t="s">
        <v>10</v>
      </c>
      <c r="K1405" s="10">
        <v>6</v>
      </c>
      <c r="L1405" s="3">
        <v>19.546281446888681</v>
      </c>
    </row>
    <row r="1406" spans="7:12" x14ac:dyDescent="0.2">
      <c r="G1406" s="8">
        <v>1402</v>
      </c>
      <c r="H1406" s="8" t="s">
        <v>6</v>
      </c>
      <c r="I1406" s="9">
        <v>38859</v>
      </c>
      <c r="J1406" s="8" t="s">
        <v>9</v>
      </c>
      <c r="K1406" s="10">
        <v>55</v>
      </c>
      <c r="L1406" s="3">
        <v>167.0921059108752</v>
      </c>
    </row>
    <row r="1407" spans="7:12" x14ac:dyDescent="0.2">
      <c r="G1407" s="8">
        <v>1403</v>
      </c>
      <c r="H1407" s="8" t="s">
        <v>0</v>
      </c>
      <c r="I1407" s="9">
        <v>38870</v>
      </c>
      <c r="J1407" s="8" t="s">
        <v>13</v>
      </c>
      <c r="K1407" s="10">
        <v>64</v>
      </c>
      <c r="L1407" s="3">
        <v>194.83490930195086</v>
      </c>
    </row>
    <row r="1408" spans="7:12" x14ac:dyDescent="0.2">
      <c r="G1408" s="8">
        <v>1404</v>
      </c>
      <c r="H1408" s="8" t="s">
        <v>8</v>
      </c>
      <c r="I1408" s="9">
        <v>38518</v>
      </c>
      <c r="J1408" s="8" t="s">
        <v>10</v>
      </c>
      <c r="K1408" s="10">
        <v>27</v>
      </c>
      <c r="L1408" s="3">
        <v>82.654748876430304</v>
      </c>
    </row>
    <row r="1409" spans="7:12" x14ac:dyDescent="0.2">
      <c r="G1409" s="8">
        <v>1405</v>
      </c>
      <c r="H1409" s="8" t="s">
        <v>0</v>
      </c>
      <c r="I1409" s="9">
        <v>38276</v>
      </c>
      <c r="J1409" s="8" t="s">
        <v>10</v>
      </c>
      <c r="K1409" s="10">
        <v>4</v>
      </c>
      <c r="L1409" s="3">
        <v>14.358367110038117</v>
      </c>
    </row>
    <row r="1410" spans="7:12" x14ac:dyDescent="0.2">
      <c r="G1410" s="8">
        <v>1406</v>
      </c>
      <c r="H1410" s="8" t="s">
        <v>7</v>
      </c>
      <c r="I1410" s="9">
        <v>38661</v>
      </c>
      <c r="J1410" s="8" t="s">
        <v>10</v>
      </c>
      <c r="K1410" s="10">
        <v>17</v>
      </c>
      <c r="L1410" s="3">
        <v>53.450226015325889</v>
      </c>
    </row>
    <row r="1411" spans="7:12" x14ac:dyDescent="0.2">
      <c r="G1411" s="8">
        <v>1407</v>
      </c>
      <c r="H1411" s="8" t="s">
        <v>6</v>
      </c>
      <c r="I1411" s="9">
        <v>38947</v>
      </c>
      <c r="J1411" s="8" t="s">
        <v>10</v>
      </c>
      <c r="K1411" s="10">
        <v>24</v>
      </c>
      <c r="L1411" s="3">
        <v>74.287417398883491</v>
      </c>
    </row>
    <row r="1412" spans="7:12" x14ac:dyDescent="0.2">
      <c r="G1412" s="8">
        <v>1408</v>
      </c>
      <c r="H1412" s="8" t="s">
        <v>5</v>
      </c>
      <c r="I1412" s="9">
        <v>38694</v>
      </c>
      <c r="J1412" s="8" t="s">
        <v>10</v>
      </c>
      <c r="K1412" s="10">
        <v>87</v>
      </c>
      <c r="L1412" s="3">
        <v>262.8805946680697</v>
      </c>
    </row>
    <row r="1413" spans="7:12" x14ac:dyDescent="0.2">
      <c r="G1413" s="8">
        <v>1409</v>
      </c>
      <c r="H1413" s="8" t="s">
        <v>4</v>
      </c>
      <c r="I1413" s="9">
        <v>38309</v>
      </c>
      <c r="J1413" s="8" t="s">
        <v>12</v>
      </c>
      <c r="K1413" s="10">
        <v>10</v>
      </c>
      <c r="L1413" s="3">
        <v>31.759227784320323</v>
      </c>
    </row>
    <row r="1414" spans="7:12" x14ac:dyDescent="0.2">
      <c r="G1414" s="8">
        <v>1410</v>
      </c>
      <c r="H1414" s="8" t="s">
        <v>1</v>
      </c>
      <c r="I1414" s="9">
        <v>38276</v>
      </c>
      <c r="J1414" s="8" t="s">
        <v>12</v>
      </c>
      <c r="K1414" s="10">
        <v>0</v>
      </c>
      <c r="L1414" s="3">
        <v>1.8311339455634805</v>
      </c>
    </row>
    <row r="1415" spans="7:12" x14ac:dyDescent="0.2">
      <c r="G1415" s="8">
        <v>1411</v>
      </c>
      <c r="H1415" s="8" t="s">
        <v>1</v>
      </c>
      <c r="I1415" s="9">
        <v>38375</v>
      </c>
      <c r="J1415" s="8" t="s">
        <v>10</v>
      </c>
      <c r="K1415" s="10">
        <v>73</v>
      </c>
      <c r="L1415" s="3">
        <v>221.0091797499388</v>
      </c>
    </row>
    <row r="1416" spans="7:12" x14ac:dyDescent="0.2">
      <c r="G1416" s="8">
        <v>1412</v>
      </c>
      <c r="H1416" s="8" t="s">
        <v>3</v>
      </c>
      <c r="I1416" s="9">
        <v>38067</v>
      </c>
      <c r="J1416" s="8" t="s">
        <v>10</v>
      </c>
      <c r="K1416" s="10">
        <v>66</v>
      </c>
      <c r="L1416" s="3">
        <v>200.12198246327054</v>
      </c>
    </row>
    <row r="1417" spans="7:12" x14ac:dyDescent="0.2">
      <c r="G1417" s="8">
        <v>1413</v>
      </c>
      <c r="H1417" s="8" t="s">
        <v>8</v>
      </c>
      <c r="I1417" s="9">
        <v>38947</v>
      </c>
      <c r="J1417" s="8" t="s">
        <v>10</v>
      </c>
      <c r="K1417" s="10">
        <v>70</v>
      </c>
      <c r="L1417" s="3">
        <v>211.75333647455852</v>
      </c>
    </row>
    <row r="1418" spans="7:12" x14ac:dyDescent="0.2">
      <c r="G1418" s="8">
        <v>1414</v>
      </c>
      <c r="H1418" s="8" t="s">
        <v>4</v>
      </c>
      <c r="I1418" s="9">
        <v>38331</v>
      </c>
      <c r="J1418" s="8" t="s">
        <v>9</v>
      </c>
      <c r="K1418" s="10">
        <v>78</v>
      </c>
      <c r="L1418" s="3">
        <v>235.90596023209099</v>
      </c>
    </row>
    <row r="1419" spans="7:12" x14ac:dyDescent="0.2">
      <c r="G1419" s="8">
        <v>1415</v>
      </c>
      <c r="H1419" s="8" t="s">
        <v>0</v>
      </c>
      <c r="I1419" s="9">
        <v>38661</v>
      </c>
      <c r="J1419" s="8" t="s">
        <v>12</v>
      </c>
      <c r="K1419" s="10">
        <v>22</v>
      </c>
      <c r="L1419" s="3">
        <v>66.965065793990505</v>
      </c>
    </row>
    <row r="1420" spans="7:12" x14ac:dyDescent="0.2">
      <c r="G1420" s="8">
        <v>1416</v>
      </c>
      <c r="H1420" s="8" t="s">
        <v>5</v>
      </c>
      <c r="I1420" s="9">
        <v>38265</v>
      </c>
      <c r="J1420" s="8" t="s">
        <v>12</v>
      </c>
      <c r="K1420" s="10">
        <v>21</v>
      </c>
      <c r="L1420" s="3">
        <v>65.217462708012192</v>
      </c>
    </row>
    <row r="1421" spans="7:12" x14ac:dyDescent="0.2">
      <c r="G1421" s="8">
        <v>1417</v>
      </c>
      <c r="H1421" s="8" t="s">
        <v>8</v>
      </c>
      <c r="I1421" s="9">
        <v>38276</v>
      </c>
      <c r="J1421" s="8" t="s">
        <v>10</v>
      </c>
      <c r="K1421" s="10">
        <v>8</v>
      </c>
      <c r="L1421" s="3">
        <v>25.824952877477109</v>
      </c>
    </row>
    <row r="1422" spans="7:12" x14ac:dyDescent="0.2">
      <c r="G1422" s="8">
        <v>1418</v>
      </c>
      <c r="H1422" s="8" t="s">
        <v>6</v>
      </c>
      <c r="I1422" s="9">
        <v>38034</v>
      </c>
      <c r="J1422" s="8" t="s">
        <v>12</v>
      </c>
      <c r="K1422" s="10">
        <v>62</v>
      </c>
      <c r="L1422" s="3">
        <v>187.80112722106594</v>
      </c>
    </row>
    <row r="1423" spans="7:12" x14ac:dyDescent="0.2">
      <c r="G1423" s="8">
        <v>1419</v>
      </c>
      <c r="H1423" s="8" t="s">
        <v>2</v>
      </c>
      <c r="I1423" s="9">
        <v>38848</v>
      </c>
      <c r="J1423" s="8" t="s">
        <v>12</v>
      </c>
      <c r="K1423" s="10">
        <v>81</v>
      </c>
      <c r="L1423" s="3">
        <v>244.50746507200088</v>
      </c>
    </row>
    <row r="1424" spans="7:12" x14ac:dyDescent="0.2">
      <c r="G1424" s="8">
        <v>1420</v>
      </c>
      <c r="H1424" s="8" t="s">
        <v>4</v>
      </c>
      <c r="I1424" s="9">
        <v>38342</v>
      </c>
      <c r="J1424" s="8" t="s">
        <v>10</v>
      </c>
      <c r="K1424" s="10">
        <v>72</v>
      </c>
      <c r="L1424" s="3">
        <v>218.17265722795503</v>
      </c>
    </row>
    <row r="1425" spans="7:12" x14ac:dyDescent="0.2">
      <c r="G1425" s="8">
        <v>1421</v>
      </c>
      <c r="H1425" s="8" t="s">
        <v>3</v>
      </c>
      <c r="I1425" s="9">
        <v>39002</v>
      </c>
      <c r="J1425" s="8" t="s">
        <v>11</v>
      </c>
      <c r="K1425" s="10">
        <v>13</v>
      </c>
      <c r="L1425" s="3">
        <v>41.356875522020459</v>
      </c>
    </row>
    <row r="1426" spans="7:12" x14ac:dyDescent="0.2">
      <c r="G1426" s="8">
        <v>1422</v>
      </c>
      <c r="H1426" s="8" t="s">
        <v>8</v>
      </c>
      <c r="I1426" s="9">
        <v>38595</v>
      </c>
      <c r="J1426" s="8" t="s">
        <v>13</v>
      </c>
      <c r="K1426" s="10">
        <v>52</v>
      </c>
      <c r="L1426" s="3">
        <v>157.41873231061072</v>
      </c>
    </row>
    <row r="1427" spans="7:12" x14ac:dyDescent="0.2">
      <c r="G1427" s="8">
        <v>1423</v>
      </c>
      <c r="H1427" s="8" t="s">
        <v>1</v>
      </c>
      <c r="I1427" s="9">
        <v>38738</v>
      </c>
      <c r="J1427" s="8" t="s">
        <v>11</v>
      </c>
      <c r="K1427" s="10">
        <v>49</v>
      </c>
      <c r="L1427" s="3">
        <v>148.10679359164916</v>
      </c>
    </row>
    <row r="1428" spans="7:12" x14ac:dyDescent="0.2">
      <c r="G1428" s="8">
        <v>1424</v>
      </c>
      <c r="H1428" s="8" t="s">
        <v>1</v>
      </c>
      <c r="I1428" s="9">
        <v>38067</v>
      </c>
      <c r="J1428" s="8" t="s">
        <v>11</v>
      </c>
      <c r="K1428" s="10">
        <v>82</v>
      </c>
      <c r="L1428" s="3">
        <v>248.16915651860171</v>
      </c>
    </row>
    <row r="1429" spans="7:12" x14ac:dyDescent="0.2">
      <c r="G1429" s="8">
        <v>1425</v>
      </c>
      <c r="H1429" s="8" t="s">
        <v>4</v>
      </c>
      <c r="I1429" s="9">
        <v>38815</v>
      </c>
      <c r="J1429" s="8" t="s">
        <v>11</v>
      </c>
      <c r="K1429" s="10">
        <v>5</v>
      </c>
      <c r="L1429" s="3">
        <v>17.015690322490627</v>
      </c>
    </row>
    <row r="1430" spans="7:12" x14ac:dyDescent="0.2">
      <c r="G1430" s="8">
        <v>1426</v>
      </c>
      <c r="H1430" s="8" t="s">
        <v>0</v>
      </c>
      <c r="I1430" s="9">
        <v>38617</v>
      </c>
      <c r="J1430" s="8" t="s">
        <v>12</v>
      </c>
      <c r="K1430" s="10">
        <v>45</v>
      </c>
      <c r="L1430" s="3">
        <v>136.85630897508477</v>
      </c>
    </row>
    <row r="1431" spans="7:12" x14ac:dyDescent="0.2">
      <c r="G1431" s="8">
        <v>1427</v>
      </c>
      <c r="H1431" s="8" t="s">
        <v>5</v>
      </c>
      <c r="I1431" s="9">
        <v>38694</v>
      </c>
      <c r="J1431" s="8" t="s">
        <v>12</v>
      </c>
      <c r="K1431" s="10">
        <v>-10</v>
      </c>
      <c r="L1431" s="3">
        <v>-27.350902782330042</v>
      </c>
    </row>
    <row r="1432" spans="7:12" x14ac:dyDescent="0.2">
      <c r="G1432" s="8">
        <v>1428</v>
      </c>
      <c r="H1432" s="8" t="s">
        <v>6</v>
      </c>
      <c r="I1432" s="9">
        <v>39057</v>
      </c>
      <c r="J1432" s="8" t="s">
        <v>11</v>
      </c>
      <c r="K1432" s="10">
        <v>53</v>
      </c>
      <c r="L1432" s="3">
        <v>160.85164058435507</v>
      </c>
    </row>
    <row r="1433" spans="7:12" x14ac:dyDescent="0.2">
      <c r="G1433" s="8">
        <v>1429</v>
      </c>
      <c r="H1433" s="8" t="s">
        <v>3</v>
      </c>
      <c r="I1433" s="9">
        <v>38441</v>
      </c>
      <c r="J1433" s="8" t="s">
        <v>13</v>
      </c>
      <c r="K1433" s="10">
        <v>24</v>
      </c>
      <c r="L1433" s="3">
        <v>73.616064458141409</v>
      </c>
    </row>
    <row r="1434" spans="7:12" x14ac:dyDescent="0.2">
      <c r="G1434" s="8">
        <v>1430</v>
      </c>
      <c r="H1434" s="8" t="s">
        <v>1</v>
      </c>
      <c r="I1434" s="9">
        <v>38914</v>
      </c>
      <c r="J1434" s="8" t="s">
        <v>10</v>
      </c>
      <c r="K1434" s="10">
        <v>27</v>
      </c>
      <c r="L1434" s="3">
        <v>83.23212229417976</v>
      </c>
    </row>
    <row r="1435" spans="7:12" x14ac:dyDescent="0.2">
      <c r="G1435" s="8">
        <v>1431</v>
      </c>
      <c r="H1435" s="8" t="s">
        <v>0</v>
      </c>
      <c r="I1435" s="9">
        <v>38837</v>
      </c>
      <c r="J1435" s="8" t="s">
        <v>9</v>
      </c>
      <c r="K1435" s="10">
        <v>52</v>
      </c>
      <c r="L1435" s="3">
        <v>158.63001694196066</v>
      </c>
    </row>
    <row r="1436" spans="7:12" x14ac:dyDescent="0.2">
      <c r="G1436" s="8">
        <v>1432</v>
      </c>
      <c r="H1436" s="8" t="s">
        <v>4</v>
      </c>
      <c r="I1436" s="9">
        <v>39013</v>
      </c>
      <c r="J1436" s="8" t="s">
        <v>9</v>
      </c>
      <c r="K1436" s="10">
        <v>0</v>
      </c>
      <c r="L1436" s="3">
        <v>1.7815728693963861</v>
      </c>
    </row>
    <row r="1437" spans="7:12" x14ac:dyDescent="0.2">
      <c r="G1437" s="8">
        <v>1433</v>
      </c>
      <c r="H1437" s="8" t="s">
        <v>1</v>
      </c>
      <c r="I1437" s="9">
        <v>38155</v>
      </c>
      <c r="J1437" s="8" t="s">
        <v>12</v>
      </c>
      <c r="K1437" s="10">
        <v>92</v>
      </c>
      <c r="L1437" s="3">
        <v>278.65173044503393</v>
      </c>
    </row>
    <row r="1438" spans="7:12" x14ac:dyDescent="0.2">
      <c r="G1438" s="8">
        <v>1434</v>
      </c>
      <c r="H1438" s="8" t="s">
        <v>5</v>
      </c>
      <c r="I1438" s="9">
        <v>39013</v>
      </c>
      <c r="J1438" s="8" t="s">
        <v>12</v>
      </c>
      <c r="K1438" s="10">
        <v>22</v>
      </c>
      <c r="L1438" s="3">
        <v>67.706785390101601</v>
      </c>
    </row>
    <row r="1439" spans="7:12" x14ac:dyDescent="0.2">
      <c r="G1439" s="8">
        <v>1435</v>
      </c>
      <c r="H1439" s="8" t="s">
        <v>7</v>
      </c>
      <c r="I1439" s="9">
        <v>38837</v>
      </c>
      <c r="J1439" s="8" t="s">
        <v>11</v>
      </c>
      <c r="K1439" s="10">
        <v>67</v>
      </c>
      <c r="L1439" s="3">
        <v>202.90370530776514</v>
      </c>
    </row>
    <row r="1440" spans="7:12" x14ac:dyDescent="0.2">
      <c r="G1440" s="8">
        <v>1436</v>
      </c>
      <c r="H1440" s="8" t="s">
        <v>4</v>
      </c>
      <c r="I1440" s="9">
        <v>38639</v>
      </c>
      <c r="J1440" s="8" t="s">
        <v>12</v>
      </c>
      <c r="K1440" s="10">
        <v>7</v>
      </c>
      <c r="L1440" s="3">
        <v>23.034327347174614</v>
      </c>
    </row>
    <row r="1441" spans="7:12" x14ac:dyDescent="0.2">
      <c r="G1441" s="8">
        <v>1437</v>
      </c>
      <c r="H1441" s="8" t="s">
        <v>7</v>
      </c>
      <c r="I1441" s="9">
        <v>38122</v>
      </c>
      <c r="J1441" s="8" t="s">
        <v>11</v>
      </c>
      <c r="K1441" s="10">
        <v>-10</v>
      </c>
      <c r="L1441" s="3">
        <v>-27.962734354764166</v>
      </c>
    </row>
    <row r="1442" spans="7:12" x14ac:dyDescent="0.2">
      <c r="G1442" s="8">
        <v>1438</v>
      </c>
      <c r="H1442" s="8" t="s">
        <v>2</v>
      </c>
      <c r="I1442" s="9">
        <v>38947</v>
      </c>
      <c r="J1442" s="8" t="s">
        <v>12</v>
      </c>
      <c r="K1442" s="10">
        <v>10</v>
      </c>
      <c r="L1442" s="3">
        <v>31.667217946817743</v>
      </c>
    </row>
    <row r="1443" spans="7:12" x14ac:dyDescent="0.2">
      <c r="G1443" s="8">
        <v>1439</v>
      </c>
      <c r="H1443" s="8" t="s">
        <v>1</v>
      </c>
      <c r="I1443" s="9">
        <v>38529</v>
      </c>
      <c r="J1443" s="8" t="s">
        <v>9</v>
      </c>
      <c r="K1443" s="10">
        <v>15</v>
      </c>
      <c r="L1443" s="3">
        <v>46.477551483409364</v>
      </c>
    </row>
    <row r="1444" spans="7:12" x14ac:dyDescent="0.2">
      <c r="G1444" s="8">
        <v>1440</v>
      </c>
      <c r="H1444" s="8" t="s">
        <v>6</v>
      </c>
      <c r="I1444" s="9">
        <v>38529</v>
      </c>
      <c r="J1444" s="8" t="s">
        <v>13</v>
      </c>
      <c r="K1444" s="10">
        <v>0</v>
      </c>
      <c r="L1444" s="3">
        <v>2.1309055922780948</v>
      </c>
    </row>
    <row r="1445" spans="7:12" x14ac:dyDescent="0.2">
      <c r="G1445" s="8">
        <v>1441</v>
      </c>
      <c r="H1445" s="8" t="s">
        <v>4</v>
      </c>
      <c r="I1445" s="9">
        <v>38793</v>
      </c>
      <c r="J1445" s="8" t="s">
        <v>9</v>
      </c>
      <c r="K1445" s="10">
        <v>93</v>
      </c>
      <c r="L1445" s="3">
        <v>280.90891395594838</v>
      </c>
    </row>
    <row r="1446" spans="7:12" x14ac:dyDescent="0.2">
      <c r="G1446" s="8">
        <v>1442</v>
      </c>
      <c r="H1446" s="8" t="s">
        <v>3</v>
      </c>
      <c r="I1446" s="9">
        <v>38738</v>
      </c>
      <c r="J1446" s="8" t="s">
        <v>9</v>
      </c>
      <c r="K1446" s="10">
        <v>57</v>
      </c>
      <c r="L1446" s="3">
        <v>172.62177980113168</v>
      </c>
    </row>
    <row r="1447" spans="7:12" x14ac:dyDescent="0.2">
      <c r="G1447" s="8">
        <v>1443</v>
      </c>
      <c r="H1447" s="8" t="s">
        <v>1</v>
      </c>
      <c r="I1447" s="9">
        <v>38254</v>
      </c>
      <c r="J1447" s="8" t="s">
        <v>10</v>
      </c>
      <c r="K1447" s="10">
        <v>69</v>
      </c>
      <c r="L1447" s="3">
        <v>208.76551379204989</v>
      </c>
    </row>
    <row r="1448" spans="7:12" x14ac:dyDescent="0.2">
      <c r="G1448" s="8">
        <v>1444</v>
      </c>
      <c r="H1448" s="8" t="s">
        <v>7</v>
      </c>
      <c r="I1448" s="9">
        <v>38716</v>
      </c>
      <c r="J1448" s="8" t="s">
        <v>9</v>
      </c>
      <c r="K1448" s="10">
        <v>53</v>
      </c>
      <c r="L1448" s="3">
        <v>161.64817183248223</v>
      </c>
    </row>
    <row r="1449" spans="7:12" x14ac:dyDescent="0.2">
      <c r="G1449" s="8">
        <v>1445</v>
      </c>
      <c r="H1449" s="8" t="s">
        <v>6</v>
      </c>
      <c r="I1449" s="9">
        <v>39013</v>
      </c>
      <c r="J1449" s="8" t="s">
        <v>13</v>
      </c>
      <c r="K1449" s="10">
        <v>67</v>
      </c>
      <c r="L1449" s="3">
        <v>203.5655299819017</v>
      </c>
    </row>
    <row r="1450" spans="7:12" x14ac:dyDescent="0.2">
      <c r="G1450" s="8">
        <v>1446</v>
      </c>
      <c r="H1450" s="8" t="s">
        <v>7</v>
      </c>
      <c r="I1450" s="9">
        <v>38078</v>
      </c>
      <c r="J1450" s="8" t="s">
        <v>11</v>
      </c>
      <c r="K1450" s="10">
        <v>23</v>
      </c>
      <c r="L1450" s="3">
        <v>70.708152765050201</v>
      </c>
    </row>
    <row r="1451" spans="7:12" x14ac:dyDescent="0.2">
      <c r="G1451" s="8">
        <v>1447</v>
      </c>
      <c r="H1451" s="8" t="s">
        <v>2</v>
      </c>
      <c r="I1451" s="9">
        <v>38155</v>
      </c>
      <c r="J1451" s="8" t="s">
        <v>12</v>
      </c>
      <c r="K1451" s="10">
        <v>43</v>
      </c>
      <c r="L1451" s="3">
        <v>131.16019141346013</v>
      </c>
    </row>
    <row r="1452" spans="7:12" x14ac:dyDescent="0.2">
      <c r="G1452" s="8">
        <v>1448</v>
      </c>
      <c r="H1452" s="8" t="s">
        <v>0</v>
      </c>
      <c r="I1452" s="9">
        <v>39013</v>
      </c>
      <c r="J1452" s="8" t="s">
        <v>10</v>
      </c>
      <c r="K1452" s="10">
        <v>69</v>
      </c>
      <c r="L1452" s="3">
        <v>209.39515625574666</v>
      </c>
    </row>
    <row r="1453" spans="7:12" x14ac:dyDescent="0.2">
      <c r="G1453" s="8">
        <v>1449</v>
      </c>
      <c r="H1453" s="8" t="s">
        <v>3</v>
      </c>
      <c r="I1453" s="9">
        <v>38991</v>
      </c>
      <c r="J1453" s="8" t="s">
        <v>13</v>
      </c>
      <c r="K1453" s="10">
        <v>45</v>
      </c>
      <c r="L1453" s="3">
        <v>136.50342219375273</v>
      </c>
    </row>
    <row r="1454" spans="7:12" x14ac:dyDescent="0.2">
      <c r="G1454" s="8">
        <v>1450</v>
      </c>
      <c r="H1454" s="8" t="s">
        <v>4</v>
      </c>
      <c r="I1454" s="9">
        <v>38661</v>
      </c>
      <c r="J1454" s="8" t="s">
        <v>11</v>
      </c>
      <c r="K1454" s="10">
        <v>70</v>
      </c>
      <c r="L1454" s="3">
        <v>211.70097135907523</v>
      </c>
    </row>
    <row r="1455" spans="7:12" x14ac:dyDescent="0.2">
      <c r="G1455" s="8">
        <v>1451</v>
      </c>
      <c r="H1455" s="8" t="s">
        <v>2</v>
      </c>
      <c r="I1455" s="9">
        <v>39013</v>
      </c>
      <c r="J1455" s="8" t="s">
        <v>12</v>
      </c>
      <c r="K1455" s="10">
        <v>91</v>
      </c>
      <c r="L1455" s="3">
        <v>274.50140154950032</v>
      </c>
    </row>
    <row r="1456" spans="7:12" x14ac:dyDescent="0.2">
      <c r="G1456" s="8">
        <v>1452</v>
      </c>
      <c r="H1456" s="8" t="s">
        <v>5</v>
      </c>
      <c r="I1456" s="9">
        <v>39068</v>
      </c>
      <c r="J1456" s="8" t="s">
        <v>12</v>
      </c>
      <c r="K1456" s="10">
        <v>33</v>
      </c>
      <c r="L1456" s="3">
        <v>100.48140496751634</v>
      </c>
    </row>
    <row r="1457" spans="7:12" x14ac:dyDescent="0.2">
      <c r="G1457" s="8">
        <v>1453</v>
      </c>
      <c r="H1457" s="8" t="s">
        <v>2</v>
      </c>
      <c r="I1457" s="9">
        <v>38936</v>
      </c>
      <c r="J1457" s="8" t="s">
        <v>9</v>
      </c>
      <c r="K1457" s="10">
        <v>90</v>
      </c>
      <c r="L1457" s="3">
        <v>272.35779457225038</v>
      </c>
    </row>
    <row r="1458" spans="7:12" x14ac:dyDescent="0.2">
      <c r="G1458" s="8">
        <v>1454</v>
      </c>
      <c r="H1458" s="8" t="s">
        <v>2</v>
      </c>
      <c r="I1458" s="9">
        <v>38342</v>
      </c>
      <c r="J1458" s="8" t="s">
        <v>12</v>
      </c>
      <c r="K1458" s="10">
        <v>17</v>
      </c>
      <c r="L1458" s="3">
        <v>52.516260583580817</v>
      </c>
    </row>
    <row r="1459" spans="7:12" x14ac:dyDescent="0.2">
      <c r="G1459" s="8">
        <v>1455</v>
      </c>
      <c r="H1459" s="8" t="s">
        <v>4</v>
      </c>
      <c r="I1459" s="9">
        <v>38199</v>
      </c>
      <c r="J1459" s="8" t="s">
        <v>11</v>
      </c>
      <c r="K1459" s="10">
        <v>-7</v>
      </c>
      <c r="L1459" s="3">
        <v>-18.916737992903691</v>
      </c>
    </row>
    <row r="1460" spans="7:12" x14ac:dyDescent="0.2">
      <c r="G1460" s="8">
        <v>1456</v>
      </c>
      <c r="H1460" s="8" t="s">
        <v>6</v>
      </c>
      <c r="I1460" s="9">
        <v>38232</v>
      </c>
      <c r="J1460" s="8" t="s">
        <v>12</v>
      </c>
      <c r="K1460" s="10">
        <v>21</v>
      </c>
      <c r="L1460" s="3">
        <v>64.912642276982112</v>
      </c>
    </row>
    <row r="1461" spans="7:12" x14ac:dyDescent="0.2">
      <c r="G1461" s="8">
        <v>1457</v>
      </c>
      <c r="H1461" s="8" t="s">
        <v>0</v>
      </c>
      <c r="I1461" s="9">
        <v>38573</v>
      </c>
      <c r="J1461" s="8" t="s">
        <v>9</v>
      </c>
      <c r="K1461" s="10">
        <v>14</v>
      </c>
      <c r="L1461" s="3">
        <v>44.327818174178198</v>
      </c>
    </row>
    <row r="1462" spans="7:12" x14ac:dyDescent="0.2">
      <c r="G1462" s="8">
        <v>1458</v>
      </c>
      <c r="H1462" s="8" t="s">
        <v>4</v>
      </c>
      <c r="I1462" s="9">
        <v>38826</v>
      </c>
      <c r="J1462" s="8" t="s">
        <v>13</v>
      </c>
      <c r="K1462" s="10">
        <v>84</v>
      </c>
      <c r="L1462" s="3">
        <v>254.27232164491826</v>
      </c>
    </row>
    <row r="1463" spans="7:12" x14ac:dyDescent="0.2">
      <c r="G1463" s="8">
        <v>1459</v>
      </c>
      <c r="H1463" s="8" t="s">
        <v>1</v>
      </c>
      <c r="I1463" s="9">
        <v>38738</v>
      </c>
      <c r="J1463" s="8" t="s">
        <v>13</v>
      </c>
      <c r="K1463" s="10">
        <v>92</v>
      </c>
      <c r="L1463" s="3">
        <v>278.12892270091868</v>
      </c>
    </row>
    <row r="1464" spans="7:12" x14ac:dyDescent="0.2">
      <c r="G1464" s="8">
        <v>1460</v>
      </c>
      <c r="H1464" s="8" t="s">
        <v>4</v>
      </c>
      <c r="I1464" s="9">
        <v>39013</v>
      </c>
      <c r="J1464" s="8" t="s">
        <v>10</v>
      </c>
      <c r="K1464" s="10">
        <v>-1</v>
      </c>
      <c r="L1464" s="3">
        <v>-0.12859943512322669</v>
      </c>
    </row>
    <row r="1465" spans="7:12" x14ac:dyDescent="0.2">
      <c r="G1465" s="8">
        <v>1461</v>
      </c>
      <c r="H1465" s="8" t="s">
        <v>4</v>
      </c>
      <c r="I1465" s="9">
        <v>38485</v>
      </c>
      <c r="J1465" s="8" t="s">
        <v>10</v>
      </c>
      <c r="K1465" s="10">
        <v>73</v>
      </c>
      <c r="L1465" s="3">
        <v>222.08676582590357</v>
      </c>
    </row>
    <row r="1466" spans="7:12" x14ac:dyDescent="0.2">
      <c r="G1466" s="8">
        <v>1462</v>
      </c>
      <c r="H1466" s="8" t="s">
        <v>7</v>
      </c>
      <c r="I1466" s="9">
        <v>38727</v>
      </c>
      <c r="J1466" s="8" t="s">
        <v>9</v>
      </c>
      <c r="K1466" s="10">
        <v>48</v>
      </c>
      <c r="L1466" s="3">
        <v>146.42108275927566</v>
      </c>
    </row>
    <row r="1467" spans="7:12" x14ac:dyDescent="0.2">
      <c r="G1467" s="8">
        <v>1463</v>
      </c>
      <c r="H1467" s="8" t="s">
        <v>7</v>
      </c>
      <c r="I1467" s="9">
        <v>38331</v>
      </c>
      <c r="J1467" s="8" t="s">
        <v>11</v>
      </c>
      <c r="K1467" s="10">
        <v>72</v>
      </c>
      <c r="L1467" s="3">
        <v>217.08233008534265</v>
      </c>
    </row>
    <row r="1468" spans="7:12" x14ac:dyDescent="0.2">
      <c r="G1468" s="8">
        <v>1464</v>
      </c>
      <c r="H1468" s="8" t="s">
        <v>8</v>
      </c>
      <c r="I1468" s="9">
        <v>38903</v>
      </c>
      <c r="J1468" s="8" t="s">
        <v>9</v>
      </c>
      <c r="K1468" s="10">
        <v>42</v>
      </c>
      <c r="L1468" s="3">
        <v>127.6087139856683</v>
      </c>
    </row>
    <row r="1469" spans="7:12" x14ac:dyDescent="0.2">
      <c r="G1469" s="8">
        <v>1465</v>
      </c>
      <c r="H1469" s="8" t="s">
        <v>4</v>
      </c>
      <c r="I1469" s="9">
        <v>38342</v>
      </c>
      <c r="J1469" s="8" t="s">
        <v>9</v>
      </c>
      <c r="K1469" s="10">
        <v>80</v>
      </c>
      <c r="L1469" s="3">
        <v>242.20754620036109</v>
      </c>
    </row>
    <row r="1470" spans="7:12" x14ac:dyDescent="0.2">
      <c r="G1470" s="8">
        <v>1466</v>
      </c>
      <c r="H1470" s="8" t="s">
        <v>4</v>
      </c>
      <c r="I1470" s="9">
        <v>38595</v>
      </c>
      <c r="J1470" s="8" t="s">
        <v>9</v>
      </c>
      <c r="K1470" s="10">
        <v>56</v>
      </c>
      <c r="L1470" s="3">
        <v>170.85558875726406</v>
      </c>
    </row>
    <row r="1471" spans="7:12" x14ac:dyDescent="0.2">
      <c r="G1471" s="8">
        <v>1467</v>
      </c>
      <c r="H1471" s="8" t="s">
        <v>0</v>
      </c>
      <c r="I1471" s="9">
        <v>38012</v>
      </c>
      <c r="J1471" s="8" t="s">
        <v>12</v>
      </c>
      <c r="K1471" s="10">
        <v>46</v>
      </c>
      <c r="L1471" s="3">
        <v>140.57686436306247</v>
      </c>
    </row>
    <row r="1472" spans="7:12" x14ac:dyDescent="0.2">
      <c r="G1472" s="8">
        <v>1468</v>
      </c>
      <c r="H1472" s="8" t="s">
        <v>8</v>
      </c>
      <c r="I1472" s="9">
        <v>38870</v>
      </c>
      <c r="J1472" s="8" t="s">
        <v>11</v>
      </c>
      <c r="K1472" s="10">
        <v>45</v>
      </c>
      <c r="L1472" s="3">
        <v>136.77216386728932</v>
      </c>
    </row>
    <row r="1473" spans="7:12" x14ac:dyDescent="0.2">
      <c r="G1473" s="8">
        <v>1469</v>
      </c>
      <c r="H1473" s="8" t="s">
        <v>6</v>
      </c>
      <c r="I1473" s="9">
        <v>38507</v>
      </c>
      <c r="J1473" s="8" t="s">
        <v>9</v>
      </c>
      <c r="K1473" s="10">
        <v>53</v>
      </c>
      <c r="L1473" s="3">
        <v>160.40163840433979</v>
      </c>
    </row>
    <row r="1474" spans="7:12" x14ac:dyDescent="0.2">
      <c r="G1474" s="8">
        <v>1470</v>
      </c>
      <c r="H1474" s="8" t="s">
        <v>6</v>
      </c>
      <c r="I1474" s="9">
        <v>38628</v>
      </c>
      <c r="J1474" s="8" t="s">
        <v>11</v>
      </c>
      <c r="K1474" s="10">
        <v>51</v>
      </c>
      <c r="L1474" s="3">
        <v>155.05152823672236</v>
      </c>
    </row>
    <row r="1475" spans="7:12" x14ac:dyDescent="0.2">
      <c r="G1475" s="8">
        <v>1471</v>
      </c>
      <c r="H1475" s="8" t="s">
        <v>1</v>
      </c>
      <c r="I1475" s="9">
        <v>38705</v>
      </c>
      <c r="J1475" s="8" t="s">
        <v>12</v>
      </c>
      <c r="K1475" s="10">
        <v>64</v>
      </c>
      <c r="L1475" s="3">
        <v>193.29903203964747</v>
      </c>
    </row>
    <row r="1476" spans="7:12" x14ac:dyDescent="0.2">
      <c r="G1476" s="8">
        <v>1472</v>
      </c>
      <c r="H1476" s="8" t="s">
        <v>8</v>
      </c>
      <c r="I1476" s="9">
        <v>38298</v>
      </c>
      <c r="J1476" s="8" t="s">
        <v>11</v>
      </c>
      <c r="K1476" s="10">
        <v>15</v>
      </c>
      <c r="L1476" s="3">
        <v>47.086660569111189</v>
      </c>
    </row>
    <row r="1477" spans="7:12" x14ac:dyDescent="0.2">
      <c r="G1477" s="8">
        <v>1473</v>
      </c>
      <c r="H1477" s="8" t="s">
        <v>4</v>
      </c>
      <c r="I1477" s="9">
        <v>38078</v>
      </c>
      <c r="J1477" s="8" t="s">
        <v>13</v>
      </c>
      <c r="K1477" s="10">
        <v>33</v>
      </c>
      <c r="L1477" s="3">
        <v>101.69988655484008</v>
      </c>
    </row>
    <row r="1478" spans="7:12" x14ac:dyDescent="0.2">
      <c r="G1478" s="8">
        <v>1474</v>
      </c>
      <c r="H1478" s="8" t="s">
        <v>5</v>
      </c>
      <c r="I1478" s="9">
        <v>38848</v>
      </c>
      <c r="J1478" s="8" t="s">
        <v>11</v>
      </c>
      <c r="K1478" s="10">
        <v>31</v>
      </c>
      <c r="L1478" s="3">
        <v>95.050667546988379</v>
      </c>
    </row>
    <row r="1479" spans="7:12" x14ac:dyDescent="0.2">
      <c r="G1479" s="8">
        <v>1475</v>
      </c>
      <c r="H1479" s="8" t="s">
        <v>6</v>
      </c>
      <c r="I1479" s="9">
        <v>38705</v>
      </c>
      <c r="J1479" s="8" t="s">
        <v>13</v>
      </c>
      <c r="K1479" s="10">
        <v>51</v>
      </c>
      <c r="L1479" s="3">
        <v>155.18472828999515</v>
      </c>
    </row>
    <row r="1480" spans="7:12" x14ac:dyDescent="0.2">
      <c r="G1480" s="8">
        <v>1476</v>
      </c>
      <c r="H1480" s="8" t="s">
        <v>1</v>
      </c>
      <c r="I1480" s="9">
        <v>38947</v>
      </c>
      <c r="J1480" s="8" t="s">
        <v>9</v>
      </c>
      <c r="K1480" s="10">
        <v>-7</v>
      </c>
      <c r="L1480" s="3">
        <v>-18.636086701073594</v>
      </c>
    </row>
    <row r="1481" spans="7:12" x14ac:dyDescent="0.2">
      <c r="G1481" s="8">
        <v>1477</v>
      </c>
      <c r="H1481" s="8" t="s">
        <v>6</v>
      </c>
      <c r="I1481" s="9">
        <v>38485</v>
      </c>
      <c r="J1481" s="8" t="s">
        <v>11</v>
      </c>
      <c r="K1481" s="10">
        <v>37</v>
      </c>
      <c r="L1481" s="3">
        <v>112.07406400171799</v>
      </c>
    </row>
    <row r="1482" spans="7:12" x14ac:dyDescent="0.2">
      <c r="G1482" s="8">
        <v>1478</v>
      </c>
      <c r="H1482" s="8" t="s">
        <v>8</v>
      </c>
      <c r="I1482" s="9">
        <v>38518</v>
      </c>
      <c r="J1482" s="8" t="s">
        <v>9</v>
      </c>
      <c r="K1482" s="10">
        <v>43</v>
      </c>
      <c r="L1482" s="3">
        <v>130.97379554914517</v>
      </c>
    </row>
    <row r="1483" spans="7:12" x14ac:dyDescent="0.2">
      <c r="G1483" s="8">
        <v>1479</v>
      </c>
      <c r="H1483" s="8" t="s">
        <v>7</v>
      </c>
      <c r="I1483" s="9">
        <v>38859</v>
      </c>
      <c r="J1483" s="8" t="s">
        <v>12</v>
      </c>
      <c r="K1483" s="10">
        <v>63</v>
      </c>
      <c r="L1483" s="3">
        <v>190.69209828626822</v>
      </c>
    </row>
    <row r="1484" spans="7:12" x14ac:dyDescent="0.2">
      <c r="G1484" s="8">
        <v>1480</v>
      </c>
      <c r="H1484" s="8" t="s">
        <v>2</v>
      </c>
      <c r="I1484" s="9">
        <v>38177</v>
      </c>
      <c r="J1484" s="8" t="s">
        <v>11</v>
      </c>
      <c r="K1484" s="10">
        <v>29</v>
      </c>
      <c r="L1484" s="3">
        <v>89.589016206328608</v>
      </c>
    </row>
    <row r="1485" spans="7:12" x14ac:dyDescent="0.2">
      <c r="G1485" s="8">
        <v>1481</v>
      </c>
      <c r="H1485" s="8" t="s">
        <v>7</v>
      </c>
      <c r="I1485" s="9">
        <v>38694</v>
      </c>
      <c r="J1485" s="8" t="s">
        <v>12</v>
      </c>
      <c r="K1485" s="10">
        <v>20</v>
      </c>
      <c r="L1485" s="3">
        <v>61.944091716082518</v>
      </c>
    </row>
    <row r="1486" spans="7:12" x14ac:dyDescent="0.2">
      <c r="G1486" s="8">
        <v>1482</v>
      </c>
      <c r="H1486" s="8" t="s">
        <v>5</v>
      </c>
      <c r="I1486" s="9">
        <v>38804</v>
      </c>
      <c r="J1486" s="8" t="s">
        <v>11</v>
      </c>
      <c r="K1486" s="10">
        <v>48</v>
      </c>
      <c r="L1486" s="3">
        <v>146.44223986116381</v>
      </c>
    </row>
    <row r="1487" spans="7:12" x14ac:dyDescent="0.2">
      <c r="G1487" s="8">
        <v>1483</v>
      </c>
      <c r="H1487" s="8" t="s">
        <v>8</v>
      </c>
      <c r="I1487" s="9">
        <v>38562</v>
      </c>
      <c r="J1487" s="8" t="s">
        <v>11</v>
      </c>
      <c r="K1487" s="10">
        <v>94</v>
      </c>
      <c r="L1487" s="3">
        <v>284.30651580761617</v>
      </c>
    </row>
    <row r="1488" spans="7:12" x14ac:dyDescent="0.2">
      <c r="G1488" s="8">
        <v>1484</v>
      </c>
      <c r="H1488" s="8" t="s">
        <v>8</v>
      </c>
      <c r="I1488" s="9">
        <v>38969</v>
      </c>
      <c r="J1488" s="8" t="s">
        <v>9</v>
      </c>
      <c r="K1488" s="10">
        <v>41</v>
      </c>
      <c r="L1488" s="3">
        <v>124.88343538167078</v>
      </c>
    </row>
    <row r="1489" spans="7:12" x14ac:dyDescent="0.2">
      <c r="G1489" s="8">
        <v>1485</v>
      </c>
      <c r="H1489" s="8" t="s">
        <v>8</v>
      </c>
      <c r="I1489" s="9">
        <v>38375</v>
      </c>
      <c r="J1489" s="8" t="s">
        <v>11</v>
      </c>
      <c r="K1489" s="10">
        <v>45</v>
      </c>
      <c r="L1489" s="3">
        <v>137.54620754134569</v>
      </c>
    </row>
    <row r="1490" spans="7:12" x14ac:dyDescent="0.2">
      <c r="G1490" s="8">
        <v>1486</v>
      </c>
      <c r="H1490" s="8" t="s">
        <v>0</v>
      </c>
      <c r="I1490" s="9">
        <v>38485</v>
      </c>
      <c r="J1490" s="8" t="s">
        <v>10</v>
      </c>
      <c r="K1490" s="10">
        <v>69</v>
      </c>
      <c r="L1490" s="3">
        <v>208.60656085319707</v>
      </c>
    </row>
    <row r="1491" spans="7:12" x14ac:dyDescent="0.2">
      <c r="G1491" s="8">
        <v>1487</v>
      </c>
      <c r="H1491" s="8" t="s">
        <v>6</v>
      </c>
      <c r="I1491" s="9">
        <v>38078</v>
      </c>
      <c r="J1491" s="8" t="s">
        <v>12</v>
      </c>
      <c r="K1491" s="10">
        <v>48</v>
      </c>
      <c r="L1491" s="3">
        <v>146.16733998853596</v>
      </c>
    </row>
    <row r="1492" spans="7:12" x14ac:dyDescent="0.2">
      <c r="G1492" s="8">
        <v>1488</v>
      </c>
      <c r="H1492" s="8" t="s">
        <v>1</v>
      </c>
      <c r="I1492" s="9">
        <v>38375</v>
      </c>
      <c r="J1492" s="8" t="s">
        <v>12</v>
      </c>
      <c r="K1492" s="10">
        <v>38</v>
      </c>
      <c r="L1492" s="3">
        <v>115.70319467233371</v>
      </c>
    </row>
    <row r="1493" spans="7:12" x14ac:dyDescent="0.2">
      <c r="G1493" s="8">
        <v>1489</v>
      </c>
      <c r="H1493" s="8" t="s">
        <v>8</v>
      </c>
      <c r="I1493" s="9">
        <v>38738</v>
      </c>
      <c r="J1493" s="8" t="s">
        <v>10</v>
      </c>
      <c r="K1493" s="10">
        <v>49</v>
      </c>
      <c r="L1493" s="3">
        <v>149.11052069470631</v>
      </c>
    </row>
    <row r="1494" spans="7:12" x14ac:dyDescent="0.2">
      <c r="G1494" s="8">
        <v>1490</v>
      </c>
      <c r="H1494" s="8" t="s">
        <v>2</v>
      </c>
      <c r="I1494" s="9">
        <v>38232</v>
      </c>
      <c r="J1494" s="8" t="s">
        <v>9</v>
      </c>
      <c r="K1494" s="10">
        <v>79</v>
      </c>
      <c r="L1494" s="3">
        <v>239.15028034352162</v>
      </c>
    </row>
    <row r="1495" spans="7:12" x14ac:dyDescent="0.2">
      <c r="G1495" s="8">
        <v>1491</v>
      </c>
      <c r="H1495" s="8" t="s">
        <v>6</v>
      </c>
      <c r="I1495" s="9">
        <v>38551</v>
      </c>
      <c r="J1495" s="8" t="s">
        <v>9</v>
      </c>
      <c r="K1495" s="10">
        <v>93</v>
      </c>
      <c r="L1495" s="3">
        <v>281.34133684394243</v>
      </c>
    </row>
    <row r="1496" spans="7:12" x14ac:dyDescent="0.2">
      <c r="G1496" s="8">
        <v>1492</v>
      </c>
      <c r="H1496" s="8" t="s">
        <v>2</v>
      </c>
      <c r="I1496" s="9">
        <v>38342</v>
      </c>
      <c r="J1496" s="8" t="s">
        <v>9</v>
      </c>
      <c r="K1496" s="10">
        <v>67</v>
      </c>
      <c r="L1496" s="3">
        <v>202.43601829550036</v>
      </c>
    </row>
    <row r="1497" spans="7:12" x14ac:dyDescent="0.2">
      <c r="G1497" s="8">
        <v>1493</v>
      </c>
      <c r="H1497" s="8" t="s">
        <v>8</v>
      </c>
      <c r="I1497" s="9">
        <v>38859</v>
      </c>
      <c r="J1497" s="8" t="s">
        <v>9</v>
      </c>
      <c r="K1497" s="10">
        <v>13</v>
      </c>
      <c r="L1497" s="3">
        <v>41.318769528122459</v>
      </c>
    </row>
    <row r="1498" spans="7:12" x14ac:dyDescent="0.2">
      <c r="G1498" s="8">
        <v>1494</v>
      </c>
      <c r="H1498" s="8" t="s">
        <v>6</v>
      </c>
      <c r="I1498" s="9">
        <v>38639</v>
      </c>
      <c r="J1498" s="8" t="s">
        <v>10</v>
      </c>
      <c r="K1498" s="10">
        <v>71</v>
      </c>
      <c r="L1498" s="3">
        <v>215.36222588622564</v>
      </c>
    </row>
    <row r="1499" spans="7:12" x14ac:dyDescent="0.2">
      <c r="G1499" s="8">
        <v>1495</v>
      </c>
      <c r="H1499" s="8" t="s">
        <v>8</v>
      </c>
      <c r="I1499" s="9">
        <v>39013</v>
      </c>
      <c r="J1499" s="8" t="s">
        <v>9</v>
      </c>
      <c r="K1499" s="10">
        <v>15</v>
      </c>
      <c r="L1499" s="3">
        <v>46.386549546936031</v>
      </c>
    </row>
    <row r="1500" spans="7:12" x14ac:dyDescent="0.2">
      <c r="G1500" s="8">
        <v>1496</v>
      </c>
      <c r="H1500" s="8" t="s">
        <v>4</v>
      </c>
      <c r="I1500" s="9">
        <v>38606</v>
      </c>
      <c r="J1500" s="8" t="s">
        <v>11</v>
      </c>
      <c r="K1500" s="10">
        <v>89</v>
      </c>
      <c r="L1500" s="3">
        <v>269.12365453676284</v>
      </c>
    </row>
    <row r="1501" spans="7:12" x14ac:dyDescent="0.2">
      <c r="G1501" s="8">
        <v>1497</v>
      </c>
      <c r="H1501" s="8" t="s">
        <v>4</v>
      </c>
      <c r="I1501" s="9">
        <v>38650</v>
      </c>
      <c r="J1501" s="8" t="s">
        <v>12</v>
      </c>
      <c r="K1501" s="10">
        <v>65</v>
      </c>
      <c r="L1501" s="3">
        <v>197.49619907968821</v>
      </c>
    </row>
    <row r="1502" spans="7:12" x14ac:dyDescent="0.2">
      <c r="G1502" s="8">
        <v>1498</v>
      </c>
      <c r="H1502" s="8" t="s">
        <v>4</v>
      </c>
      <c r="I1502" s="9">
        <v>38342</v>
      </c>
      <c r="J1502" s="8" t="s">
        <v>11</v>
      </c>
      <c r="K1502" s="10">
        <v>16</v>
      </c>
      <c r="L1502" s="3">
        <v>49.977621498939477</v>
      </c>
    </row>
    <row r="1503" spans="7:12" x14ac:dyDescent="0.2">
      <c r="G1503" s="8">
        <v>1499</v>
      </c>
      <c r="H1503" s="8" t="s">
        <v>8</v>
      </c>
      <c r="I1503" s="9">
        <v>38870</v>
      </c>
      <c r="J1503" s="8" t="s">
        <v>10</v>
      </c>
      <c r="K1503" s="10">
        <v>48</v>
      </c>
      <c r="L1503" s="3">
        <v>146.12940219412363</v>
      </c>
    </row>
    <row r="1504" spans="7:12" x14ac:dyDescent="0.2">
      <c r="G1504" s="8">
        <v>1500</v>
      </c>
      <c r="H1504" s="8" t="s">
        <v>3</v>
      </c>
      <c r="I1504" s="9">
        <v>38595</v>
      </c>
      <c r="J1504" s="8" t="s">
        <v>11</v>
      </c>
      <c r="K1504" s="10">
        <v>78</v>
      </c>
      <c r="L1504" s="3">
        <v>235.9430418370726</v>
      </c>
    </row>
    <row r="1505" spans="7:12" x14ac:dyDescent="0.2">
      <c r="G1505" s="8">
        <v>1501</v>
      </c>
      <c r="H1505" s="8" t="s">
        <v>7</v>
      </c>
      <c r="I1505" s="9">
        <v>38012</v>
      </c>
      <c r="J1505" s="8" t="s">
        <v>10</v>
      </c>
      <c r="K1505" s="10">
        <v>5</v>
      </c>
      <c r="L1505" s="3">
        <v>17.19135783501677</v>
      </c>
    </row>
    <row r="1506" spans="7:12" x14ac:dyDescent="0.2">
      <c r="G1506" s="8">
        <v>1502</v>
      </c>
      <c r="H1506" s="8" t="s">
        <v>5</v>
      </c>
      <c r="I1506" s="9">
        <v>38727</v>
      </c>
      <c r="J1506" s="8" t="s">
        <v>10</v>
      </c>
      <c r="K1506" s="10">
        <v>33</v>
      </c>
      <c r="L1506" s="3">
        <v>101.70689339051272</v>
      </c>
    </row>
    <row r="1507" spans="7:12" x14ac:dyDescent="0.2">
      <c r="G1507" s="8">
        <v>1503</v>
      </c>
      <c r="H1507" s="8" t="s">
        <v>6</v>
      </c>
      <c r="I1507" s="9">
        <v>38804</v>
      </c>
      <c r="J1507" s="8" t="s">
        <v>9</v>
      </c>
      <c r="K1507" s="10">
        <v>73</v>
      </c>
      <c r="L1507" s="3">
        <v>220.6254493831498</v>
      </c>
    </row>
    <row r="1508" spans="7:12" x14ac:dyDescent="0.2">
      <c r="G1508" s="8">
        <v>1504</v>
      </c>
      <c r="H1508" s="8" t="s">
        <v>8</v>
      </c>
      <c r="I1508" s="9">
        <v>38188</v>
      </c>
      <c r="J1508" s="8" t="s">
        <v>12</v>
      </c>
      <c r="K1508" s="10">
        <v>93</v>
      </c>
      <c r="L1508" s="3">
        <v>280.86225864864616</v>
      </c>
    </row>
    <row r="1509" spans="7:12" x14ac:dyDescent="0.2">
      <c r="G1509" s="8">
        <v>1505</v>
      </c>
      <c r="H1509" s="8" t="s">
        <v>8</v>
      </c>
      <c r="I1509" s="9">
        <v>38716</v>
      </c>
      <c r="J1509" s="8" t="s">
        <v>9</v>
      </c>
      <c r="K1509" s="10">
        <v>37</v>
      </c>
      <c r="L1509" s="3">
        <v>113.24236035613511</v>
      </c>
    </row>
    <row r="1510" spans="7:12" x14ac:dyDescent="0.2">
      <c r="G1510" s="8">
        <v>1506</v>
      </c>
      <c r="H1510" s="8" t="s">
        <v>2</v>
      </c>
      <c r="I1510" s="9">
        <v>38562</v>
      </c>
      <c r="J1510" s="8" t="s">
        <v>10</v>
      </c>
      <c r="K1510" s="10">
        <v>23</v>
      </c>
      <c r="L1510" s="3">
        <v>70.338092994751676</v>
      </c>
    </row>
    <row r="1511" spans="7:12" x14ac:dyDescent="0.2">
      <c r="G1511" s="8">
        <v>1507</v>
      </c>
      <c r="H1511" s="8" t="s">
        <v>2</v>
      </c>
      <c r="I1511" s="9">
        <v>38683</v>
      </c>
      <c r="J1511" s="8" t="s">
        <v>10</v>
      </c>
      <c r="K1511" s="10">
        <v>-3</v>
      </c>
      <c r="L1511" s="3">
        <v>-7.2085961879253206</v>
      </c>
    </row>
    <row r="1512" spans="7:12" x14ac:dyDescent="0.2">
      <c r="G1512" s="8">
        <v>1508</v>
      </c>
      <c r="H1512" s="8" t="s">
        <v>0</v>
      </c>
      <c r="I1512" s="9">
        <v>38771</v>
      </c>
      <c r="J1512" s="8" t="s">
        <v>11</v>
      </c>
      <c r="K1512" s="10">
        <v>39</v>
      </c>
      <c r="L1512" s="3">
        <v>118.95540899877352</v>
      </c>
    </row>
    <row r="1513" spans="7:12" x14ac:dyDescent="0.2">
      <c r="G1513" s="8">
        <v>1509</v>
      </c>
      <c r="H1513" s="8" t="s">
        <v>8</v>
      </c>
      <c r="I1513" s="9">
        <v>38837</v>
      </c>
      <c r="J1513" s="8" t="s">
        <v>11</v>
      </c>
      <c r="K1513" s="10">
        <v>83</v>
      </c>
      <c r="L1513" s="3">
        <v>251.40370686680004</v>
      </c>
    </row>
    <row r="1514" spans="7:12" x14ac:dyDescent="0.2">
      <c r="G1514" s="8">
        <v>1510</v>
      </c>
      <c r="H1514" s="8" t="s">
        <v>5</v>
      </c>
      <c r="I1514" s="9">
        <v>38958</v>
      </c>
      <c r="J1514" s="8" t="s">
        <v>9</v>
      </c>
      <c r="K1514" s="10">
        <v>65</v>
      </c>
      <c r="L1514" s="3">
        <v>197.80862125573833</v>
      </c>
    </row>
    <row r="1515" spans="7:12" x14ac:dyDescent="0.2">
      <c r="G1515" s="8">
        <v>1511</v>
      </c>
      <c r="H1515" s="8" t="s">
        <v>8</v>
      </c>
      <c r="I1515" s="9">
        <v>38320</v>
      </c>
      <c r="J1515" s="8" t="s">
        <v>10</v>
      </c>
      <c r="K1515" s="10">
        <v>13</v>
      </c>
      <c r="L1515" s="3">
        <v>41.739412502907776</v>
      </c>
    </row>
    <row r="1516" spans="7:12" x14ac:dyDescent="0.2">
      <c r="G1516" s="8">
        <v>1512</v>
      </c>
      <c r="H1516" s="8" t="s">
        <v>5</v>
      </c>
      <c r="I1516" s="9">
        <v>38672</v>
      </c>
      <c r="J1516" s="8" t="s">
        <v>9</v>
      </c>
      <c r="K1516" s="10">
        <v>9</v>
      </c>
      <c r="L1516" s="3">
        <v>28.855899545684331</v>
      </c>
    </row>
    <row r="1517" spans="7:12" x14ac:dyDescent="0.2">
      <c r="G1517" s="8">
        <v>1513</v>
      </c>
      <c r="H1517" s="8" t="s">
        <v>1</v>
      </c>
      <c r="I1517" s="9">
        <v>39068</v>
      </c>
      <c r="J1517" s="8" t="s">
        <v>11</v>
      </c>
      <c r="K1517" s="10">
        <v>-4</v>
      </c>
      <c r="L1517" s="3">
        <v>-10.353255411982897</v>
      </c>
    </row>
    <row r="1518" spans="7:12" x14ac:dyDescent="0.2">
      <c r="G1518" s="8">
        <v>1514</v>
      </c>
      <c r="H1518" s="8" t="s">
        <v>6</v>
      </c>
      <c r="I1518" s="9">
        <v>38287</v>
      </c>
      <c r="J1518" s="8" t="s">
        <v>12</v>
      </c>
      <c r="K1518" s="10">
        <v>22</v>
      </c>
      <c r="L1518" s="3">
        <v>67.745285115132006</v>
      </c>
    </row>
    <row r="1519" spans="7:12" x14ac:dyDescent="0.2">
      <c r="G1519" s="8">
        <v>1515</v>
      </c>
      <c r="H1519" s="8" t="s">
        <v>3</v>
      </c>
      <c r="I1519" s="9">
        <v>38441</v>
      </c>
      <c r="J1519" s="8" t="s">
        <v>12</v>
      </c>
      <c r="K1519" s="10">
        <v>-3</v>
      </c>
      <c r="L1519" s="3">
        <v>-6.8920180610801349</v>
      </c>
    </row>
    <row r="1520" spans="7:12" x14ac:dyDescent="0.2">
      <c r="G1520" s="8">
        <v>1516</v>
      </c>
      <c r="H1520" s="8" t="s">
        <v>2</v>
      </c>
      <c r="I1520" s="9">
        <v>38199</v>
      </c>
      <c r="J1520" s="8" t="s">
        <v>12</v>
      </c>
      <c r="K1520" s="10">
        <v>58</v>
      </c>
      <c r="L1520" s="3">
        <v>176.19804950784601</v>
      </c>
    </row>
    <row r="1521" spans="7:12" x14ac:dyDescent="0.2">
      <c r="G1521" s="8">
        <v>1517</v>
      </c>
      <c r="H1521" s="8" t="s">
        <v>1</v>
      </c>
      <c r="I1521" s="9">
        <v>38221</v>
      </c>
      <c r="J1521" s="8" t="s">
        <v>11</v>
      </c>
      <c r="K1521" s="10">
        <v>65</v>
      </c>
      <c r="L1521" s="3">
        <v>196.63911479091979</v>
      </c>
    </row>
    <row r="1522" spans="7:12" x14ac:dyDescent="0.2">
      <c r="G1522" s="8">
        <v>1518</v>
      </c>
      <c r="H1522" s="8" t="s">
        <v>2</v>
      </c>
      <c r="I1522" s="9">
        <v>38166</v>
      </c>
      <c r="J1522" s="8" t="s">
        <v>11</v>
      </c>
      <c r="K1522" s="10">
        <v>9</v>
      </c>
      <c r="L1522" s="3">
        <v>28.459065178844462</v>
      </c>
    </row>
    <row r="1523" spans="7:12" x14ac:dyDescent="0.2">
      <c r="G1523" s="8">
        <v>1519</v>
      </c>
      <c r="H1523" s="8" t="s">
        <v>5</v>
      </c>
      <c r="I1523" s="9">
        <v>39013</v>
      </c>
      <c r="J1523" s="8" t="s">
        <v>13</v>
      </c>
      <c r="K1523" s="10">
        <v>18</v>
      </c>
      <c r="L1523" s="3">
        <v>56.300241442258397</v>
      </c>
    </row>
    <row r="1524" spans="7:12" x14ac:dyDescent="0.2">
      <c r="G1524" s="8">
        <v>1520</v>
      </c>
      <c r="H1524" s="8" t="s">
        <v>3</v>
      </c>
      <c r="I1524" s="9">
        <v>38111</v>
      </c>
      <c r="J1524" s="8" t="s">
        <v>9</v>
      </c>
      <c r="K1524" s="10">
        <v>55</v>
      </c>
      <c r="L1524" s="3">
        <v>166.7781249229084</v>
      </c>
    </row>
    <row r="1525" spans="7:12" x14ac:dyDescent="0.2">
      <c r="G1525" s="8">
        <v>1521</v>
      </c>
      <c r="H1525" s="8" t="s">
        <v>1</v>
      </c>
      <c r="I1525" s="9">
        <v>38364</v>
      </c>
      <c r="J1525" s="8" t="s">
        <v>11</v>
      </c>
      <c r="K1525" s="10">
        <v>69</v>
      </c>
      <c r="L1525" s="3">
        <v>209.56822946203218</v>
      </c>
    </row>
    <row r="1526" spans="7:12" x14ac:dyDescent="0.2">
      <c r="G1526" s="8">
        <v>1522</v>
      </c>
      <c r="H1526" s="8" t="s">
        <v>4</v>
      </c>
      <c r="I1526" s="9">
        <v>38089</v>
      </c>
      <c r="J1526" s="8" t="s">
        <v>11</v>
      </c>
      <c r="K1526" s="10">
        <v>51</v>
      </c>
      <c r="L1526" s="3">
        <v>155.55960489398822</v>
      </c>
    </row>
    <row r="1527" spans="7:12" x14ac:dyDescent="0.2">
      <c r="G1527" s="8">
        <v>1523</v>
      </c>
      <c r="H1527" s="8" t="s">
        <v>6</v>
      </c>
      <c r="I1527" s="9">
        <v>38738</v>
      </c>
      <c r="J1527" s="8" t="s">
        <v>13</v>
      </c>
      <c r="K1527" s="10">
        <v>23</v>
      </c>
      <c r="L1527" s="3">
        <v>71.150007929550512</v>
      </c>
    </row>
    <row r="1528" spans="7:12" x14ac:dyDescent="0.2">
      <c r="G1528" s="8">
        <v>1524</v>
      </c>
      <c r="H1528" s="8" t="s">
        <v>8</v>
      </c>
      <c r="I1528" s="9">
        <v>38826</v>
      </c>
      <c r="J1528" s="8" t="s">
        <v>10</v>
      </c>
      <c r="K1528" s="10">
        <v>38</v>
      </c>
      <c r="L1528" s="3">
        <v>115.80895982640449</v>
      </c>
    </row>
    <row r="1529" spans="7:12" x14ac:dyDescent="0.2">
      <c r="G1529" s="8">
        <v>1525</v>
      </c>
      <c r="H1529" s="8" t="s">
        <v>4</v>
      </c>
      <c r="I1529" s="9">
        <v>38320</v>
      </c>
      <c r="J1529" s="8" t="s">
        <v>13</v>
      </c>
      <c r="K1529" s="10">
        <v>-8</v>
      </c>
      <c r="L1529" s="3">
        <v>-22.286591550898308</v>
      </c>
    </row>
    <row r="1530" spans="7:12" x14ac:dyDescent="0.2">
      <c r="G1530" s="8">
        <v>1526</v>
      </c>
      <c r="H1530" s="8" t="s">
        <v>3</v>
      </c>
      <c r="I1530" s="9">
        <v>39013</v>
      </c>
      <c r="J1530" s="8" t="s">
        <v>11</v>
      </c>
      <c r="K1530" s="10">
        <v>20</v>
      </c>
      <c r="L1530" s="3">
        <v>61.782563000840952</v>
      </c>
    </row>
    <row r="1531" spans="7:12" x14ac:dyDescent="0.2">
      <c r="G1531" s="8">
        <v>1527</v>
      </c>
      <c r="H1531" s="8" t="s">
        <v>1</v>
      </c>
      <c r="I1531" s="9">
        <v>38540</v>
      </c>
      <c r="J1531" s="8" t="s">
        <v>10</v>
      </c>
      <c r="K1531" s="10">
        <v>25</v>
      </c>
      <c r="L1531" s="3">
        <v>76.800582511934167</v>
      </c>
    </row>
    <row r="1532" spans="7:12" x14ac:dyDescent="0.2">
      <c r="G1532" s="8">
        <v>1528</v>
      </c>
      <c r="H1532" s="8" t="s">
        <v>8</v>
      </c>
      <c r="I1532" s="9">
        <v>39013</v>
      </c>
      <c r="J1532" s="8" t="s">
        <v>11</v>
      </c>
      <c r="K1532" s="10">
        <v>-6</v>
      </c>
      <c r="L1532" s="3">
        <v>-16.105946140968253</v>
      </c>
    </row>
    <row r="1533" spans="7:12" x14ac:dyDescent="0.2">
      <c r="G1533" s="8">
        <v>1529</v>
      </c>
      <c r="H1533" s="8" t="s">
        <v>4</v>
      </c>
      <c r="I1533" s="9">
        <v>38925</v>
      </c>
      <c r="J1533" s="8" t="s">
        <v>10</v>
      </c>
      <c r="K1533" s="10">
        <v>88</v>
      </c>
      <c r="L1533" s="3">
        <v>266.77209888218033</v>
      </c>
    </row>
    <row r="1534" spans="7:12" x14ac:dyDescent="0.2">
      <c r="G1534" s="8">
        <v>1530</v>
      </c>
      <c r="H1534" s="8" t="s">
        <v>0</v>
      </c>
      <c r="I1534" s="9">
        <v>38859</v>
      </c>
      <c r="J1534" s="8" t="s">
        <v>11</v>
      </c>
      <c r="K1534" s="10">
        <v>62</v>
      </c>
      <c r="L1534" s="3">
        <v>187.54179752226122</v>
      </c>
    </row>
    <row r="1535" spans="7:12" x14ac:dyDescent="0.2">
      <c r="G1535" s="8">
        <v>1531</v>
      </c>
      <c r="H1535" s="8" t="s">
        <v>3</v>
      </c>
      <c r="I1535" s="9">
        <v>37990</v>
      </c>
      <c r="J1535" s="8" t="s">
        <v>13</v>
      </c>
      <c r="K1535" s="10">
        <v>80</v>
      </c>
      <c r="L1535" s="3">
        <v>242.16012405865823</v>
      </c>
    </row>
    <row r="1536" spans="7:12" x14ac:dyDescent="0.2">
      <c r="G1536" s="8">
        <v>1532</v>
      </c>
      <c r="H1536" s="8" t="s">
        <v>7</v>
      </c>
      <c r="I1536" s="9">
        <v>38056</v>
      </c>
      <c r="J1536" s="8" t="s">
        <v>13</v>
      </c>
      <c r="K1536" s="10">
        <v>66</v>
      </c>
      <c r="L1536" s="3">
        <v>199.70376718058844</v>
      </c>
    </row>
    <row r="1537" spans="7:12" x14ac:dyDescent="0.2">
      <c r="G1537" s="8">
        <v>1533</v>
      </c>
      <c r="H1537" s="8" t="s">
        <v>5</v>
      </c>
      <c r="I1537" s="9">
        <v>38298</v>
      </c>
      <c r="J1537" s="8" t="s">
        <v>9</v>
      </c>
      <c r="K1537" s="10">
        <v>34</v>
      </c>
      <c r="L1537" s="3">
        <v>104.44930690558964</v>
      </c>
    </row>
    <row r="1538" spans="7:12" x14ac:dyDescent="0.2">
      <c r="G1538" s="8">
        <v>1534</v>
      </c>
      <c r="H1538" s="8" t="s">
        <v>3</v>
      </c>
      <c r="I1538" s="9">
        <v>38331</v>
      </c>
      <c r="J1538" s="8" t="s">
        <v>11</v>
      </c>
      <c r="K1538" s="10">
        <v>49</v>
      </c>
      <c r="L1538" s="3">
        <v>149.81621502008079</v>
      </c>
    </row>
    <row r="1539" spans="7:12" x14ac:dyDescent="0.2">
      <c r="G1539" s="8">
        <v>1535</v>
      </c>
      <c r="H1539" s="8" t="s">
        <v>7</v>
      </c>
      <c r="I1539" s="9">
        <v>38188</v>
      </c>
      <c r="J1539" s="8" t="s">
        <v>10</v>
      </c>
      <c r="K1539" s="10">
        <v>45</v>
      </c>
      <c r="L1539" s="3">
        <v>136.92331868568616</v>
      </c>
    </row>
    <row r="1540" spans="7:12" x14ac:dyDescent="0.2">
      <c r="G1540" s="8">
        <v>1536</v>
      </c>
      <c r="H1540" s="8" t="s">
        <v>1</v>
      </c>
      <c r="I1540" s="9">
        <v>38705</v>
      </c>
      <c r="J1540" s="8" t="s">
        <v>9</v>
      </c>
      <c r="K1540" s="10">
        <v>16</v>
      </c>
      <c r="L1540" s="3">
        <v>49.650187557976459</v>
      </c>
    </row>
    <row r="1541" spans="7:12" x14ac:dyDescent="0.2">
      <c r="G1541" s="8">
        <v>1537</v>
      </c>
      <c r="H1541" s="8" t="s">
        <v>0</v>
      </c>
      <c r="I1541" s="9">
        <v>38584</v>
      </c>
      <c r="J1541" s="8" t="s">
        <v>13</v>
      </c>
      <c r="K1541" s="10">
        <v>45</v>
      </c>
      <c r="L1541" s="3">
        <v>136.63786720901078</v>
      </c>
    </row>
    <row r="1542" spans="7:12" x14ac:dyDescent="0.2">
      <c r="G1542" s="8">
        <v>1538</v>
      </c>
      <c r="H1542" s="8" t="s">
        <v>6</v>
      </c>
      <c r="I1542" s="9">
        <v>38155</v>
      </c>
      <c r="J1542" s="8" t="s">
        <v>11</v>
      </c>
      <c r="K1542" s="10">
        <v>1</v>
      </c>
      <c r="L1542" s="3">
        <v>5.7263479599581428</v>
      </c>
    </row>
    <row r="1543" spans="7:12" x14ac:dyDescent="0.2">
      <c r="G1543" s="8">
        <v>1539</v>
      </c>
      <c r="H1543" s="8" t="s">
        <v>7</v>
      </c>
      <c r="I1543" s="9">
        <v>38562</v>
      </c>
      <c r="J1543" s="8" t="s">
        <v>12</v>
      </c>
      <c r="K1543" s="10">
        <v>33</v>
      </c>
      <c r="L1543" s="3">
        <v>100.97055324855179</v>
      </c>
    </row>
    <row r="1544" spans="7:12" x14ac:dyDescent="0.2">
      <c r="G1544" s="8">
        <v>1540</v>
      </c>
      <c r="H1544" s="8" t="s">
        <v>3</v>
      </c>
      <c r="I1544" s="9">
        <v>38595</v>
      </c>
      <c r="J1544" s="8" t="s">
        <v>13</v>
      </c>
      <c r="K1544" s="10">
        <v>37</v>
      </c>
      <c r="L1544" s="3">
        <v>113.03930108234786</v>
      </c>
    </row>
    <row r="1545" spans="7:12" x14ac:dyDescent="0.2">
      <c r="G1545" s="8">
        <v>1541</v>
      </c>
      <c r="H1545" s="8" t="s">
        <v>6</v>
      </c>
      <c r="I1545" s="9">
        <v>38540</v>
      </c>
      <c r="J1545" s="8" t="s">
        <v>11</v>
      </c>
      <c r="K1545" s="10">
        <v>46</v>
      </c>
      <c r="L1545" s="3">
        <v>139.33709070957588</v>
      </c>
    </row>
    <row r="1546" spans="7:12" x14ac:dyDescent="0.2">
      <c r="G1546" s="8">
        <v>1542</v>
      </c>
      <c r="H1546" s="8" t="s">
        <v>8</v>
      </c>
      <c r="I1546" s="9">
        <v>38023</v>
      </c>
      <c r="J1546" s="8" t="s">
        <v>9</v>
      </c>
      <c r="K1546" s="10">
        <v>71</v>
      </c>
      <c r="L1546" s="3">
        <v>215.35016800732583</v>
      </c>
    </row>
    <row r="1547" spans="7:12" x14ac:dyDescent="0.2">
      <c r="G1547" s="8">
        <v>1543</v>
      </c>
      <c r="H1547" s="8" t="s">
        <v>4</v>
      </c>
      <c r="I1547" s="9">
        <v>38320</v>
      </c>
      <c r="J1547" s="8" t="s">
        <v>12</v>
      </c>
      <c r="K1547" s="10">
        <v>59</v>
      </c>
      <c r="L1547" s="3">
        <v>179.11705650607632</v>
      </c>
    </row>
    <row r="1548" spans="7:12" x14ac:dyDescent="0.2">
      <c r="G1548" s="8">
        <v>1544</v>
      </c>
      <c r="H1548" s="8" t="s">
        <v>4</v>
      </c>
      <c r="I1548" s="9">
        <v>38463</v>
      </c>
      <c r="J1548" s="8" t="s">
        <v>13</v>
      </c>
      <c r="K1548" s="10">
        <v>84</v>
      </c>
      <c r="L1548" s="3">
        <v>253.54108298185832</v>
      </c>
    </row>
    <row r="1549" spans="7:12" x14ac:dyDescent="0.2">
      <c r="G1549" s="8">
        <v>1545</v>
      </c>
      <c r="H1549" s="8" t="s">
        <v>4</v>
      </c>
      <c r="I1549" s="9">
        <v>38892</v>
      </c>
      <c r="J1549" s="8" t="s">
        <v>11</v>
      </c>
      <c r="K1549" s="10">
        <v>91</v>
      </c>
      <c r="L1549" s="3">
        <v>274.23356541008826</v>
      </c>
    </row>
    <row r="1550" spans="7:12" x14ac:dyDescent="0.2">
      <c r="G1550" s="8">
        <v>1546</v>
      </c>
      <c r="H1550" s="8" t="s">
        <v>1</v>
      </c>
      <c r="I1550" s="9">
        <v>38056</v>
      </c>
      <c r="J1550" s="8" t="s">
        <v>10</v>
      </c>
      <c r="K1550" s="10">
        <v>33</v>
      </c>
      <c r="L1550" s="3">
        <v>100.22871812086524</v>
      </c>
    </row>
    <row r="1551" spans="7:12" x14ac:dyDescent="0.2">
      <c r="G1551" s="8">
        <v>1547</v>
      </c>
      <c r="H1551" s="8" t="s">
        <v>7</v>
      </c>
      <c r="I1551" s="9">
        <v>38342</v>
      </c>
      <c r="J1551" s="8" t="s">
        <v>11</v>
      </c>
      <c r="K1551" s="10">
        <v>34</v>
      </c>
      <c r="L1551" s="3">
        <v>104.04142923037654</v>
      </c>
    </row>
    <row r="1552" spans="7:12" x14ac:dyDescent="0.2">
      <c r="G1552" s="8">
        <v>1548</v>
      </c>
      <c r="H1552" s="8" t="s">
        <v>4</v>
      </c>
      <c r="I1552" s="9">
        <v>39013</v>
      </c>
      <c r="J1552" s="8" t="s">
        <v>10</v>
      </c>
      <c r="K1552" s="10">
        <v>1</v>
      </c>
      <c r="L1552" s="3">
        <v>5.3199136076983713</v>
      </c>
    </row>
    <row r="1553" spans="7:12" x14ac:dyDescent="0.2">
      <c r="G1553" s="8">
        <v>1549</v>
      </c>
      <c r="H1553" s="8" t="s">
        <v>3</v>
      </c>
      <c r="I1553" s="9">
        <v>38045</v>
      </c>
      <c r="J1553" s="8" t="s">
        <v>11</v>
      </c>
      <c r="K1553" s="10">
        <v>42</v>
      </c>
      <c r="L1553" s="3">
        <v>128.72768952762647</v>
      </c>
    </row>
    <row r="1554" spans="7:12" x14ac:dyDescent="0.2">
      <c r="G1554" s="8">
        <v>1550</v>
      </c>
      <c r="H1554" s="8" t="s">
        <v>7</v>
      </c>
      <c r="I1554" s="9">
        <v>38705</v>
      </c>
      <c r="J1554" s="8" t="s">
        <v>11</v>
      </c>
      <c r="K1554" s="10">
        <v>45</v>
      </c>
      <c r="L1554" s="3">
        <v>137.92982227055688</v>
      </c>
    </row>
    <row r="1555" spans="7:12" x14ac:dyDescent="0.2">
      <c r="G1555" s="8">
        <v>1551</v>
      </c>
      <c r="H1555" s="8" t="s">
        <v>5</v>
      </c>
      <c r="I1555" s="9">
        <v>38276</v>
      </c>
      <c r="J1555" s="8" t="s">
        <v>10</v>
      </c>
      <c r="K1555" s="10">
        <v>26</v>
      </c>
      <c r="L1555" s="3">
        <v>80.031587793648399</v>
      </c>
    </row>
    <row r="1556" spans="7:12" x14ac:dyDescent="0.2">
      <c r="G1556" s="8">
        <v>1552</v>
      </c>
      <c r="H1556" s="8" t="s">
        <v>6</v>
      </c>
      <c r="I1556" s="9">
        <v>38012</v>
      </c>
      <c r="J1556" s="8" t="s">
        <v>11</v>
      </c>
      <c r="K1556" s="10">
        <v>72</v>
      </c>
      <c r="L1556" s="3">
        <v>218.32830582807657</v>
      </c>
    </row>
    <row r="1557" spans="7:12" x14ac:dyDescent="0.2">
      <c r="G1557" s="8">
        <v>1553</v>
      </c>
      <c r="H1557" s="8" t="s">
        <v>4</v>
      </c>
      <c r="I1557" s="9">
        <v>38925</v>
      </c>
      <c r="J1557" s="8" t="s">
        <v>11</v>
      </c>
      <c r="K1557" s="10">
        <v>-5</v>
      </c>
      <c r="L1557" s="3">
        <v>-13.390709583317436</v>
      </c>
    </row>
    <row r="1558" spans="7:12" x14ac:dyDescent="0.2">
      <c r="G1558" s="8">
        <v>1554</v>
      </c>
      <c r="H1558" s="8" t="s">
        <v>2</v>
      </c>
      <c r="I1558" s="9">
        <v>38067</v>
      </c>
      <c r="J1558" s="8" t="s">
        <v>9</v>
      </c>
      <c r="K1558" s="10">
        <v>31</v>
      </c>
      <c r="L1558" s="3">
        <v>94.662914692651583</v>
      </c>
    </row>
    <row r="1559" spans="7:12" x14ac:dyDescent="0.2">
      <c r="G1559" s="8">
        <v>1555</v>
      </c>
      <c r="H1559" s="8" t="s">
        <v>7</v>
      </c>
      <c r="I1559" s="9">
        <v>37990</v>
      </c>
      <c r="J1559" s="8" t="s">
        <v>10</v>
      </c>
      <c r="K1559" s="10">
        <v>48</v>
      </c>
      <c r="L1559" s="3">
        <v>145.90859800554551</v>
      </c>
    </row>
    <row r="1560" spans="7:12" x14ac:dyDescent="0.2">
      <c r="G1560" s="8">
        <v>1556</v>
      </c>
      <c r="H1560" s="8" t="s">
        <v>2</v>
      </c>
      <c r="I1560" s="9">
        <v>39024</v>
      </c>
      <c r="J1560" s="8" t="s">
        <v>12</v>
      </c>
      <c r="K1560" s="10">
        <v>84</v>
      </c>
      <c r="L1560" s="3">
        <v>253.59713370537463</v>
      </c>
    </row>
    <row r="1561" spans="7:12" x14ac:dyDescent="0.2">
      <c r="G1561" s="8">
        <v>1557</v>
      </c>
      <c r="H1561" s="8" t="s">
        <v>4</v>
      </c>
      <c r="I1561" s="9">
        <v>38771</v>
      </c>
      <c r="J1561" s="8" t="s">
        <v>11</v>
      </c>
      <c r="K1561" s="10">
        <v>54</v>
      </c>
      <c r="L1561" s="3">
        <v>163.89560832413773</v>
      </c>
    </row>
    <row r="1562" spans="7:12" x14ac:dyDescent="0.2">
      <c r="G1562" s="8">
        <v>1558</v>
      </c>
      <c r="H1562" s="8" t="s">
        <v>2</v>
      </c>
      <c r="I1562" s="9">
        <v>38001</v>
      </c>
      <c r="J1562" s="8" t="s">
        <v>12</v>
      </c>
      <c r="K1562" s="10">
        <v>44</v>
      </c>
      <c r="L1562" s="3">
        <v>134.18925327531994</v>
      </c>
    </row>
    <row r="1563" spans="7:12" x14ac:dyDescent="0.2">
      <c r="G1563" s="8">
        <v>1559</v>
      </c>
      <c r="H1563" s="8" t="s">
        <v>1</v>
      </c>
      <c r="I1563" s="9">
        <v>38287</v>
      </c>
      <c r="J1563" s="8" t="s">
        <v>10</v>
      </c>
      <c r="K1563" s="10">
        <v>40</v>
      </c>
      <c r="L1563" s="3">
        <v>122.05331563226824</v>
      </c>
    </row>
    <row r="1564" spans="7:12" x14ac:dyDescent="0.2">
      <c r="G1564" s="8">
        <v>1560</v>
      </c>
      <c r="H1564" s="8" t="s">
        <v>8</v>
      </c>
      <c r="I1564" s="9">
        <v>38595</v>
      </c>
      <c r="J1564" s="8" t="s">
        <v>10</v>
      </c>
      <c r="K1564" s="10">
        <v>25</v>
      </c>
      <c r="L1564" s="3">
        <v>76.896265241705308</v>
      </c>
    </row>
    <row r="1565" spans="7:12" x14ac:dyDescent="0.2">
      <c r="G1565" s="8">
        <v>1561</v>
      </c>
      <c r="H1565" s="8" t="s">
        <v>5</v>
      </c>
      <c r="I1565" s="9">
        <v>38045</v>
      </c>
      <c r="J1565" s="8" t="s">
        <v>10</v>
      </c>
      <c r="K1565" s="10">
        <v>-8</v>
      </c>
      <c r="L1565" s="3">
        <v>-21.481967764977714</v>
      </c>
    </row>
    <row r="1566" spans="7:12" x14ac:dyDescent="0.2">
      <c r="G1566" s="8">
        <v>1562</v>
      </c>
      <c r="H1566" s="8" t="s">
        <v>1</v>
      </c>
      <c r="I1566" s="9">
        <v>38848</v>
      </c>
      <c r="J1566" s="8" t="s">
        <v>11</v>
      </c>
      <c r="K1566" s="10">
        <v>59</v>
      </c>
      <c r="L1566" s="3">
        <v>178.70076770818625</v>
      </c>
    </row>
    <row r="1567" spans="7:12" x14ac:dyDescent="0.2">
      <c r="G1567" s="8">
        <v>1563</v>
      </c>
      <c r="H1567" s="8" t="s">
        <v>4</v>
      </c>
      <c r="I1567" s="9">
        <v>38342</v>
      </c>
      <c r="J1567" s="8" t="s">
        <v>11</v>
      </c>
      <c r="K1567" s="10">
        <v>59</v>
      </c>
      <c r="L1567" s="3">
        <v>179.09938274190853</v>
      </c>
    </row>
    <row r="1568" spans="7:12" x14ac:dyDescent="0.2">
      <c r="G1568" s="8">
        <v>1564</v>
      </c>
      <c r="H1568" s="8" t="s">
        <v>5</v>
      </c>
      <c r="I1568" s="9">
        <v>38672</v>
      </c>
      <c r="J1568" s="8" t="s">
        <v>9</v>
      </c>
      <c r="K1568" s="10">
        <v>34</v>
      </c>
      <c r="L1568" s="3">
        <v>103.72320973361035</v>
      </c>
    </row>
    <row r="1569" spans="7:12" x14ac:dyDescent="0.2">
      <c r="G1569" s="8">
        <v>1565</v>
      </c>
      <c r="H1569" s="8" t="s">
        <v>5</v>
      </c>
      <c r="I1569" s="9">
        <v>38320</v>
      </c>
      <c r="J1569" s="8" t="s">
        <v>12</v>
      </c>
      <c r="K1569" s="10">
        <v>27</v>
      </c>
      <c r="L1569" s="3">
        <v>82.680755879941501</v>
      </c>
    </row>
    <row r="1570" spans="7:12" x14ac:dyDescent="0.2">
      <c r="G1570" s="8">
        <v>1566</v>
      </c>
      <c r="H1570" s="8" t="s">
        <v>7</v>
      </c>
      <c r="I1570" s="9">
        <v>39013</v>
      </c>
      <c r="J1570" s="8" t="s">
        <v>9</v>
      </c>
      <c r="K1570" s="10">
        <v>3</v>
      </c>
      <c r="L1570" s="3">
        <v>10.695067513438698</v>
      </c>
    </row>
    <row r="1571" spans="7:12" x14ac:dyDescent="0.2">
      <c r="G1571" s="8">
        <v>1567</v>
      </c>
      <c r="H1571" s="8" t="s">
        <v>3</v>
      </c>
      <c r="I1571" s="9">
        <v>38584</v>
      </c>
      <c r="J1571" s="8" t="s">
        <v>12</v>
      </c>
      <c r="K1571" s="10">
        <v>89</v>
      </c>
      <c r="L1571" s="3">
        <v>269.11976111617605</v>
      </c>
    </row>
    <row r="1572" spans="7:12" x14ac:dyDescent="0.2">
      <c r="G1572" s="8">
        <v>1568</v>
      </c>
      <c r="H1572" s="8" t="s">
        <v>3</v>
      </c>
      <c r="I1572" s="9">
        <v>38485</v>
      </c>
      <c r="J1572" s="8" t="s">
        <v>11</v>
      </c>
      <c r="K1572" s="10">
        <v>58</v>
      </c>
      <c r="L1572" s="3">
        <v>175.98159998303569</v>
      </c>
    </row>
    <row r="1573" spans="7:12" x14ac:dyDescent="0.2">
      <c r="G1573" s="8">
        <v>1569</v>
      </c>
      <c r="H1573" s="8" t="s">
        <v>7</v>
      </c>
      <c r="I1573" s="9">
        <v>38364</v>
      </c>
      <c r="J1573" s="8" t="s">
        <v>13</v>
      </c>
      <c r="K1573" s="10">
        <v>52</v>
      </c>
      <c r="L1573" s="3">
        <v>158.04571793449091</v>
      </c>
    </row>
    <row r="1574" spans="7:12" x14ac:dyDescent="0.2">
      <c r="G1574" s="8">
        <v>1570</v>
      </c>
      <c r="H1574" s="8" t="s">
        <v>7</v>
      </c>
      <c r="I1574" s="9">
        <v>38925</v>
      </c>
      <c r="J1574" s="8" t="s">
        <v>12</v>
      </c>
      <c r="K1574" s="10">
        <v>32</v>
      </c>
      <c r="L1574" s="3">
        <v>98.04752721295516</v>
      </c>
    </row>
    <row r="1575" spans="7:12" x14ac:dyDescent="0.2">
      <c r="G1575" s="8">
        <v>1571</v>
      </c>
      <c r="H1575" s="8" t="s">
        <v>1</v>
      </c>
      <c r="I1575" s="9">
        <v>38606</v>
      </c>
      <c r="J1575" s="8" t="s">
        <v>12</v>
      </c>
      <c r="K1575" s="10">
        <v>3</v>
      </c>
      <c r="L1575" s="3">
        <v>10.584064694476611</v>
      </c>
    </row>
    <row r="1576" spans="7:12" x14ac:dyDescent="0.2">
      <c r="G1576" s="8">
        <v>1572</v>
      </c>
      <c r="H1576" s="8" t="s">
        <v>4</v>
      </c>
      <c r="I1576" s="9">
        <v>38309</v>
      </c>
      <c r="J1576" s="8" t="s">
        <v>11</v>
      </c>
      <c r="K1576" s="10">
        <v>45</v>
      </c>
      <c r="L1576" s="3">
        <v>137.07935411238626</v>
      </c>
    </row>
    <row r="1577" spans="7:12" x14ac:dyDescent="0.2">
      <c r="G1577" s="8">
        <v>1573</v>
      </c>
      <c r="H1577" s="8" t="s">
        <v>2</v>
      </c>
      <c r="I1577" s="9">
        <v>38320</v>
      </c>
      <c r="J1577" s="8" t="s">
        <v>11</v>
      </c>
      <c r="K1577" s="10">
        <v>91</v>
      </c>
      <c r="L1577" s="3">
        <v>275.55805251311767</v>
      </c>
    </row>
    <row r="1578" spans="7:12" x14ac:dyDescent="0.2">
      <c r="G1578" s="8">
        <v>1574</v>
      </c>
      <c r="H1578" s="8" t="s">
        <v>4</v>
      </c>
      <c r="I1578" s="9">
        <v>38760</v>
      </c>
      <c r="J1578" s="8" t="s">
        <v>9</v>
      </c>
      <c r="K1578" s="10">
        <v>-8</v>
      </c>
      <c r="L1578" s="3">
        <v>-21.448768772248492</v>
      </c>
    </row>
    <row r="1579" spans="7:12" x14ac:dyDescent="0.2">
      <c r="G1579" s="8">
        <v>1575</v>
      </c>
      <c r="H1579" s="8" t="s">
        <v>8</v>
      </c>
      <c r="I1579" s="9">
        <v>38430</v>
      </c>
      <c r="J1579" s="8" t="s">
        <v>12</v>
      </c>
      <c r="K1579" s="10">
        <v>-7</v>
      </c>
      <c r="L1579" s="3">
        <v>-19.136046094162346</v>
      </c>
    </row>
    <row r="1580" spans="7:12" x14ac:dyDescent="0.2">
      <c r="G1580" s="8">
        <v>1576</v>
      </c>
      <c r="H1580" s="8" t="s">
        <v>3</v>
      </c>
      <c r="I1580" s="9">
        <v>38661</v>
      </c>
      <c r="J1580" s="8" t="s">
        <v>9</v>
      </c>
      <c r="K1580" s="10">
        <v>33</v>
      </c>
      <c r="L1580" s="3">
        <v>100.88649672562114</v>
      </c>
    </row>
    <row r="1581" spans="7:12" x14ac:dyDescent="0.2">
      <c r="G1581" s="8">
        <v>1577</v>
      </c>
      <c r="H1581" s="8" t="s">
        <v>2</v>
      </c>
      <c r="I1581" s="9">
        <v>38485</v>
      </c>
      <c r="J1581" s="8" t="s">
        <v>10</v>
      </c>
      <c r="K1581" s="10">
        <v>-7</v>
      </c>
      <c r="L1581" s="3">
        <v>-18.807164790570987</v>
      </c>
    </row>
    <row r="1582" spans="7:12" x14ac:dyDescent="0.2">
      <c r="G1582" s="8">
        <v>1578</v>
      </c>
      <c r="H1582" s="8" t="s">
        <v>2</v>
      </c>
      <c r="I1582" s="9">
        <v>39002</v>
      </c>
      <c r="J1582" s="8" t="s">
        <v>9</v>
      </c>
      <c r="K1582" s="10">
        <v>82</v>
      </c>
      <c r="L1582" s="3">
        <v>248.42543228494586</v>
      </c>
    </row>
    <row r="1583" spans="7:12" x14ac:dyDescent="0.2">
      <c r="G1583" s="8">
        <v>1579</v>
      </c>
      <c r="H1583" s="8" t="s">
        <v>6</v>
      </c>
      <c r="I1583" s="9">
        <v>38144</v>
      </c>
      <c r="J1583" s="8" t="s">
        <v>11</v>
      </c>
      <c r="K1583" s="10">
        <v>87</v>
      </c>
      <c r="L1583" s="3">
        <v>262.84645942190497</v>
      </c>
    </row>
    <row r="1584" spans="7:12" x14ac:dyDescent="0.2">
      <c r="G1584" s="8">
        <v>1580</v>
      </c>
      <c r="H1584" s="8" t="s">
        <v>7</v>
      </c>
      <c r="I1584" s="9">
        <v>38397</v>
      </c>
      <c r="J1584" s="8" t="s">
        <v>12</v>
      </c>
      <c r="K1584" s="10">
        <v>93</v>
      </c>
      <c r="L1584" s="3">
        <v>281.52944446781271</v>
      </c>
    </row>
    <row r="1585" spans="7:12" x14ac:dyDescent="0.2">
      <c r="G1585" s="8">
        <v>1581</v>
      </c>
      <c r="H1585" s="8" t="s">
        <v>1</v>
      </c>
      <c r="I1585" s="9">
        <v>38639</v>
      </c>
      <c r="J1585" s="8" t="s">
        <v>9</v>
      </c>
      <c r="K1585" s="10">
        <v>72</v>
      </c>
      <c r="L1585" s="3">
        <v>218.16905589645697</v>
      </c>
    </row>
    <row r="1586" spans="7:12" x14ac:dyDescent="0.2">
      <c r="G1586" s="8">
        <v>1582</v>
      </c>
      <c r="H1586" s="8" t="s">
        <v>0</v>
      </c>
      <c r="I1586" s="9">
        <v>38276</v>
      </c>
      <c r="J1586" s="8" t="s">
        <v>12</v>
      </c>
      <c r="K1586" s="10">
        <v>11</v>
      </c>
      <c r="L1586" s="3">
        <v>35.116221937392133</v>
      </c>
    </row>
    <row r="1587" spans="7:12" x14ac:dyDescent="0.2">
      <c r="G1587" s="8">
        <v>1583</v>
      </c>
      <c r="H1587" s="8" t="s">
        <v>2</v>
      </c>
      <c r="I1587" s="9">
        <v>38914</v>
      </c>
      <c r="J1587" s="8" t="s">
        <v>10</v>
      </c>
      <c r="K1587" s="10">
        <v>18</v>
      </c>
      <c r="L1587" s="3">
        <v>55.780124801169777</v>
      </c>
    </row>
    <row r="1588" spans="7:12" x14ac:dyDescent="0.2">
      <c r="G1588" s="8">
        <v>1584</v>
      </c>
      <c r="H1588" s="8" t="s">
        <v>8</v>
      </c>
      <c r="I1588" s="9">
        <v>38947</v>
      </c>
      <c r="J1588" s="8" t="s">
        <v>9</v>
      </c>
      <c r="K1588" s="10">
        <v>93</v>
      </c>
      <c r="L1588" s="3">
        <v>281.25885991416516</v>
      </c>
    </row>
    <row r="1589" spans="7:12" x14ac:dyDescent="0.2">
      <c r="G1589" s="8">
        <v>1585</v>
      </c>
      <c r="H1589" s="8" t="s">
        <v>3</v>
      </c>
      <c r="I1589" s="9">
        <v>38584</v>
      </c>
      <c r="J1589" s="8" t="s">
        <v>9</v>
      </c>
      <c r="K1589" s="10">
        <v>56</v>
      </c>
      <c r="L1589" s="3">
        <v>170.42559015332697</v>
      </c>
    </row>
    <row r="1590" spans="7:12" x14ac:dyDescent="0.2">
      <c r="G1590" s="8">
        <v>1586</v>
      </c>
      <c r="H1590" s="8" t="s">
        <v>6</v>
      </c>
      <c r="I1590" s="9">
        <v>38254</v>
      </c>
      <c r="J1590" s="8" t="s">
        <v>10</v>
      </c>
      <c r="K1590" s="10">
        <v>66</v>
      </c>
      <c r="L1590" s="3">
        <v>199.70274563442874</v>
      </c>
    </row>
    <row r="1591" spans="7:12" x14ac:dyDescent="0.2">
      <c r="G1591" s="8">
        <v>1587</v>
      </c>
      <c r="H1591" s="8" t="s">
        <v>6</v>
      </c>
      <c r="I1591" s="9">
        <v>38364</v>
      </c>
      <c r="J1591" s="8" t="s">
        <v>10</v>
      </c>
      <c r="K1591" s="10">
        <v>95</v>
      </c>
      <c r="L1591" s="3">
        <v>286.75530123408925</v>
      </c>
    </row>
    <row r="1592" spans="7:12" x14ac:dyDescent="0.2">
      <c r="G1592" s="8">
        <v>1588</v>
      </c>
      <c r="H1592" s="8" t="s">
        <v>4</v>
      </c>
      <c r="I1592" s="9">
        <v>38540</v>
      </c>
      <c r="J1592" s="8" t="s">
        <v>12</v>
      </c>
      <c r="K1592" s="10">
        <v>61</v>
      </c>
      <c r="L1592" s="3">
        <v>184.83908498989172</v>
      </c>
    </row>
    <row r="1593" spans="7:12" x14ac:dyDescent="0.2">
      <c r="G1593" s="8">
        <v>1589</v>
      </c>
      <c r="H1593" s="8" t="s">
        <v>2</v>
      </c>
      <c r="I1593" s="9">
        <v>38914</v>
      </c>
      <c r="J1593" s="8" t="s">
        <v>10</v>
      </c>
      <c r="K1593" s="10">
        <v>26</v>
      </c>
      <c r="L1593" s="3">
        <v>79.322466776997217</v>
      </c>
    </row>
    <row r="1594" spans="7:12" x14ac:dyDescent="0.2">
      <c r="G1594" s="8">
        <v>1590</v>
      </c>
      <c r="H1594" s="8" t="s">
        <v>5</v>
      </c>
      <c r="I1594" s="9">
        <v>38694</v>
      </c>
      <c r="J1594" s="8" t="s">
        <v>12</v>
      </c>
      <c r="K1594" s="10">
        <v>29</v>
      </c>
      <c r="L1594" s="3">
        <v>89.116436100256237</v>
      </c>
    </row>
    <row r="1595" spans="7:12" x14ac:dyDescent="0.2">
      <c r="G1595" s="8">
        <v>1591</v>
      </c>
      <c r="H1595" s="8" t="s">
        <v>5</v>
      </c>
      <c r="I1595" s="9">
        <v>38397</v>
      </c>
      <c r="J1595" s="8" t="s">
        <v>10</v>
      </c>
      <c r="K1595" s="10">
        <v>61</v>
      </c>
      <c r="L1595" s="3">
        <v>184.79269376899887</v>
      </c>
    </row>
    <row r="1596" spans="7:12" x14ac:dyDescent="0.2">
      <c r="G1596" s="8">
        <v>1592</v>
      </c>
      <c r="H1596" s="8" t="s">
        <v>3</v>
      </c>
      <c r="I1596" s="9">
        <v>38881</v>
      </c>
      <c r="J1596" s="8" t="s">
        <v>12</v>
      </c>
      <c r="K1596" s="10">
        <v>-3</v>
      </c>
      <c r="L1596" s="3">
        <v>-7.0063461933355882</v>
      </c>
    </row>
    <row r="1597" spans="7:12" x14ac:dyDescent="0.2">
      <c r="G1597" s="8">
        <v>1593</v>
      </c>
      <c r="H1597" s="8" t="s">
        <v>7</v>
      </c>
      <c r="I1597" s="9">
        <v>38727</v>
      </c>
      <c r="J1597" s="8" t="s">
        <v>9</v>
      </c>
      <c r="K1597" s="10">
        <v>40</v>
      </c>
      <c r="L1597" s="3">
        <v>122.05274122201725</v>
      </c>
    </row>
    <row r="1598" spans="7:12" x14ac:dyDescent="0.2">
      <c r="G1598" s="8">
        <v>1594</v>
      </c>
      <c r="H1598" s="8" t="s">
        <v>3</v>
      </c>
      <c r="I1598" s="9">
        <v>38914</v>
      </c>
      <c r="J1598" s="8" t="s">
        <v>9</v>
      </c>
      <c r="K1598" s="10">
        <v>86</v>
      </c>
      <c r="L1598" s="3">
        <v>260.36699971588303</v>
      </c>
    </row>
    <row r="1599" spans="7:12" x14ac:dyDescent="0.2">
      <c r="G1599" s="8">
        <v>1595</v>
      </c>
      <c r="H1599" s="8" t="s">
        <v>7</v>
      </c>
      <c r="I1599" s="9">
        <v>38507</v>
      </c>
      <c r="J1599" s="8" t="s">
        <v>13</v>
      </c>
      <c r="K1599" s="10">
        <v>58</v>
      </c>
      <c r="L1599" s="3">
        <v>176.57900116326704</v>
      </c>
    </row>
    <row r="1600" spans="7:12" x14ac:dyDescent="0.2">
      <c r="G1600" s="8">
        <v>1596</v>
      </c>
      <c r="H1600" s="8" t="s">
        <v>3</v>
      </c>
      <c r="I1600" s="9">
        <v>38397</v>
      </c>
      <c r="J1600" s="8" t="s">
        <v>11</v>
      </c>
      <c r="K1600" s="10">
        <v>13</v>
      </c>
      <c r="L1600" s="3">
        <v>41.15897784518318</v>
      </c>
    </row>
    <row r="1601" spans="7:12" x14ac:dyDescent="0.2">
      <c r="G1601" s="8">
        <v>1597</v>
      </c>
      <c r="H1601" s="8" t="s">
        <v>7</v>
      </c>
      <c r="I1601" s="9">
        <v>39079</v>
      </c>
      <c r="J1601" s="8" t="s">
        <v>11</v>
      </c>
      <c r="K1601" s="10">
        <v>14</v>
      </c>
      <c r="L1601" s="3">
        <v>44.433583210085722</v>
      </c>
    </row>
    <row r="1602" spans="7:12" x14ac:dyDescent="0.2">
      <c r="G1602" s="8">
        <v>1598</v>
      </c>
      <c r="H1602" s="8" t="s">
        <v>5</v>
      </c>
      <c r="I1602" s="9">
        <v>38463</v>
      </c>
      <c r="J1602" s="8" t="s">
        <v>12</v>
      </c>
      <c r="K1602" s="10">
        <v>85</v>
      </c>
      <c r="L1602" s="3">
        <v>256.67637583501136</v>
      </c>
    </row>
    <row r="1603" spans="7:12" x14ac:dyDescent="0.2">
      <c r="G1603" s="8">
        <v>1599</v>
      </c>
      <c r="H1603" s="8" t="s">
        <v>1</v>
      </c>
      <c r="I1603" s="9">
        <v>38749</v>
      </c>
      <c r="J1603" s="8" t="s">
        <v>10</v>
      </c>
      <c r="K1603" s="10">
        <v>42</v>
      </c>
      <c r="L1603" s="3">
        <v>127.6000829370011</v>
      </c>
    </row>
    <row r="1604" spans="7:12" x14ac:dyDescent="0.2">
      <c r="G1604" s="8">
        <v>1600</v>
      </c>
      <c r="H1604" s="8" t="s">
        <v>7</v>
      </c>
      <c r="I1604" s="9">
        <v>39035</v>
      </c>
      <c r="J1604" s="8" t="s">
        <v>13</v>
      </c>
      <c r="K1604" s="10">
        <v>11</v>
      </c>
      <c r="L1604" s="3">
        <v>35.427503831280553</v>
      </c>
    </row>
    <row r="1605" spans="7:12" x14ac:dyDescent="0.2">
      <c r="G1605" s="8">
        <v>1601</v>
      </c>
      <c r="H1605" s="8" t="s">
        <v>0</v>
      </c>
      <c r="I1605" s="9">
        <v>38012</v>
      </c>
      <c r="J1605" s="8" t="s">
        <v>10</v>
      </c>
      <c r="K1605" s="10">
        <v>32</v>
      </c>
      <c r="L1605" s="3">
        <v>98.405028744773347</v>
      </c>
    </row>
    <row r="1606" spans="7:12" x14ac:dyDescent="0.2">
      <c r="G1606" s="8">
        <v>1602</v>
      </c>
      <c r="H1606" s="8" t="s">
        <v>3</v>
      </c>
      <c r="I1606" s="9">
        <v>38375</v>
      </c>
      <c r="J1606" s="8" t="s">
        <v>10</v>
      </c>
      <c r="K1606" s="10">
        <v>79</v>
      </c>
      <c r="L1606" s="3">
        <v>239.26463824341167</v>
      </c>
    </row>
    <row r="1607" spans="7:12" x14ac:dyDescent="0.2">
      <c r="G1607" s="8">
        <v>1603</v>
      </c>
      <c r="H1607" s="8" t="s">
        <v>5</v>
      </c>
      <c r="I1607" s="9">
        <v>38155</v>
      </c>
      <c r="J1607" s="8" t="s">
        <v>10</v>
      </c>
      <c r="K1607" s="10">
        <v>25</v>
      </c>
      <c r="L1607" s="3">
        <v>77.046747006624841</v>
      </c>
    </row>
    <row r="1608" spans="7:12" x14ac:dyDescent="0.2">
      <c r="G1608" s="8">
        <v>1604</v>
      </c>
      <c r="H1608" s="8" t="s">
        <v>1</v>
      </c>
      <c r="I1608" s="9">
        <v>38683</v>
      </c>
      <c r="J1608" s="8" t="s">
        <v>9</v>
      </c>
      <c r="K1608" s="10">
        <v>94</v>
      </c>
      <c r="L1608" s="3">
        <v>284.06034486899824</v>
      </c>
    </row>
    <row r="1609" spans="7:12" x14ac:dyDescent="0.2">
      <c r="G1609" s="8">
        <v>1605</v>
      </c>
      <c r="H1609" s="8" t="s">
        <v>2</v>
      </c>
      <c r="I1609" s="9">
        <v>39035</v>
      </c>
      <c r="J1609" s="8" t="s">
        <v>11</v>
      </c>
      <c r="K1609" s="10">
        <v>6</v>
      </c>
      <c r="L1609" s="3">
        <v>20.057205766736782</v>
      </c>
    </row>
    <row r="1610" spans="7:12" x14ac:dyDescent="0.2">
      <c r="G1610" s="8">
        <v>1606</v>
      </c>
      <c r="H1610" s="8" t="s">
        <v>4</v>
      </c>
      <c r="I1610" s="9">
        <v>38518</v>
      </c>
      <c r="J1610" s="8" t="s">
        <v>13</v>
      </c>
      <c r="K1610" s="10">
        <v>15</v>
      </c>
      <c r="L1610" s="3">
        <v>46.567063375670365</v>
      </c>
    </row>
    <row r="1611" spans="7:12" x14ac:dyDescent="0.2">
      <c r="G1611" s="8">
        <v>1607</v>
      </c>
      <c r="H1611" s="8" t="s">
        <v>1</v>
      </c>
      <c r="I1611" s="9">
        <v>38166</v>
      </c>
      <c r="J1611" s="8" t="s">
        <v>11</v>
      </c>
      <c r="K1611" s="10">
        <v>15</v>
      </c>
      <c r="L1611" s="3">
        <v>47.252520248890754</v>
      </c>
    </row>
    <row r="1612" spans="7:12" x14ac:dyDescent="0.2">
      <c r="G1612" s="8">
        <v>1608</v>
      </c>
      <c r="H1612" s="8" t="s">
        <v>5</v>
      </c>
      <c r="I1612" s="9">
        <v>38056</v>
      </c>
      <c r="J1612" s="8" t="s">
        <v>9</v>
      </c>
      <c r="K1612" s="10">
        <v>81</v>
      </c>
      <c r="L1612" s="3">
        <v>244.70980660248637</v>
      </c>
    </row>
    <row r="1613" spans="7:12" x14ac:dyDescent="0.2">
      <c r="G1613" s="8">
        <v>1609</v>
      </c>
      <c r="H1613" s="8" t="s">
        <v>8</v>
      </c>
      <c r="I1613" s="9">
        <v>38452</v>
      </c>
      <c r="J1613" s="8" t="s">
        <v>11</v>
      </c>
      <c r="K1613" s="10">
        <v>94</v>
      </c>
      <c r="L1613" s="3">
        <v>283.45878652006695</v>
      </c>
    </row>
    <row r="1614" spans="7:12" x14ac:dyDescent="0.2">
      <c r="G1614" s="8">
        <v>1610</v>
      </c>
      <c r="H1614" s="8" t="s">
        <v>4</v>
      </c>
      <c r="I1614" s="9">
        <v>38001</v>
      </c>
      <c r="J1614" s="8" t="s">
        <v>12</v>
      </c>
      <c r="K1614" s="10">
        <v>11</v>
      </c>
      <c r="L1614" s="3">
        <v>35.187328425003173</v>
      </c>
    </row>
    <row r="1615" spans="7:12" x14ac:dyDescent="0.2">
      <c r="G1615" s="8">
        <v>1611</v>
      </c>
      <c r="H1615" s="8" t="s">
        <v>2</v>
      </c>
      <c r="I1615" s="9">
        <v>38078</v>
      </c>
      <c r="J1615" s="8" t="s">
        <v>11</v>
      </c>
      <c r="K1615" s="10">
        <v>12</v>
      </c>
      <c r="L1615" s="3">
        <v>38.183005482105493</v>
      </c>
    </row>
    <row r="1616" spans="7:12" x14ac:dyDescent="0.2">
      <c r="G1616" s="8">
        <v>1612</v>
      </c>
      <c r="H1616" s="8" t="s">
        <v>3</v>
      </c>
      <c r="I1616" s="9">
        <v>38595</v>
      </c>
      <c r="J1616" s="8" t="s">
        <v>11</v>
      </c>
      <c r="K1616" s="10">
        <v>85</v>
      </c>
      <c r="L1616" s="3">
        <v>257.13848470493929</v>
      </c>
    </row>
    <row r="1617" spans="7:12" x14ac:dyDescent="0.2">
      <c r="G1617" s="8">
        <v>1613</v>
      </c>
      <c r="H1617" s="8" t="s">
        <v>4</v>
      </c>
      <c r="I1617" s="9">
        <v>39046</v>
      </c>
      <c r="J1617" s="8" t="s">
        <v>11</v>
      </c>
      <c r="K1617" s="10">
        <v>39</v>
      </c>
      <c r="L1617" s="3">
        <v>119.05508877849219</v>
      </c>
    </row>
    <row r="1618" spans="7:12" x14ac:dyDescent="0.2">
      <c r="G1618" s="8">
        <v>1614</v>
      </c>
      <c r="H1618" s="8" t="s">
        <v>4</v>
      </c>
      <c r="I1618" s="9">
        <v>38177</v>
      </c>
      <c r="J1618" s="8" t="s">
        <v>9</v>
      </c>
      <c r="K1618" s="10">
        <v>9</v>
      </c>
      <c r="L1618" s="3">
        <v>29.108535014212187</v>
      </c>
    </row>
    <row r="1619" spans="7:12" x14ac:dyDescent="0.2">
      <c r="G1619" s="8">
        <v>1615</v>
      </c>
      <c r="H1619" s="8" t="s">
        <v>4</v>
      </c>
      <c r="I1619" s="9">
        <v>38386</v>
      </c>
      <c r="J1619" s="8" t="s">
        <v>12</v>
      </c>
      <c r="K1619" s="10">
        <v>25</v>
      </c>
      <c r="L1619" s="3">
        <v>77.542041967509959</v>
      </c>
    </row>
    <row r="1620" spans="7:12" x14ac:dyDescent="0.2">
      <c r="G1620" s="8">
        <v>1616</v>
      </c>
      <c r="H1620" s="8" t="s">
        <v>0</v>
      </c>
      <c r="I1620" s="9">
        <v>38144</v>
      </c>
      <c r="J1620" s="8" t="s">
        <v>11</v>
      </c>
      <c r="K1620" s="10">
        <v>79</v>
      </c>
      <c r="L1620" s="3">
        <v>239.89003921274065</v>
      </c>
    </row>
    <row r="1621" spans="7:12" x14ac:dyDescent="0.2">
      <c r="G1621" s="8">
        <v>1617</v>
      </c>
      <c r="H1621" s="8" t="s">
        <v>3</v>
      </c>
      <c r="I1621" s="9">
        <v>38133</v>
      </c>
      <c r="J1621" s="8" t="s">
        <v>11</v>
      </c>
      <c r="K1621" s="10">
        <v>83</v>
      </c>
      <c r="L1621" s="3">
        <v>250.62172213757762</v>
      </c>
    </row>
    <row r="1622" spans="7:12" x14ac:dyDescent="0.2">
      <c r="G1622" s="8">
        <v>1618</v>
      </c>
      <c r="H1622" s="8" t="s">
        <v>3</v>
      </c>
      <c r="I1622" s="9">
        <v>38694</v>
      </c>
      <c r="J1622" s="8" t="s">
        <v>9</v>
      </c>
      <c r="K1622" s="10">
        <v>-3</v>
      </c>
      <c r="L1622" s="3">
        <v>-6.4441526293000173</v>
      </c>
    </row>
    <row r="1623" spans="7:12" x14ac:dyDescent="0.2">
      <c r="G1623" s="8">
        <v>1619</v>
      </c>
      <c r="H1623" s="8" t="s">
        <v>7</v>
      </c>
      <c r="I1623" s="9">
        <v>38771</v>
      </c>
      <c r="J1623" s="8" t="s">
        <v>12</v>
      </c>
      <c r="K1623" s="10">
        <v>62</v>
      </c>
      <c r="L1623" s="3">
        <v>188.23625463241646</v>
      </c>
    </row>
    <row r="1624" spans="7:12" x14ac:dyDescent="0.2">
      <c r="G1624" s="8">
        <v>1620</v>
      </c>
      <c r="H1624" s="8" t="s">
        <v>7</v>
      </c>
      <c r="I1624" s="9">
        <v>38023</v>
      </c>
      <c r="J1624" s="8" t="s">
        <v>11</v>
      </c>
      <c r="K1624" s="10">
        <v>6</v>
      </c>
      <c r="L1624" s="3">
        <v>19.315165106288639</v>
      </c>
    </row>
    <row r="1625" spans="7:12" x14ac:dyDescent="0.2">
      <c r="G1625" s="8">
        <v>1621</v>
      </c>
      <c r="H1625" s="8" t="s">
        <v>6</v>
      </c>
      <c r="I1625" s="9">
        <v>38815</v>
      </c>
      <c r="J1625" s="8" t="s">
        <v>12</v>
      </c>
      <c r="K1625" s="10">
        <v>13</v>
      </c>
      <c r="L1625" s="3">
        <v>41.394747641625173</v>
      </c>
    </row>
    <row r="1626" spans="7:12" x14ac:dyDescent="0.2">
      <c r="G1626" s="8">
        <v>1622</v>
      </c>
      <c r="H1626" s="8" t="s">
        <v>5</v>
      </c>
      <c r="I1626" s="9">
        <v>38617</v>
      </c>
      <c r="J1626" s="8" t="s">
        <v>11</v>
      </c>
      <c r="K1626" s="10">
        <v>88</v>
      </c>
      <c r="L1626" s="3">
        <v>266.15306975216902</v>
      </c>
    </row>
    <row r="1627" spans="7:12" x14ac:dyDescent="0.2">
      <c r="G1627" s="8">
        <v>1623</v>
      </c>
      <c r="H1627" s="8" t="s">
        <v>5</v>
      </c>
      <c r="I1627" s="9">
        <v>38089</v>
      </c>
      <c r="J1627" s="8" t="s">
        <v>11</v>
      </c>
      <c r="K1627" s="10">
        <v>35</v>
      </c>
      <c r="L1627" s="3">
        <v>106.7048352932988</v>
      </c>
    </row>
    <row r="1628" spans="7:12" x14ac:dyDescent="0.2">
      <c r="G1628" s="8">
        <v>1624</v>
      </c>
      <c r="H1628" s="8" t="s">
        <v>1</v>
      </c>
      <c r="I1628" s="9">
        <v>38276</v>
      </c>
      <c r="J1628" s="8" t="s">
        <v>11</v>
      </c>
      <c r="K1628" s="10">
        <v>61</v>
      </c>
      <c r="L1628" s="3">
        <v>185.38182854142642</v>
      </c>
    </row>
    <row r="1629" spans="7:12" x14ac:dyDescent="0.2">
      <c r="G1629" s="8">
        <v>1625</v>
      </c>
      <c r="H1629" s="8" t="s">
        <v>3</v>
      </c>
      <c r="I1629" s="9">
        <v>38562</v>
      </c>
      <c r="J1629" s="8" t="s">
        <v>11</v>
      </c>
      <c r="K1629" s="10">
        <v>95</v>
      </c>
      <c r="L1629" s="3">
        <v>287.15467709700755</v>
      </c>
    </row>
    <row r="1630" spans="7:12" x14ac:dyDescent="0.2">
      <c r="G1630" s="8">
        <v>1626</v>
      </c>
      <c r="H1630" s="8" t="s">
        <v>5</v>
      </c>
      <c r="I1630" s="9">
        <v>38353</v>
      </c>
      <c r="J1630" s="8" t="s">
        <v>11</v>
      </c>
      <c r="K1630" s="10">
        <v>30</v>
      </c>
      <c r="L1630" s="3">
        <v>92.417025758970482</v>
      </c>
    </row>
    <row r="1631" spans="7:12" x14ac:dyDescent="0.2">
      <c r="G1631" s="8">
        <v>1627</v>
      </c>
      <c r="H1631" s="8" t="s">
        <v>5</v>
      </c>
      <c r="I1631" s="9">
        <v>38914</v>
      </c>
      <c r="J1631" s="8" t="s">
        <v>11</v>
      </c>
      <c r="K1631" s="10">
        <v>-1</v>
      </c>
      <c r="L1631" s="3">
        <v>-1.6370674232788498</v>
      </c>
    </row>
    <row r="1632" spans="7:12" x14ac:dyDescent="0.2">
      <c r="G1632" s="8">
        <v>1628</v>
      </c>
      <c r="H1632" s="8" t="s">
        <v>8</v>
      </c>
      <c r="I1632" s="9">
        <v>38353</v>
      </c>
      <c r="J1632" s="8" t="s">
        <v>13</v>
      </c>
      <c r="K1632" s="10">
        <v>5</v>
      </c>
      <c r="L1632" s="3">
        <v>16.92808141657132</v>
      </c>
    </row>
    <row r="1633" spans="7:12" x14ac:dyDescent="0.2">
      <c r="G1633" s="8">
        <v>1629</v>
      </c>
      <c r="H1633" s="8" t="s">
        <v>8</v>
      </c>
      <c r="I1633" s="9">
        <v>38419</v>
      </c>
      <c r="J1633" s="8" t="s">
        <v>9</v>
      </c>
      <c r="K1633" s="10">
        <v>42</v>
      </c>
      <c r="L1633" s="3">
        <v>127.31651996144141</v>
      </c>
    </row>
    <row r="1634" spans="7:12" x14ac:dyDescent="0.2">
      <c r="G1634" s="8">
        <v>1630</v>
      </c>
      <c r="H1634" s="8" t="s">
        <v>4</v>
      </c>
      <c r="I1634" s="9">
        <v>38474</v>
      </c>
      <c r="J1634" s="8" t="s">
        <v>11</v>
      </c>
      <c r="K1634" s="10">
        <v>14</v>
      </c>
      <c r="L1634" s="3">
        <v>44.540640710887878</v>
      </c>
    </row>
    <row r="1635" spans="7:12" x14ac:dyDescent="0.2">
      <c r="G1635" s="8">
        <v>1631</v>
      </c>
      <c r="H1635" s="8" t="s">
        <v>1</v>
      </c>
      <c r="I1635" s="9">
        <v>38573</v>
      </c>
      <c r="J1635" s="8" t="s">
        <v>11</v>
      </c>
      <c r="K1635" s="10">
        <v>-4</v>
      </c>
      <c r="L1635" s="3">
        <v>-10.005990967007831</v>
      </c>
    </row>
    <row r="1636" spans="7:12" x14ac:dyDescent="0.2">
      <c r="G1636" s="8">
        <v>1632</v>
      </c>
      <c r="H1636" s="8" t="s">
        <v>7</v>
      </c>
      <c r="I1636" s="9">
        <v>38738</v>
      </c>
      <c r="J1636" s="8" t="s">
        <v>9</v>
      </c>
      <c r="K1636" s="10">
        <v>27</v>
      </c>
      <c r="L1636" s="3">
        <v>82.256344701253937</v>
      </c>
    </row>
    <row r="1637" spans="7:12" x14ac:dyDescent="0.2">
      <c r="G1637" s="8">
        <v>1633</v>
      </c>
      <c r="H1637" s="8" t="s">
        <v>7</v>
      </c>
      <c r="I1637" s="9">
        <v>38111</v>
      </c>
      <c r="J1637" s="8" t="s">
        <v>12</v>
      </c>
      <c r="K1637" s="10">
        <v>5</v>
      </c>
      <c r="L1637" s="3">
        <v>17.11095820057195</v>
      </c>
    </row>
    <row r="1638" spans="7:12" x14ac:dyDescent="0.2">
      <c r="G1638" s="8">
        <v>1634</v>
      </c>
      <c r="H1638" s="8" t="s">
        <v>6</v>
      </c>
      <c r="I1638" s="9">
        <v>38430</v>
      </c>
      <c r="J1638" s="8" t="s">
        <v>12</v>
      </c>
      <c r="K1638" s="10">
        <v>57</v>
      </c>
      <c r="L1638" s="3">
        <v>173.29644937565891</v>
      </c>
    </row>
    <row r="1639" spans="7:12" x14ac:dyDescent="0.2">
      <c r="G1639" s="8">
        <v>1635</v>
      </c>
      <c r="H1639" s="8" t="s">
        <v>3</v>
      </c>
      <c r="I1639" s="9">
        <v>38265</v>
      </c>
      <c r="J1639" s="8" t="s">
        <v>10</v>
      </c>
      <c r="K1639" s="10">
        <v>78</v>
      </c>
      <c r="L1639" s="3">
        <v>235.61102661696142</v>
      </c>
    </row>
    <row r="1640" spans="7:12" x14ac:dyDescent="0.2">
      <c r="G1640" s="8">
        <v>1636</v>
      </c>
      <c r="H1640" s="8" t="s">
        <v>7</v>
      </c>
      <c r="I1640" s="9">
        <v>38969</v>
      </c>
      <c r="J1640" s="8" t="s">
        <v>12</v>
      </c>
      <c r="K1640" s="10">
        <v>11</v>
      </c>
      <c r="L1640" s="3">
        <v>35.303927193880931</v>
      </c>
    </row>
    <row r="1641" spans="7:12" x14ac:dyDescent="0.2">
      <c r="G1641" s="8">
        <v>1637</v>
      </c>
      <c r="H1641" s="8" t="s">
        <v>1</v>
      </c>
      <c r="I1641" s="9">
        <v>38265</v>
      </c>
      <c r="J1641" s="8" t="s">
        <v>10</v>
      </c>
      <c r="K1641" s="10">
        <v>55</v>
      </c>
      <c r="L1641" s="3">
        <v>166.9336198966493</v>
      </c>
    </row>
    <row r="1642" spans="7:12" x14ac:dyDescent="0.2">
      <c r="G1642" s="8">
        <v>1638</v>
      </c>
      <c r="H1642" s="8" t="s">
        <v>6</v>
      </c>
      <c r="I1642" s="9">
        <v>38265</v>
      </c>
      <c r="J1642" s="8" t="s">
        <v>12</v>
      </c>
      <c r="K1642" s="10">
        <v>15</v>
      </c>
      <c r="L1642" s="3">
        <v>46.988168377437937</v>
      </c>
    </row>
    <row r="1643" spans="7:12" x14ac:dyDescent="0.2">
      <c r="G1643" s="8">
        <v>1639</v>
      </c>
      <c r="H1643" s="8" t="s">
        <v>1</v>
      </c>
      <c r="I1643" s="9">
        <v>38023</v>
      </c>
      <c r="J1643" s="8" t="s">
        <v>11</v>
      </c>
      <c r="K1643" s="10">
        <v>53</v>
      </c>
      <c r="L1643" s="3">
        <v>161.39224032948613</v>
      </c>
    </row>
    <row r="1644" spans="7:12" x14ac:dyDescent="0.2">
      <c r="G1644" s="8">
        <v>1640</v>
      </c>
      <c r="H1644" s="8" t="s">
        <v>4</v>
      </c>
      <c r="I1644" s="9">
        <v>38584</v>
      </c>
      <c r="J1644" s="8" t="s">
        <v>10</v>
      </c>
      <c r="K1644" s="10">
        <v>70</v>
      </c>
      <c r="L1644" s="3">
        <v>212.01090684722931</v>
      </c>
    </row>
    <row r="1645" spans="7:12" x14ac:dyDescent="0.2">
      <c r="G1645" s="8">
        <v>1641</v>
      </c>
      <c r="H1645" s="8" t="s">
        <v>7</v>
      </c>
      <c r="I1645" s="9">
        <v>38947</v>
      </c>
      <c r="J1645" s="8" t="s">
        <v>9</v>
      </c>
      <c r="K1645" s="10">
        <v>56</v>
      </c>
      <c r="L1645" s="3">
        <v>170.03159669706065</v>
      </c>
    </row>
    <row r="1646" spans="7:12" x14ac:dyDescent="0.2">
      <c r="G1646" s="8">
        <v>1642</v>
      </c>
      <c r="H1646" s="8" t="s">
        <v>4</v>
      </c>
      <c r="I1646" s="9">
        <v>38859</v>
      </c>
      <c r="J1646" s="8" t="s">
        <v>11</v>
      </c>
      <c r="K1646" s="10">
        <v>91</v>
      </c>
      <c r="L1646" s="3">
        <v>275.47209572369957</v>
      </c>
    </row>
    <row r="1647" spans="7:12" x14ac:dyDescent="0.2">
      <c r="G1647" s="8">
        <v>1643</v>
      </c>
      <c r="H1647" s="8" t="s">
        <v>0</v>
      </c>
      <c r="I1647" s="9">
        <v>38342</v>
      </c>
      <c r="J1647" s="8" t="s">
        <v>13</v>
      </c>
      <c r="K1647" s="10">
        <v>55</v>
      </c>
      <c r="L1647" s="3">
        <v>167.80569976811464</v>
      </c>
    </row>
    <row r="1648" spans="7:12" x14ac:dyDescent="0.2">
      <c r="G1648" s="8">
        <v>1644</v>
      </c>
      <c r="H1648" s="8" t="s">
        <v>1</v>
      </c>
      <c r="I1648" s="9">
        <v>38650</v>
      </c>
      <c r="J1648" s="8" t="s">
        <v>12</v>
      </c>
      <c r="K1648" s="10">
        <v>1</v>
      </c>
      <c r="L1648" s="3">
        <v>4.7067653474104088</v>
      </c>
    </row>
    <row r="1649" spans="7:12" x14ac:dyDescent="0.2">
      <c r="G1649" s="8">
        <v>1645</v>
      </c>
      <c r="H1649" s="8" t="s">
        <v>1</v>
      </c>
      <c r="I1649" s="9">
        <v>38386</v>
      </c>
      <c r="J1649" s="8" t="s">
        <v>11</v>
      </c>
      <c r="K1649" s="10">
        <v>23</v>
      </c>
      <c r="L1649" s="3">
        <v>70.736237537390394</v>
      </c>
    </row>
    <row r="1650" spans="7:12" x14ac:dyDescent="0.2">
      <c r="G1650" s="8">
        <v>1646</v>
      </c>
      <c r="H1650" s="8" t="s">
        <v>3</v>
      </c>
      <c r="I1650" s="9">
        <v>38705</v>
      </c>
      <c r="J1650" s="8" t="s">
        <v>10</v>
      </c>
      <c r="K1650" s="10">
        <v>0</v>
      </c>
      <c r="L1650" s="3">
        <v>2.2998593901546056</v>
      </c>
    </row>
    <row r="1651" spans="7:12" x14ac:dyDescent="0.2">
      <c r="G1651" s="8">
        <v>1647</v>
      </c>
      <c r="H1651" s="8" t="s">
        <v>1</v>
      </c>
      <c r="I1651" s="9">
        <v>38342</v>
      </c>
      <c r="J1651" s="8" t="s">
        <v>12</v>
      </c>
      <c r="K1651" s="10">
        <v>86</v>
      </c>
      <c r="L1651" s="3">
        <v>259.96491478210521</v>
      </c>
    </row>
    <row r="1652" spans="7:12" x14ac:dyDescent="0.2">
      <c r="G1652" s="8">
        <v>1648</v>
      </c>
      <c r="H1652" s="8" t="s">
        <v>2</v>
      </c>
      <c r="I1652" s="9">
        <v>38078</v>
      </c>
      <c r="J1652" s="8" t="s">
        <v>11</v>
      </c>
      <c r="K1652" s="10">
        <v>13</v>
      </c>
      <c r="L1652" s="3">
        <v>40.990045684129242</v>
      </c>
    </row>
    <row r="1653" spans="7:12" x14ac:dyDescent="0.2">
      <c r="G1653" s="8">
        <v>1649</v>
      </c>
      <c r="H1653" s="8" t="s">
        <v>6</v>
      </c>
      <c r="I1653" s="9">
        <v>38826</v>
      </c>
      <c r="J1653" s="8" t="s">
        <v>12</v>
      </c>
      <c r="K1653" s="10">
        <v>54</v>
      </c>
      <c r="L1653" s="3">
        <v>163.68855299520598</v>
      </c>
    </row>
    <row r="1654" spans="7:12" x14ac:dyDescent="0.2">
      <c r="G1654" s="8">
        <v>1650</v>
      </c>
      <c r="H1654" s="8" t="s">
        <v>2</v>
      </c>
      <c r="I1654" s="9">
        <v>38056</v>
      </c>
      <c r="J1654" s="8" t="s">
        <v>12</v>
      </c>
      <c r="K1654" s="10">
        <v>82</v>
      </c>
      <c r="L1654" s="3">
        <v>247.65702123487802</v>
      </c>
    </row>
    <row r="1655" spans="7:12" x14ac:dyDescent="0.2">
      <c r="G1655" s="8">
        <v>1651</v>
      </c>
      <c r="H1655" s="8" t="s">
        <v>5</v>
      </c>
      <c r="I1655" s="9">
        <v>38397</v>
      </c>
      <c r="J1655" s="8" t="s">
        <v>9</v>
      </c>
      <c r="K1655" s="10">
        <v>27</v>
      </c>
      <c r="L1655" s="3">
        <v>82.646392449751019</v>
      </c>
    </row>
    <row r="1656" spans="7:12" x14ac:dyDescent="0.2">
      <c r="G1656" s="8">
        <v>1652</v>
      </c>
      <c r="H1656" s="8" t="s">
        <v>4</v>
      </c>
      <c r="I1656" s="9">
        <v>39002</v>
      </c>
      <c r="J1656" s="8" t="s">
        <v>13</v>
      </c>
      <c r="K1656" s="10">
        <v>84</v>
      </c>
      <c r="L1656" s="3">
        <v>254.58342526964253</v>
      </c>
    </row>
    <row r="1657" spans="7:12" x14ac:dyDescent="0.2">
      <c r="G1657" s="8">
        <v>1653</v>
      </c>
      <c r="H1657" s="8" t="s">
        <v>6</v>
      </c>
      <c r="I1657" s="9">
        <v>38111</v>
      </c>
      <c r="J1657" s="8" t="s">
        <v>11</v>
      </c>
      <c r="K1657" s="10">
        <v>56</v>
      </c>
      <c r="L1657" s="3">
        <v>170.24926391624365</v>
      </c>
    </row>
    <row r="1658" spans="7:12" x14ac:dyDescent="0.2">
      <c r="G1658" s="8">
        <v>1654</v>
      </c>
      <c r="H1658" s="8" t="s">
        <v>8</v>
      </c>
      <c r="I1658" s="9">
        <v>38045</v>
      </c>
      <c r="J1658" s="8" t="s">
        <v>13</v>
      </c>
      <c r="K1658" s="10">
        <v>92</v>
      </c>
      <c r="L1658" s="3">
        <v>277.26934431778176</v>
      </c>
    </row>
    <row r="1659" spans="7:12" x14ac:dyDescent="0.2">
      <c r="G1659" s="8">
        <v>1655</v>
      </c>
      <c r="H1659" s="8" t="s">
        <v>8</v>
      </c>
      <c r="I1659" s="9">
        <v>38001</v>
      </c>
      <c r="J1659" s="8" t="s">
        <v>10</v>
      </c>
      <c r="K1659" s="10">
        <v>25</v>
      </c>
      <c r="L1659" s="3">
        <v>77.553918573002605</v>
      </c>
    </row>
    <row r="1660" spans="7:12" x14ac:dyDescent="0.2">
      <c r="G1660" s="8">
        <v>1656</v>
      </c>
      <c r="H1660" s="8" t="s">
        <v>8</v>
      </c>
      <c r="I1660" s="9">
        <v>38353</v>
      </c>
      <c r="J1660" s="8" t="s">
        <v>11</v>
      </c>
      <c r="K1660" s="10">
        <v>67</v>
      </c>
      <c r="L1660" s="3">
        <v>203.0044570204021</v>
      </c>
    </row>
    <row r="1661" spans="7:12" x14ac:dyDescent="0.2">
      <c r="G1661" s="8">
        <v>1657</v>
      </c>
      <c r="H1661" s="8" t="s">
        <v>7</v>
      </c>
      <c r="I1661" s="9">
        <v>38089</v>
      </c>
      <c r="J1661" s="8" t="s">
        <v>13</v>
      </c>
      <c r="K1661" s="10">
        <v>75</v>
      </c>
      <c r="L1661" s="3">
        <v>226.86441343955028</v>
      </c>
    </row>
    <row r="1662" spans="7:12" x14ac:dyDescent="0.2">
      <c r="G1662" s="8">
        <v>1658</v>
      </c>
      <c r="H1662" s="8" t="s">
        <v>5</v>
      </c>
      <c r="I1662" s="9">
        <v>38617</v>
      </c>
      <c r="J1662" s="8" t="s">
        <v>11</v>
      </c>
      <c r="K1662" s="10">
        <v>14</v>
      </c>
      <c r="L1662" s="3">
        <v>44.140520464612329</v>
      </c>
    </row>
    <row r="1663" spans="7:12" x14ac:dyDescent="0.2">
      <c r="G1663" s="8">
        <v>1659</v>
      </c>
      <c r="H1663" s="8" t="s">
        <v>1</v>
      </c>
      <c r="I1663" s="9">
        <v>38705</v>
      </c>
      <c r="J1663" s="8" t="s">
        <v>10</v>
      </c>
      <c r="K1663" s="10">
        <v>48</v>
      </c>
      <c r="L1663" s="3">
        <v>145.81129384316213</v>
      </c>
    </row>
    <row r="1664" spans="7:12" x14ac:dyDescent="0.2">
      <c r="G1664" s="8">
        <v>1660</v>
      </c>
      <c r="H1664" s="8" t="s">
        <v>2</v>
      </c>
      <c r="I1664" s="9">
        <v>38122</v>
      </c>
      <c r="J1664" s="8" t="s">
        <v>9</v>
      </c>
      <c r="K1664" s="10">
        <v>73</v>
      </c>
      <c r="L1664" s="3">
        <v>221.16800423559653</v>
      </c>
    </row>
    <row r="1665" spans="7:12" x14ac:dyDescent="0.2">
      <c r="G1665" s="8">
        <v>1661</v>
      </c>
      <c r="H1665" s="8" t="s">
        <v>3</v>
      </c>
      <c r="I1665" s="9">
        <v>38507</v>
      </c>
      <c r="J1665" s="8" t="s">
        <v>9</v>
      </c>
      <c r="K1665" s="10">
        <v>28</v>
      </c>
      <c r="L1665" s="3">
        <v>85.646088345809403</v>
      </c>
    </row>
    <row r="1666" spans="7:12" x14ac:dyDescent="0.2">
      <c r="G1666" s="8">
        <v>1662</v>
      </c>
      <c r="H1666" s="8" t="s">
        <v>6</v>
      </c>
      <c r="I1666" s="9">
        <v>38683</v>
      </c>
      <c r="J1666" s="8" t="s">
        <v>11</v>
      </c>
      <c r="K1666" s="10">
        <v>12</v>
      </c>
      <c r="L1666" s="3">
        <v>38.543998121108487</v>
      </c>
    </row>
    <row r="1667" spans="7:12" x14ac:dyDescent="0.2">
      <c r="G1667" s="8">
        <v>1663</v>
      </c>
      <c r="H1667" s="8" t="s">
        <v>7</v>
      </c>
      <c r="I1667" s="9">
        <v>38474</v>
      </c>
      <c r="J1667" s="8" t="s">
        <v>10</v>
      </c>
      <c r="K1667" s="10">
        <v>50</v>
      </c>
      <c r="L1667" s="3">
        <v>152.11340525555411</v>
      </c>
    </row>
    <row r="1668" spans="7:12" x14ac:dyDescent="0.2">
      <c r="G1668" s="8">
        <v>1664</v>
      </c>
      <c r="H1668" s="8" t="s">
        <v>1</v>
      </c>
      <c r="I1668" s="9">
        <v>38991</v>
      </c>
      <c r="J1668" s="8" t="s">
        <v>9</v>
      </c>
      <c r="K1668" s="10">
        <v>-5</v>
      </c>
      <c r="L1668" s="3">
        <v>-12.64098802195692</v>
      </c>
    </row>
    <row r="1669" spans="7:12" x14ac:dyDescent="0.2">
      <c r="G1669" s="8">
        <v>1665</v>
      </c>
      <c r="H1669" s="8" t="s">
        <v>3</v>
      </c>
      <c r="I1669" s="9">
        <v>38375</v>
      </c>
      <c r="J1669" s="8" t="s">
        <v>10</v>
      </c>
      <c r="K1669" s="10">
        <v>6</v>
      </c>
      <c r="L1669" s="3">
        <v>19.476233913607583</v>
      </c>
    </row>
    <row r="1670" spans="7:12" x14ac:dyDescent="0.2">
      <c r="G1670" s="8">
        <v>1666</v>
      </c>
      <c r="H1670" s="8" t="s">
        <v>3</v>
      </c>
      <c r="I1670" s="9">
        <v>38408</v>
      </c>
      <c r="J1670" s="8" t="s">
        <v>9</v>
      </c>
      <c r="K1670" s="10">
        <v>63</v>
      </c>
      <c r="L1670" s="3">
        <v>190.56862486239569</v>
      </c>
    </row>
    <row r="1671" spans="7:12" x14ac:dyDescent="0.2">
      <c r="G1671" s="8">
        <v>1667</v>
      </c>
      <c r="H1671" s="8" t="s">
        <v>5</v>
      </c>
      <c r="I1671" s="9">
        <v>38881</v>
      </c>
      <c r="J1671" s="8" t="s">
        <v>9</v>
      </c>
      <c r="K1671" s="10">
        <v>33</v>
      </c>
      <c r="L1671" s="3">
        <v>100.75324427531469</v>
      </c>
    </row>
    <row r="1672" spans="7:12" x14ac:dyDescent="0.2">
      <c r="G1672" s="8">
        <v>1668</v>
      </c>
      <c r="H1672" s="8" t="s">
        <v>7</v>
      </c>
      <c r="I1672" s="9">
        <v>38254</v>
      </c>
      <c r="J1672" s="8" t="s">
        <v>11</v>
      </c>
      <c r="K1672" s="10">
        <v>61</v>
      </c>
      <c r="L1672" s="3">
        <v>185.16541785072013</v>
      </c>
    </row>
    <row r="1673" spans="7:12" x14ac:dyDescent="0.2">
      <c r="G1673" s="8">
        <v>1669</v>
      </c>
      <c r="H1673" s="8" t="s">
        <v>2</v>
      </c>
      <c r="I1673" s="9">
        <v>38331</v>
      </c>
      <c r="J1673" s="8" t="s">
        <v>9</v>
      </c>
      <c r="K1673" s="10">
        <v>16</v>
      </c>
      <c r="L1673" s="3">
        <v>50.709076483884871</v>
      </c>
    </row>
    <row r="1674" spans="7:12" x14ac:dyDescent="0.2">
      <c r="G1674" s="8">
        <v>1670</v>
      </c>
      <c r="H1674" s="8" t="s">
        <v>0</v>
      </c>
      <c r="I1674" s="9">
        <v>38870</v>
      </c>
      <c r="J1674" s="8" t="s">
        <v>11</v>
      </c>
      <c r="K1674" s="10">
        <v>15</v>
      </c>
      <c r="L1674" s="3">
        <v>47.142751278135883</v>
      </c>
    </row>
    <row r="1675" spans="7:12" x14ac:dyDescent="0.2">
      <c r="G1675" s="8">
        <v>1671</v>
      </c>
      <c r="H1675" s="8" t="s">
        <v>2</v>
      </c>
      <c r="I1675" s="9">
        <v>38925</v>
      </c>
      <c r="J1675" s="8" t="s">
        <v>11</v>
      </c>
      <c r="K1675" s="10">
        <v>-1</v>
      </c>
      <c r="L1675" s="3">
        <v>-0.59949529532525503</v>
      </c>
    </row>
    <row r="1676" spans="7:12" x14ac:dyDescent="0.2">
      <c r="G1676" s="8">
        <v>1672</v>
      </c>
      <c r="H1676" s="8" t="s">
        <v>3</v>
      </c>
      <c r="I1676" s="9">
        <v>38507</v>
      </c>
      <c r="J1676" s="8" t="s">
        <v>10</v>
      </c>
      <c r="K1676" s="10">
        <v>28</v>
      </c>
      <c r="L1676" s="3">
        <v>85.359164284772746</v>
      </c>
    </row>
    <row r="1677" spans="7:12" x14ac:dyDescent="0.2">
      <c r="G1677" s="8">
        <v>1673</v>
      </c>
      <c r="H1677" s="8" t="s">
        <v>0</v>
      </c>
      <c r="I1677" s="9">
        <v>38991</v>
      </c>
      <c r="J1677" s="8" t="s">
        <v>9</v>
      </c>
      <c r="K1677" s="10">
        <v>74</v>
      </c>
      <c r="L1677" s="3">
        <v>223.5358944867458</v>
      </c>
    </row>
    <row r="1678" spans="7:12" x14ac:dyDescent="0.2">
      <c r="G1678" s="8">
        <v>1674</v>
      </c>
      <c r="H1678" s="8" t="s">
        <v>5</v>
      </c>
      <c r="I1678" s="9">
        <v>38089</v>
      </c>
      <c r="J1678" s="8" t="s">
        <v>10</v>
      </c>
      <c r="K1678" s="10">
        <v>60</v>
      </c>
      <c r="L1678" s="3">
        <v>182.52957283898829</v>
      </c>
    </row>
    <row r="1679" spans="7:12" x14ac:dyDescent="0.2">
      <c r="G1679" s="8">
        <v>1675</v>
      </c>
      <c r="H1679" s="8" t="s">
        <v>1</v>
      </c>
      <c r="I1679" s="9">
        <v>38474</v>
      </c>
      <c r="J1679" s="8" t="s">
        <v>12</v>
      </c>
      <c r="K1679" s="10">
        <v>26</v>
      </c>
      <c r="L1679" s="3">
        <v>79.644787892751594</v>
      </c>
    </row>
    <row r="1680" spans="7:12" x14ac:dyDescent="0.2">
      <c r="G1680" s="8">
        <v>1676</v>
      </c>
      <c r="H1680" s="8" t="s">
        <v>3</v>
      </c>
      <c r="I1680" s="9">
        <v>38045</v>
      </c>
      <c r="J1680" s="8" t="s">
        <v>9</v>
      </c>
      <c r="K1680" s="10">
        <v>41</v>
      </c>
      <c r="L1680" s="3">
        <v>124.80546413554566</v>
      </c>
    </row>
    <row r="1681" spans="7:12" x14ac:dyDescent="0.2">
      <c r="G1681" s="8">
        <v>1677</v>
      </c>
      <c r="H1681" s="8" t="s">
        <v>6</v>
      </c>
      <c r="I1681" s="9">
        <v>38122</v>
      </c>
      <c r="J1681" s="8" t="s">
        <v>10</v>
      </c>
      <c r="K1681" s="10">
        <v>-1</v>
      </c>
      <c r="L1681" s="3">
        <v>-0.72875697552539753</v>
      </c>
    </row>
    <row r="1682" spans="7:12" x14ac:dyDescent="0.2">
      <c r="G1682" s="8">
        <v>1678</v>
      </c>
      <c r="H1682" s="8" t="s">
        <v>6</v>
      </c>
      <c r="I1682" s="9">
        <v>38903</v>
      </c>
      <c r="J1682" s="8" t="s">
        <v>10</v>
      </c>
      <c r="K1682" s="10">
        <v>89</v>
      </c>
      <c r="L1682" s="3">
        <v>268.71620455118574</v>
      </c>
    </row>
    <row r="1683" spans="7:12" x14ac:dyDescent="0.2">
      <c r="G1683" s="8">
        <v>1679</v>
      </c>
      <c r="H1683" s="8" t="s">
        <v>3</v>
      </c>
      <c r="I1683" s="9">
        <v>38144</v>
      </c>
      <c r="J1683" s="8" t="s">
        <v>12</v>
      </c>
      <c r="K1683" s="10">
        <v>12</v>
      </c>
      <c r="L1683" s="3">
        <v>38.034373617715126</v>
      </c>
    </row>
    <row r="1684" spans="7:12" x14ac:dyDescent="0.2">
      <c r="G1684" s="8">
        <v>1680</v>
      </c>
      <c r="H1684" s="8" t="s">
        <v>1</v>
      </c>
      <c r="I1684" s="9">
        <v>38276</v>
      </c>
      <c r="J1684" s="8" t="s">
        <v>11</v>
      </c>
      <c r="K1684" s="10">
        <v>21</v>
      </c>
      <c r="L1684" s="3">
        <v>65.91159641394708</v>
      </c>
    </row>
    <row r="1685" spans="7:12" x14ac:dyDescent="0.2">
      <c r="G1685" s="8">
        <v>1681</v>
      </c>
      <c r="H1685" s="8" t="s">
        <v>0</v>
      </c>
      <c r="I1685" s="9">
        <v>38892</v>
      </c>
      <c r="J1685" s="8" t="s">
        <v>12</v>
      </c>
      <c r="K1685" s="10">
        <v>23</v>
      </c>
      <c r="L1685" s="3">
        <v>71.518171146886857</v>
      </c>
    </row>
    <row r="1686" spans="7:12" x14ac:dyDescent="0.2">
      <c r="G1686" s="8">
        <v>1682</v>
      </c>
      <c r="H1686" s="8" t="s">
        <v>7</v>
      </c>
      <c r="I1686" s="9">
        <v>38441</v>
      </c>
      <c r="J1686" s="8" t="s">
        <v>9</v>
      </c>
      <c r="K1686" s="10">
        <v>-7</v>
      </c>
      <c r="L1686" s="3">
        <v>-18.640973323270995</v>
      </c>
    </row>
    <row r="1687" spans="7:12" x14ac:dyDescent="0.2">
      <c r="G1687" s="8">
        <v>1683</v>
      </c>
      <c r="H1687" s="8" t="s">
        <v>8</v>
      </c>
      <c r="I1687" s="9">
        <v>38056</v>
      </c>
      <c r="J1687" s="8" t="s">
        <v>9</v>
      </c>
      <c r="K1687" s="10">
        <v>35</v>
      </c>
      <c r="L1687" s="3">
        <v>106.65095335657088</v>
      </c>
    </row>
    <row r="1688" spans="7:12" x14ac:dyDescent="0.2">
      <c r="G1688" s="8">
        <v>1684</v>
      </c>
      <c r="H1688" s="8" t="s">
        <v>6</v>
      </c>
      <c r="I1688" s="9">
        <v>38243</v>
      </c>
      <c r="J1688" s="8" t="s">
        <v>12</v>
      </c>
      <c r="K1688" s="10">
        <v>94</v>
      </c>
      <c r="L1688" s="3">
        <v>283.7951382741839</v>
      </c>
    </row>
    <row r="1689" spans="7:12" x14ac:dyDescent="0.2">
      <c r="G1689" s="8">
        <v>1685</v>
      </c>
      <c r="H1689" s="8" t="s">
        <v>6</v>
      </c>
      <c r="I1689" s="9">
        <v>38661</v>
      </c>
      <c r="J1689" s="8" t="s">
        <v>11</v>
      </c>
      <c r="K1689" s="10">
        <v>88</v>
      </c>
      <c r="L1689" s="3">
        <v>265.96151267807471</v>
      </c>
    </row>
    <row r="1690" spans="7:12" x14ac:dyDescent="0.2">
      <c r="G1690" s="8">
        <v>1686</v>
      </c>
      <c r="H1690" s="8" t="s">
        <v>6</v>
      </c>
      <c r="I1690" s="9">
        <v>38056</v>
      </c>
      <c r="J1690" s="8" t="s">
        <v>13</v>
      </c>
      <c r="K1690" s="10">
        <v>26</v>
      </c>
      <c r="L1690" s="3">
        <v>79.798393656893168</v>
      </c>
    </row>
    <row r="1691" spans="7:12" x14ac:dyDescent="0.2">
      <c r="G1691" s="8">
        <v>1687</v>
      </c>
      <c r="H1691" s="8" t="s">
        <v>7</v>
      </c>
      <c r="I1691" s="9">
        <v>38177</v>
      </c>
      <c r="J1691" s="8" t="s">
        <v>9</v>
      </c>
      <c r="K1691" s="10">
        <v>83</v>
      </c>
      <c r="L1691" s="3">
        <v>250.98698082020448</v>
      </c>
    </row>
    <row r="1692" spans="7:12" x14ac:dyDescent="0.2">
      <c r="G1692" s="8">
        <v>1688</v>
      </c>
      <c r="H1692" s="8" t="s">
        <v>5</v>
      </c>
      <c r="I1692" s="9">
        <v>38870</v>
      </c>
      <c r="J1692" s="8" t="s">
        <v>12</v>
      </c>
      <c r="K1692" s="10">
        <v>11</v>
      </c>
      <c r="L1692" s="3">
        <v>34.677474217404566</v>
      </c>
    </row>
    <row r="1693" spans="7:12" x14ac:dyDescent="0.2">
      <c r="G1693" s="8">
        <v>1689</v>
      </c>
      <c r="H1693" s="8" t="s">
        <v>2</v>
      </c>
      <c r="I1693" s="9">
        <v>38980</v>
      </c>
      <c r="J1693" s="8" t="s">
        <v>9</v>
      </c>
      <c r="K1693" s="10">
        <v>18</v>
      </c>
      <c r="L1693" s="3">
        <v>56.570167419014545</v>
      </c>
    </row>
    <row r="1694" spans="7:12" x14ac:dyDescent="0.2">
      <c r="G1694" s="8">
        <v>1690</v>
      </c>
      <c r="H1694" s="8" t="s">
        <v>4</v>
      </c>
      <c r="I1694" s="9">
        <v>38430</v>
      </c>
      <c r="J1694" s="8" t="s">
        <v>11</v>
      </c>
      <c r="K1694" s="10">
        <v>90</v>
      </c>
      <c r="L1694" s="3">
        <v>272.35988641044867</v>
      </c>
    </row>
    <row r="1695" spans="7:12" x14ac:dyDescent="0.2">
      <c r="G1695" s="8">
        <v>1691</v>
      </c>
      <c r="H1695" s="8" t="s">
        <v>2</v>
      </c>
      <c r="I1695" s="9">
        <v>38628</v>
      </c>
      <c r="J1695" s="8" t="s">
        <v>12</v>
      </c>
      <c r="K1695" s="10">
        <v>12</v>
      </c>
      <c r="L1695" s="3">
        <v>38.358567090515102</v>
      </c>
    </row>
    <row r="1696" spans="7:12" x14ac:dyDescent="0.2">
      <c r="G1696" s="8">
        <v>1692</v>
      </c>
      <c r="H1696" s="8" t="s">
        <v>2</v>
      </c>
      <c r="I1696" s="9">
        <v>38012</v>
      </c>
      <c r="J1696" s="8" t="s">
        <v>10</v>
      </c>
      <c r="K1696" s="10">
        <v>39</v>
      </c>
      <c r="L1696" s="3">
        <v>118.63508946594906</v>
      </c>
    </row>
    <row r="1697" spans="7:12" x14ac:dyDescent="0.2">
      <c r="G1697" s="8">
        <v>1693</v>
      </c>
      <c r="H1697" s="8" t="s">
        <v>2</v>
      </c>
      <c r="I1697" s="9">
        <v>38034</v>
      </c>
      <c r="J1697" s="8" t="s">
        <v>13</v>
      </c>
      <c r="K1697" s="10">
        <v>45</v>
      </c>
      <c r="L1697" s="3">
        <v>137.71025367694813</v>
      </c>
    </row>
    <row r="1698" spans="7:12" x14ac:dyDescent="0.2">
      <c r="G1698" s="8">
        <v>1694</v>
      </c>
      <c r="H1698" s="8" t="s">
        <v>4</v>
      </c>
      <c r="I1698" s="9">
        <v>39057</v>
      </c>
      <c r="J1698" s="8" t="s">
        <v>9</v>
      </c>
      <c r="K1698" s="10">
        <v>74</v>
      </c>
      <c r="L1698" s="3">
        <v>223.24261767904073</v>
      </c>
    </row>
    <row r="1699" spans="7:12" x14ac:dyDescent="0.2">
      <c r="G1699" s="8">
        <v>1695</v>
      </c>
      <c r="H1699" s="8" t="s">
        <v>2</v>
      </c>
      <c r="I1699" s="9">
        <v>38551</v>
      </c>
      <c r="J1699" s="8" t="s">
        <v>9</v>
      </c>
      <c r="K1699" s="10">
        <v>95</v>
      </c>
      <c r="L1699" s="3">
        <v>286.97940760158696</v>
      </c>
    </row>
    <row r="1700" spans="7:12" x14ac:dyDescent="0.2">
      <c r="G1700" s="8">
        <v>1696</v>
      </c>
      <c r="H1700" s="8" t="s">
        <v>3</v>
      </c>
      <c r="I1700" s="9">
        <v>38144</v>
      </c>
      <c r="J1700" s="8" t="s">
        <v>10</v>
      </c>
      <c r="K1700" s="10">
        <v>48</v>
      </c>
      <c r="L1700" s="3">
        <v>145.47941837398358</v>
      </c>
    </row>
    <row r="1701" spans="7:12" x14ac:dyDescent="0.2">
      <c r="G1701" s="8">
        <v>1697</v>
      </c>
      <c r="H1701" s="8" t="s">
        <v>8</v>
      </c>
      <c r="I1701" s="9">
        <v>38276</v>
      </c>
      <c r="J1701" s="8" t="s">
        <v>12</v>
      </c>
      <c r="K1701" s="10">
        <v>-3</v>
      </c>
      <c r="L1701" s="3">
        <v>-7.0556984383694044</v>
      </c>
    </row>
    <row r="1702" spans="7:12" x14ac:dyDescent="0.2">
      <c r="G1702" s="8">
        <v>1698</v>
      </c>
      <c r="H1702" s="8" t="s">
        <v>1</v>
      </c>
      <c r="I1702" s="9">
        <v>38496</v>
      </c>
      <c r="J1702" s="8" t="s">
        <v>13</v>
      </c>
      <c r="K1702" s="10">
        <v>92</v>
      </c>
      <c r="L1702" s="3">
        <v>278.51510126549795</v>
      </c>
    </row>
    <row r="1703" spans="7:12" x14ac:dyDescent="0.2">
      <c r="G1703" s="8">
        <v>1699</v>
      </c>
      <c r="H1703" s="8" t="s">
        <v>4</v>
      </c>
      <c r="I1703" s="9">
        <v>38419</v>
      </c>
      <c r="J1703" s="8" t="s">
        <v>12</v>
      </c>
      <c r="K1703" s="10">
        <v>17</v>
      </c>
      <c r="L1703" s="3">
        <v>53.278847558385984</v>
      </c>
    </row>
    <row r="1704" spans="7:12" x14ac:dyDescent="0.2">
      <c r="G1704" s="8">
        <v>1700</v>
      </c>
      <c r="H1704" s="8" t="s">
        <v>3</v>
      </c>
      <c r="I1704" s="9">
        <v>38287</v>
      </c>
      <c r="J1704" s="8" t="s">
        <v>10</v>
      </c>
      <c r="K1704" s="10">
        <v>45</v>
      </c>
      <c r="L1704" s="3">
        <v>136.31233370896607</v>
      </c>
    </row>
    <row r="1705" spans="7:12" x14ac:dyDescent="0.2">
      <c r="G1705" s="8">
        <v>1701</v>
      </c>
      <c r="H1705" s="8" t="s">
        <v>1</v>
      </c>
      <c r="I1705" s="9">
        <v>39002</v>
      </c>
      <c r="J1705" s="8" t="s">
        <v>13</v>
      </c>
      <c r="K1705" s="10">
        <v>62</v>
      </c>
      <c r="L1705" s="3">
        <v>187.97208926447612</v>
      </c>
    </row>
    <row r="1706" spans="7:12" x14ac:dyDescent="0.2">
      <c r="G1706" s="8">
        <v>1702</v>
      </c>
      <c r="H1706" s="8" t="s">
        <v>4</v>
      </c>
      <c r="I1706" s="9">
        <v>38287</v>
      </c>
      <c r="J1706" s="8" t="s">
        <v>9</v>
      </c>
      <c r="K1706" s="10">
        <v>52</v>
      </c>
      <c r="L1706" s="3">
        <v>158.0460445332865</v>
      </c>
    </row>
    <row r="1707" spans="7:12" x14ac:dyDescent="0.2">
      <c r="G1707" s="8">
        <v>1703</v>
      </c>
      <c r="H1707" s="8" t="s">
        <v>3</v>
      </c>
      <c r="I1707" s="9">
        <v>38133</v>
      </c>
      <c r="J1707" s="8" t="s">
        <v>13</v>
      </c>
      <c r="K1707" s="10">
        <v>73</v>
      </c>
      <c r="L1707" s="3">
        <v>221.23952830258372</v>
      </c>
    </row>
    <row r="1708" spans="7:12" x14ac:dyDescent="0.2">
      <c r="G1708" s="8">
        <v>1704</v>
      </c>
      <c r="H1708" s="8" t="s">
        <v>7</v>
      </c>
      <c r="I1708" s="9">
        <v>38551</v>
      </c>
      <c r="J1708" s="8" t="s">
        <v>13</v>
      </c>
      <c r="K1708" s="10">
        <v>38</v>
      </c>
      <c r="L1708" s="3">
        <v>116.53981147745662</v>
      </c>
    </row>
    <row r="1709" spans="7:12" x14ac:dyDescent="0.2">
      <c r="G1709" s="8">
        <v>1705</v>
      </c>
      <c r="H1709" s="8" t="s">
        <v>3</v>
      </c>
      <c r="I1709" s="9">
        <v>38705</v>
      </c>
      <c r="J1709" s="8" t="s">
        <v>11</v>
      </c>
      <c r="K1709" s="10">
        <v>0</v>
      </c>
      <c r="L1709" s="3">
        <v>1.7059716699737852</v>
      </c>
    </row>
    <row r="1710" spans="7:12" x14ac:dyDescent="0.2">
      <c r="G1710" s="8">
        <v>1706</v>
      </c>
      <c r="H1710" s="8" t="s">
        <v>0</v>
      </c>
      <c r="I1710" s="9">
        <v>38276</v>
      </c>
      <c r="J1710" s="8" t="s">
        <v>11</v>
      </c>
      <c r="K1710" s="10">
        <v>70</v>
      </c>
      <c r="L1710" s="3">
        <v>211.80942925062229</v>
      </c>
    </row>
    <row r="1711" spans="7:12" x14ac:dyDescent="0.2">
      <c r="G1711" s="8">
        <v>1707</v>
      </c>
      <c r="H1711" s="8" t="s">
        <v>7</v>
      </c>
      <c r="I1711" s="9">
        <v>38485</v>
      </c>
      <c r="J1711" s="8" t="s">
        <v>9</v>
      </c>
      <c r="K1711" s="10">
        <v>-8</v>
      </c>
      <c r="L1711" s="3">
        <v>-22.16452981425434</v>
      </c>
    </row>
    <row r="1712" spans="7:12" x14ac:dyDescent="0.2">
      <c r="G1712" s="8">
        <v>1708</v>
      </c>
      <c r="H1712" s="8" t="s">
        <v>7</v>
      </c>
      <c r="I1712" s="9">
        <v>38837</v>
      </c>
      <c r="J1712" s="8" t="s">
        <v>11</v>
      </c>
      <c r="K1712" s="10">
        <v>65</v>
      </c>
      <c r="L1712" s="3">
        <v>196.94966457435572</v>
      </c>
    </row>
    <row r="1713" spans="7:12" x14ac:dyDescent="0.2">
      <c r="G1713" s="8">
        <v>1709</v>
      </c>
      <c r="H1713" s="8" t="s">
        <v>7</v>
      </c>
      <c r="I1713" s="9">
        <v>39046</v>
      </c>
      <c r="J1713" s="8" t="s">
        <v>10</v>
      </c>
      <c r="K1713" s="10">
        <v>-5</v>
      </c>
      <c r="L1713" s="3">
        <v>-12.235172213399022</v>
      </c>
    </row>
    <row r="1714" spans="7:12" x14ac:dyDescent="0.2">
      <c r="G1714" s="8">
        <v>1710</v>
      </c>
      <c r="H1714" s="8" t="s">
        <v>7</v>
      </c>
      <c r="I1714" s="9">
        <v>38562</v>
      </c>
      <c r="J1714" s="8" t="s">
        <v>9</v>
      </c>
      <c r="K1714" s="10">
        <v>34</v>
      </c>
      <c r="L1714" s="3">
        <v>104.46148815266854</v>
      </c>
    </row>
    <row r="1715" spans="7:12" x14ac:dyDescent="0.2">
      <c r="G1715" s="8">
        <v>1711</v>
      </c>
      <c r="H1715" s="8" t="s">
        <v>2</v>
      </c>
      <c r="I1715" s="9">
        <v>38804</v>
      </c>
      <c r="J1715" s="8" t="s">
        <v>10</v>
      </c>
      <c r="K1715" s="10">
        <v>72</v>
      </c>
      <c r="L1715" s="3">
        <v>217.88587173222501</v>
      </c>
    </row>
    <row r="1716" spans="7:12" x14ac:dyDescent="0.2">
      <c r="G1716" s="8">
        <v>1712</v>
      </c>
      <c r="H1716" s="8" t="s">
        <v>0</v>
      </c>
      <c r="I1716" s="9">
        <v>38386</v>
      </c>
      <c r="J1716" s="8" t="s">
        <v>11</v>
      </c>
      <c r="K1716" s="10">
        <v>-1</v>
      </c>
      <c r="L1716" s="3">
        <v>-0.65444775995364735</v>
      </c>
    </row>
    <row r="1717" spans="7:12" x14ac:dyDescent="0.2">
      <c r="G1717" s="8">
        <v>1713</v>
      </c>
      <c r="H1717" s="8" t="s">
        <v>5</v>
      </c>
      <c r="I1717" s="9">
        <v>38694</v>
      </c>
      <c r="J1717" s="8" t="s">
        <v>10</v>
      </c>
      <c r="K1717" s="10">
        <v>40</v>
      </c>
      <c r="L1717" s="3">
        <v>122.14268476291653</v>
      </c>
    </row>
    <row r="1718" spans="7:12" x14ac:dyDescent="0.2">
      <c r="G1718" s="8">
        <v>1714</v>
      </c>
      <c r="H1718" s="8" t="s">
        <v>3</v>
      </c>
      <c r="I1718" s="9">
        <v>38969</v>
      </c>
      <c r="J1718" s="8" t="s">
        <v>12</v>
      </c>
      <c r="K1718" s="10">
        <v>65</v>
      </c>
      <c r="L1718" s="3">
        <v>196.70486780051661</v>
      </c>
    </row>
    <row r="1719" spans="7:12" x14ac:dyDescent="0.2">
      <c r="G1719" s="8">
        <v>1715</v>
      </c>
      <c r="H1719" s="8" t="s">
        <v>7</v>
      </c>
      <c r="I1719" s="9">
        <v>38903</v>
      </c>
      <c r="J1719" s="8" t="s">
        <v>10</v>
      </c>
      <c r="K1719" s="10">
        <v>77</v>
      </c>
      <c r="L1719" s="3">
        <v>232.41740522130286</v>
      </c>
    </row>
    <row r="1720" spans="7:12" x14ac:dyDescent="0.2">
      <c r="G1720" s="8">
        <v>1716</v>
      </c>
      <c r="H1720" s="8" t="s">
        <v>0</v>
      </c>
      <c r="I1720" s="9">
        <v>38826</v>
      </c>
      <c r="J1720" s="8" t="s">
        <v>12</v>
      </c>
      <c r="K1720" s="10">
        <v>51</v>
      </c>
      <c r="L1720" s="3">
        <v>155.00139731564644</v>
      </c>
    </row>
    <row r="1721" spans="7:12" x14ac:dyDescent="0.2">
      <c r="G1721" s="8">
        <v>1717</v>
      </c>
      <c r="H1721" s="8" t="s">
        <v>4</v>
      </c>
      <c r="I1721" s="9">
        <v>38452</v>
      </c>
      <c r="J1721" s="8" t="s">
        <v>9</v>
      </c>
      <c r="K1721" s="10">
        <v>-9</v>
      </c>
      <c r="L1721" s="3">
        <v>-25.103275559538364</v>
      </c>
    </row>
    <row r="1722" spans="7:12" x14ac:dyDescent="0.2">
      <c r="G1722" s="8">
        <v>1718</v>
      </c>
      <c r="H1722" s="8" t="s">
        <v>0</v>
      </c>
      <c r="I1722" s="9">
        <v>38441</v>
      </c>
      <c r="J1722" s="8" t="s">
        <v>12</v>
      </c>
      <c r="K1722" s="10">
        <v>17</v>
      </c>
      <c r="L1722" s="3">
        <v>52.732870933394423</v>
      </c>
    </row>
    <row r="1723" spans="7:12" x14ac:dyDescent="0.2">
      <c r="G1723" s="8">
        <v>1719</v>
      </c>
      <c r="H1723" s="8" t="s">
        <v>6</v>
      </c>
      <c r="I1723" s="9">
        <v>38452</v>
      </c>
      <c r="J1723" s="8" t="s">
        <v>11</v>
      </c>
      <c r="K1723" s="10">
        <v>11</v>
      </c>
      <c r="L1723" s="3">
        <v>34.806777506140598</v>
      </c>
    </row>
    <row r="1724" spans="7:12" x14ac:dyDescent="0.2">
      <c r="G1724" s="8">
        <v>1720</v>
      </c>
      <c r="H1724" s="8" t="s">
        <v>5</v>
      </c>
      <c r="I1724" s="9">
        <v>38892</v>
      </c>
      <c r="J1724" s="8" t="s">
        <v>10</v>
      </c>
      <c r="K1724" s="10">
        <v>40</v>
      </c>
      <c r="L1724" s="3">
        <v>121.64869809891456</v>
      </c>
    </row>
    <row r="1725" spans="7:12" x14ac:dyDescent="0.2">
      <c r="G1725" s="8">
        <v>1721</v>
      </c>
      <c r="H1725" s="8" t="s">
        <v>6</v>
      </c>
      <c r="I1725" s="9">
        <v>38584</v>
      </c>
      <c r="J1725" s="8" t="s">
        <v>9</v>
      </c>
      <c r="K1725" s="10">
        <v>67</v>
      </c>
      <c r="L1725" s="3">
        <v>202.72483169959665</v>
      </c>
    </row>
    <row r="1726" spans="7:12" x14ac:dyDescent="0.2">
      <c r="G1726" s="8">
        <v>1722</v>
      </c>
      <c r="H1726" s="8" t="s">
        <v>7</v>
      </c>
      <c r="I1726" s="9">
        <v>38562</v>
      </c>
      <c r="J1726" s="8" t="s">
        <v>13</v>
      </c>
      <c r="K1726" s="10">
        <v>79</v>
      </c>
      <c r="L1726" s="3">
        <v>239.25066766148794</v>
      </c>
    </row>
    <row r="1727" spans="7:12" x14ac:dyDescent="0.2">
      <c r="G1727" s="8">
        <v>1723</v>
      </c>
      <c r="H1727" s="8" t="s">
        <v>4</v>
      </c>
      <c r="I1727" s="9">
        <v>38122</v>
      </c>
      <c r="J1727" s="8" t="s">
        <v>9</v>
      </c>
      <c r="K1727" s="10">
        <v>-7</v>
      </c>
      <c r="L1727" s="3">
        <v>-19.159862376296054</v>
      </c>
    </row>
    <row r="1728" spans="7:12" x14ac:dyDescent="0.2">
      <c r="G1728" s="8">
        <v>1724</v>
      </c>
      <c r="H1728" s="8" t="s">
        <v>4</v>
      </c>
      <c r="I1728" s="9">
        <v>38496</v>
      </c>
      <c r="J1728" s="8" t="s">
        <v>12</v>
      </c>
      <c r="K1728" s="10">
        <v>72</v>
      </c>
      <c r="L1728" s="3">
        <v>218.05969697818949</v>
      </c>
    </row>
    <row r="1729" spans="7:12" x14ac:dyDescent="0.2">
      <c r="G1729" s="8">
        <v>1725</v>
      </c>
      <c r="H1729" s="8" t="s">
        <v>2</v>
      </c>
      <c r="I1729" s="9">
        <v>38562</v>
      </c>
      <c r="J1729" s="8" t="s">
        <v>11</v>
      </c>
      <c r="K1729" s="10">
        <v>53</v>
      </c>
      <c r="L1729" s="3">
        <v>160.76900841046421</v>
      </c>
    </row>
    <row r="1730" spans="7:12" x14ac:dyDescent="0.2">
      <c r="G1730" s="8">
        <v>1726</v>
      </c>
      <c r="H1730" s="8" t="s">
        <v>5</v>
      </c>
      <c r="I1730" s="9">
        <v>38903</v>
      </c>
      <c r="J1730" s="8" t="s">
        <v>11</v>
      </c>
      <c r="K1730" s="10">
        <v>35</v>
      </c>
      <c r="L1730" s="3">
        <v>107.40939275823844</v>
      </c>
    </row>
    <row r="1731" spans="7:12" x14ac:dyDescent="0.2">
      <c r="G1731" s="8">
        <v>1727</v>
      </c>
      <c r="H1731" s="8" t="s">
        <v>6</v>
      </c>
      <c r="I1731" s="9">
        <v>39024</v>
      </c>
      <c r="J1731" s="8" t="s">
        <v>10</v>
      </c>
      <c r="K1731" s="10">
        <v>39</v>
      </c>
      <c r="L1731" s="3">
        <v>118.67053890819109</v>
      </c>
    </row>
    <row r="1732" spans="7:12" x14ac:dyDescent="0.2">
      <c r="G1732" s="8">
        <v>1728</v>
      </c>
      <c r="H1732" s="8" t="s">
        <v>2</v>
      </c>
      <c r="I1732" s="9">
        <v>38177</v>
      </c>
      <c r="J1732" s="8" t="s">
        <v>12</v>
      </c>
      <c r="K1732" s="10">
        <v>-7</v>
      </c>
      <c r="L1732" s="3">
        <v>-19.354078968263273</v>
      </c>
    </row>
    <row r="1733" spans="7:12" x14ac:dyDescent="0.2">
      <c r="G1733" s="8">
        <v>1729</v>
      </c>
      <c r="H1733" s="8" t="s">
        <v>1</v>
      </c>
      <c r="I1733" s="9">
        <v>38155</v>
      </c>
      <c r="J1733" s="8" t="s">
        <v>11</v>
      </c>
      <c r="K1733" s="10">
        <v>68</v>
      </c>
      <c r="L1733" s="3">
        <v>206.3442384317722</v>
      </c>
    </row>
    <row r="1734" spans="7:12" x14ac:dyDescent="0.2">
      <c r="G1734" s="8">
        <v>1730</v>
      </c>
      <c r="H1734" s="8" t="s">
        <v>5</v>
      </c>
      <c r="I1734" s="9">
        <v>38287</v>
      </c>
      <c r="J1734" s="8" t="s">
        <v>11</v>
      </c>
      <c r="K1734" s="10">
        <v>86</v>
      </c>
      <c r="L1734" s="3">
        <v>260.29001268034375</v>
      </c>
    </row>
    <row r="1735" spans="7:12" x14ac:dyDescent="0.2">
      <c r="G1735" s="8">
        <v>1731</v>
      </c>
      <c r="H1735" s="8" t="s">
        <v>8</v>
      </c>
      <c r="I1735" s="9">
        <v>38595</v>
      </c>
      <c r="J1735" s="8" t="s">
        <v>13</v>
      </c>
      <c r="K1735" s="10">
        <v>84</v>
      </c>
      <c r="L1735" s="3">
        <v>254.77631099529688</v>
      </c>
    </row>
    <row r="1736" spans="7:12" x14ac:dyDescent="0.2">
      <c r="G1736" s="8">
        <v>1732</v>
      </c>
      <c r="H1736" s="8" t="s">
        <v>1</v>
      </c>
      <c r="I1736" s="9">
        <v>39046</v>
      </c>
      <c r="J1736" s="8" t="s">
        <v>12</v>
      </c>
      <c r="K1736" s="10">
        <v>6</v>
      </c>
      <c r="L1736" s="3">
        <v>19.965040351983745</v>
      </c>
    </row>
    <row r="1737" spans="7:12" x14ac:dyDescent="0.2">
      <c r="G1737" s="8">
        <v>1733</v>
      </c>
      <c r="H1737" s="8" t="s">
        <v>8</v>
      </c>
      <c r="I1737" s="9">
        <v>38727</v>
      </c>
      <c r="J1737" s="8" t="s">
        <v>13</v>
      </c>
      <c r="K1737" s="10">
        <v>-5</v>
      </c>
      <c r="L1737" s="3">
        <v>-12.772394146444128</v>
      </c>
    </row>
    <row r="1738" spans="7:12" x14ac:dyDescent="0.2">
      <c r="G1738" s="8">
        <v>1734</v>
      </c>
      <c r="H1738" s="8" t="s">
        <v>1</v>
      </c>
      <c r="I1738" s="9">
        <v>38815</v>
      </c>
      <c r="J1738" s="8" t="s">
        <v>10</v>
      </c>
      <c r="K1738" s="10">
        <v>22</v>
      </c>
      <c r="L1738" s="3">
        <v>67.936736058497871</v>
      </c>
    </row>
    <row r="1739" spans="7:12" x14ac:dyDescent="0.2">
      <c r="G1739" s="8">
        <v>1735</v>
      </c>
      <c r="H1739" s="8" t="s">
        <v>8</v>
      </c>
      <c r="I1739" s="9">
        <v>38694</v>
      </c>
      <c r="J1739" s="8" t="s">
        <v>11</v>
      </c>
      <c r="K1739" s="10">
        <v>29</v>
      </c>
      <c r="L1739" s="3">
        <v>89.114636106343568</v>
      </c>
    </row>
    <row r="1740" spans="7:12" x14ac:dyDescent="0.2">
      <c r="G1740" s="8">
        <v>1736</v>
      </c>
      <c r="H1740" s="8" t="s">
        <v>7</v>
      </c>
      <c r="I1740" s="9">
        <v>38298</v>
      </c>
      <c r="J1740" s="8" t="s">
        <v>10</v>
      </c>
      <c r="K1740" s="10">
        <v>3</v>
      </c>
      <c r="L1740" s="3">
        <v>10.889833668586128</v>
      </c>
    </row>
    <row r="1741" spans="7:12" x14ac:dyDescent="0.2">
      <c r="G1741" s="8">
        <v>1737</v>
      </c>
      <c r="H1741" s="8" t="s">
        <v>6</v>
      </c>
      <c r="I1741" s="9">
        <v>38804</v>
      </c>
      <c r="J1741" s="8" t="s">
        <v>11</v>
      </c>
      <c r="K1741" s="10">
        <v>88</v>
      </c>
      <c r="L1741" s="3">
        <v>265.52523967441095</v>
      </c>
    </row>
    <row r="1742" spans="7:12" x14ac:dyDescent="0.2">
      <c r="G1742" s="8">
        <v>1738</v>
      </c>
      <c r="H1742" s="8" t="s">
        <v>5</v>
      </c>
      <c r="I1742" s="9">
        <v>38408</v>
      </c>
      <c r="J1742" s="8" t="s">
        <v>11</v>
      </c>
      <c r="K1742" s="10">
        <v>41</v>
      </c>
      <c r="L1742" s="3">
        <v>124.98924123949018</v>
      </c>
    </row>
    <row r="1743" spans="7:12" x14ac:dyDescent="0.2">
      <c r="G1743" s="8">
        <v>1739</v>
      </c>
      <c r="H1743" s="8" t="s">
        <v>0</v>
      </c>
      <c r="I1743" s="9">
        <v>38397</v>
      </c>
      <c r="J1743" s="8" t="s">
        <v>9</v>
      </c>
      <c r="K1743" s="10">
        <v>59</v>
      </c>
      <c r="L1743" s="3">
        <v>178.83628019769552</v>
      </c>
    </row>
    <row r="1744" spans="7:12" x14ac:dyDescent="0.2">
      <c r="G1744" s="8">
        <v>1740</v>
      </c>
      <c r="H1744" s="8" t="s">
        <v>0</v>
      </c>
      <c r="I1744" s="9">
        <v>38265</v>
      </c>
      <c r="J1744" s="8" t="s">
        <v>12</v>
      </c>
      <c r="K1744" s="10">
        <v>29</v>
      </c>
      <c r="L1744" s="3">
        <v>89.261658607480399</v>
      </c>
    </row>
    <row r="1745" spans="7:12" x14ac:dyDescent="0.2">
      <c r="G1745" s="8">
        <v>1741</v>
      </c>
      <c r="H1745" s="8" t="s">
        <v>6</v>
      </c>
      <c r="I1745" s="9">
        <v>38034</v>
      </c>
      <c r="J1745" s="8" t="s">
        <v>12</v>
      </c>
      <c r="K1745" s="10">
        <v>43</v>
      </c>
      <c r="L1745" s="3">
        <v>130.29965520792396</v>
      </c>
    </row>
    <row r="1746" spans="7:12" x14ac:dyDescent="0.2">
      <c r="G1746" s="8">
        <v>1742</v>
      </c>
      <c r="H1746" s="8" t="s">
        <v>7</v>
      </c>
      <c r="I1746" s="9">
        <v>38826</v>
      </c>
      <c r="J1746" s="8" t="s">
        <v>10</v>
      </c>
      <c r="K1746" s="10">
        <v>75</v>
      </c>
      <c r="L1746" s="3">
        <v>227.51732588951381</v>
      </c>
    </row>
    <row r="1747" spans="7:12" x14ac:dyDescent="0.2">
      <c r="G1747" s="8">
        <v>1743</v>
      </c>
      <c r="H1747" s="8" t="s">
        <v>8</v>
      </c>
      <c r="I1747" s="9">
        <v>38221</v>
      </c>
      <c r="J1747" s="8" t="s">
        <v>12</v>
      </c>
      <c r="K1747" s="10">
        <v>40</v>
      </c>
      <c r="L1747" s="3">
        <v>121.70811716084982</v>
      </c>
    </row>
    <row r="1748" spans="7:12" x14ac:dyDescent="0.2">
      <c r="G1748" s="8">
        <v>1744</v>
      </c>
      <c r="H1748" s="8" t="s">
        <v>7</v>
      </c>
      <c r="I1748" s="9">
        <v>38309</v>
      </c>
      <c r="J1748" s="8" t="s">
        <v>12</v>
      </c>
      <c r="K1748" s="10">
        <v>78</v>
      </c>
      <c r="L1748" s="3">
        <v>235.886562763272</v>
      </c>
    </row>
    <row r="1749" spans="7:12" x14ac:dyDescent="0.2">
      <c r="G1749" s="8">
        <v>1745</v>
      </c>
      <c r="H1749" s="8" t="s">
        <v>4</v>
      </c>
      <c r="I1749" s="9">
        <v>38430</v>
      </c>
      <c r="J1749" s="8" t="s">
        <v>11</v>
      </c>
      <c r="K1749" s="10">
        <v>38</v>
      </c>
      <c r="L1749" s="3">
        <v>115.79763515244602</v>
      </c>
    </row>
    <row r="1750" spans="7:12" x14ac:dyDescent="0.2">
      <c r="G1750" s="8">
        <v>1746</v>
      </c>
      <c r="H1750" s="8" t="s">
        <v>5</v>
      </c>
      <c r="I1750" s="9">
        <v>38507</v>
      </c>
      <c r="J1750" s="8" t="s">
        <v>12</v>
      </c>
      <c r="K1750" s="10">
        <v>-3</v>
      </c>
      <c r="L1750" s="3">
        <v>-6.3542907791353951</v>
      </c>
    </row>
    <row r="1751" spans="7:12" x14ac:dyDescent="0.2">
      <c r="G1751" s="8">
        <v>1747</v>
      </c>
      <c r="H1751" s="8" t="s">
        <v>3</v>
      </c>
      <c r="I1751" s="9">
        <v>38100</v>
      </c>
      <c r="J1751" s="8" t="s">
        <v>9</v>
      </c>
      <c r="K1751" s="10">
        <v>34</v>
      </c>
      <c r="L1751" s="3">
        <v>103.8978672415664</v>
      </c>
    </row>
    <row r="1752" spans="7:12" x14ac:dyDescent="0.2">
      <c r="G1752" s="8">
        <v>1748</v>
      </c>
      <c r="H1752" s="8" t="s">
        <v>6</v>
      </c>
      <c r="I1752" s="9">
        <v>38111</v>
      </c>
      <c r="J1752" s="8" t="s">
        <v>11</v>
      </c>
      <c r="K1752" s="10">
        <v>85</v>
      </c>
      <c r="L1752" s="3">
        <v>256.4457111777549</v>
      </c>
    </row>
    <row r="1753" spans="7:12" x14ac:dyDescent="0.2">
      <c r="G1753" s="8">
        <v>1749</v>
      </c>
      <c r="H1753" s="8" t="s">
        <v>1</v>
      </c>
      <c r="I1753" s="9">
        <v>38672</v>
      </c>
      <c r="J1753" s="8" t="s">
        <v>9</v>
      </c>
      <c r="K1753" s="10">
        <v>70</v>
      </c>
      <c r="L1753" s="3">
        <v>212.02897469121848</v>
      </c>
    </row>
    <row r="1754" spans="7:12" x14ac:dyDescent="0.2">
      <c r="G1754" s="8">
        <v>1750</v>
      </c>
      <c r="H1754" s="8" t="s">
        <v>5</v>
      </c>
      <c r="I1754" s="9">
        <v>39024</v>
      </c>
      <c r="J1754" s="8" t="s">
        <v>11</v>
      </c>
      <c r="K1754" s="10">
        <v>86</v>
      </c>
      <c r="L1754" s="3">
        <v>259.75727876328739</v>
      </c>
    </row>
    <row r="1755" spans="7:12" x14ac:dyDescent="0.2">
      <c r="G1755" s="8">
        <v>1751</v>
      </c>
      <c r="H1755" s="8" t="s">
        <v>7</v>
      </c>
      <c r="I1755" s="9">
        <v>39068</v>
      </c>
      <c r="J1755" s="8" t="s">
        <v>9</v>
      </c>
      <c r="K1755" s="10">
        <v>47</v>
      </c>
      <c r="L1755" s="3">
        <v>142.93190581421757</v>
      </c>
    </row>
    <row r="1756" spans="7:12" x14ac:dyDescent="0.2">
      <c r="G1756" s="8">
        <v>1752</v>
      </c>
      <c r="H1756" s="8" t="s">
        <v>2</v>
      </c>
      <c r="I1756" s="9">
        <v>38881</v>
      </c>
      <c r="J1756" s="8" t="s">
        <v>13</v>
      </c>
      <c r="K1756" s="10">
        <v>20</v>
      </c>
      <c r="L1756" s="3">
        <v>62.6034037824639</v>
      </c>
    </row>
    <row r="1757" spans="7:12" x14ac:dyDescent="0.2">
      <c r="G1757" s="8">
        <v>1753</v>
      </c>
      <c r="H1757" s="8" t="s">
        <v>0</v>
      </c>
      <c r="I1757" s="9">
        <v>38122</v>
      </c>
      <c r="J1757" s="8" t="s">
        <v>12</v>
      </c>
      <c r="K1757" s="10">
        <v>33</v>
      </c>
      <c r="L1757" s="3">
        <v>101.41906626440009</v>
      </c>
    </row>
    <row r="1758" spans="7:12" x14ac:dyDescent="0.2">
      <c r="G1758" s="8">
        <v>1754</v>
      </c>
      <c r="H1758" s="8" t="s">
        <v>1</v>
      </c>
      <c r="I1758" s="9">
        <v>38298</v>
      </c>
      <c r="J1758" s="8" t="s">
        <v>12</v>
      </c>
      <c r="K1758" s="10">
        <v>-10</v>
      </c>
      <c r="L1758" s="3">
        <v>-27.865488210965292</v>
      </c>
    </row>
    <row r="1759" spans="7:12" x14ac:dyDescent="0.2">
      <c r="G1759" s="8">
        <v>1755</v>
      </c>
      <c r="H1759" s="8" t="s">
        <v>7</v>
      </c>
      <c r="I1759" s="9">
        <v>39057</v>
      </c>
      <c r="J1759" s="8" t="s">
        <v>10</v>
      </c>
      <c r="K1759" s="10">
        <v>40</v>
      </c>
      <c r="L1759" s="3">
        <v>122.39966734312085</v>
      </c>
    </row>
    <row r="1760" spans="7:12" x14ac:dyDescent="0.2">
      <c r="G1760" s="8">
        <v>1756</v>
      </c>
      <c r="H1760" s="8" t="s">
        <v>5</v>
      </c>
      <c r="I1760" s="9">
        <v>38188</v>
      </c>
      <c r="J1760" s="8" t="s">
        <v>9</v>
      </c>
      <c r="K1760" s="10">
        <v>13</v>
      </c>
      <c r="L1760" s="3">
        <v>40.440362188704526</v>
      </c>
    </row>
    <row r="1761" spans="7:12" x14ac:dyDescent="0.2">
      <c r="G1761" s="8">
        <v>1757</v>
      </c>
      <c r="H1761" s="8" t="s">
        <v>6</v>
      </c>
      <c r="I1761" s="9">
        <v>38958</v>
      </c>
      <c r="J1761" s="8" t="s">
        <v>10</v>
      </c>
      <c r="K1761" s="10">
        <v>20</v>
      </c>
      <c r="L1761" s="3">
        <v>62.159874636859705</v>
      </c>
    </row>
    <row r="1762" spans="7:12" x14ac:dyDescent="0.2">
      <c r="G1762" s="8">
        <v>1758</v>
      </c>
      <c r="H1762" s="8" t="s">
        <v>5</v>
      </c>
      <c r="I1762" s="9">
        <v>38045</v>
      </c>
      <c r="J1762" s="8" t="s">
        <v>11</v>
      </c>
      <c r="K1762" s="10">
        <v>22</v>
      </c>
      <c r="L1762" s="3">
        <v>68.778643754081543</v>
      </c>
    </row>
    <row r="1763" spans="7:12" x14ac:dyDescent="0.2">
      <c r="G1763" s="8">
        <v>1759</v>
      </c>
      <c r="H1763" s="8" t="s">
        <v>4</v>
      </c>
      <c r="I1763" s="9">
        <v>38606</v>
      </c>
      <c r="J1763" s="8" t="s">
        <v>9</v>
      </c>
      <c r="K1763" s="10">
        <v>91</v>
      </c>
      <c r="L1763" s="3">
        <v>275.56378169889956</v>
      </c>
    </row>
    <row r="1764" spans="7:12" x14ac:dyDescent="0.2">
      <c r="G1764" s="8">
        <v>1760</v>
      </c>
      <c r="H1764" s="8" t="s">
        <v>8</v>
      </c>
      <c r="I1764" s="9">
        <v>38848</v>
      </c>
      <c r="J1764" s="8" t="s">
        <v>10</v>
      </c>
      <c r="K1764" s="10">
        <v>17</v>
      </c>
      <c r="L1764" s="3">
        <v>53.536546154185139</v>
      </c>
    </row>
    <row r="1765" spans="7:12" x14ac:dyDescent="0.2">
      <c r="G1765" s="8">
        <v>1761</v>
      </c>
      <c r="H1765" s="8" t="s">
        <v>4</v>
      </c>
      <c r="I1765" s="9">
        <v>38298</v>
      </c>
      <c r="J1765" s="8" t="s">
        <v>10</v>
      </c>
      <c r="K1765" s="10">
        <v>77</v>
      </c>
      <c r="L1765" s="3">
        <v>232.78300193286029</v>
      </c>
    </row>
    <row r="1766" spans="7:12" x14ac:dyDescent="0.2">
      <c r="G1766" s="8">
        <v>1762</v>
      </c>
      <c r="H1766" s="8" t="s">
        <v>1</v>
      </c>
      <c r="I1766" s="9">
        <v>39057</v>
      </c>
      <c r="J1766" s="8" t="s">
        <v>12</v>
      </c>
      <c r="K1766" s="10">
        <v>8</v>
      </c>
      <c r="L1766" s="3">
        <v>25.170033543748811</v>
      </c>
    </row>
    <row r="1767" spans="7:12" x14ac:dyDescent="0.2">
      <c r="G1767" s="8">
        <v>1763</v>
      </c>
      <c r="H1767" s="8" t="s">
        <v>6</v>
      </c>
      <c r="I1767" s="9">
        <v>38584</v>
      </c>
      <c r="J1767" s="8" t="s">
        <v>11</v>
      </c>
      <c r="K1767" s="10">
        <v>-1</v>
      </c>
      <c r="L1767" s="3">
        <v>-0.68878150112298231</v>
      </c>
    </row>
    <row r="1768" spans="7:12" x14ac:dyDescent="0.2">
      <c r="G1768" s="8">
        <v>1764</v>
      </c>
      <c r="H1768" s="8" t="s">
        <v>3</v>
      </c>
      <c r="I1768" s="9">
        <v>38507</v>
      </c>
      <c r="J1768" s="8" t="s">
        <v>10</v>
      </c>
      <c r="K1768" s="10">
        <v>52</v>
      </c>
      <c r="L1768" s="3">
        <v>158.074363782803</v>
      </c>
    </row>
    <row r="1769" spans="7:12" x14ac:dyDescent="0.2">
      <c r="G1769" s="8">
        <v>1765</v>
      </c>
      <c r="H1769" s="8" t="s">
        <v>7</v>
      </c>
      <c r="I1769" s="9">
        <v>38595</v>
      </c>
      <c r="J1769" s="8" t="s">
        <v>12</v>
      </c>
      <c r="K1769" s="10">
        <v>50</v>
      </c>
      <c r="L1769" s="3">
        <v>152.59801251978521</v>
      </c>
    </row>
    <row r="1770" spans="7:12" x14ac:dyDescent="0.2">
      <c r="G1770" s="8">
        <v>1766</v>
      </c>
      <c r="H1770" s="8" t="s">
        <v>7</v>
      </c>
      <c r="I1770" s="9">
        <v>38892</v>
      </c>
      <c r="J1770" s="8" t="s">
        <v>9</v>
      </c>
      <c r="K1770" s="10">
        <v>69</v>
      </c>
      <c r="L1770" s="3">
        <v>209.27458050780132</v>
      </c>
    </row>
    <row r="1771" spans="7:12" x14ac:dyDescent="0.2">
      <c r="G1771" s="8">
        <v>1767</v>
      </c>
      <c r="H1771" s="8" t="s">
        <v>5</v>
      </c>
      <c r="I1771" s="9">
        <v>38870</v>
      </c>
      <c r="J1771" s="8" t="s">
        <v>12</v>
      </c>
      <c r="K1771" s="10">
        <v>-10</v>
      </c>
      <c r="L1771" s="3">
        <v>-28.429474612283389</v>
      </c>
    </row>
    <row r="1772" spans="7:12" x14ac:dyDescent="0.2">
      <c r="G1772" s="8">
        <v>1768</v>
      </c>
      <c r="H1772" s="8" t="s">
        <v>4</v>
      </c>
      <c r="I1772" s="9">
        <v>38243</v>
      </c>
      <c r="J1772" s="8" t="s">
        <v>9</v>
      </c>
      <c r="K1772" s="10">
        <v>-10</v>
      </c>
      <c r="L1772" s="3">
        <v>-27.787426760377638</v>
      </c>
    </row>
    <row r="1773" spans="7:12" x14ac:dyDescent="0.2">
      <c r="G1773" s="8">
        <v>1769</v>
      </c>
      <c r="H1773" s="8" t="s">
        <v>0</v>
      </c>
      <c r="I1773" s="9">
        <v>38650</v>
      </c>
      <c r="J1773" s="8" t="s">
        <v>12</v>
      </c>
      <c r="K1773" s="10">
        <v>90</v>
      </c>
      <c r="L1773" s="3">
        <v>272.47244684275518</v>
      </c>
    </row>
    <row r="1774" spans="7:12" x14ac:dyDescent="0.2">
      <c r="G1774" s="8">
        <v>1770</v>
      </c>
      <c r="H1774" s="8" t="s">
        <v>6</v>
      </c>
      <c r="I1774" s="9">
        <v>39035</v>
      </c>
      <c r="J1774" s="8" t="s">
        <v>9</v>
      </c>
      <c r="K1774" s="10">
        <v>-4</v>
      </c>
      <c r="L1774" s="3">
        <v>-9.8005201872550316</v>
      </c>
    </row>
    <row r="1775" spans="7:12" x14ac:dyDescent="0.2">
      <c r="G1775" s="8">
        <v>1771</v>
      </c>
      <c r="H1775" s="8" t="s">
        <v>8</v>
      </c>
      <c r="I1775" s="9">
        <v>38947</v>
      </c>
      <c r="J1775" s="8" t="s">
        <v>10</v>
      </c>
      <c r="K1775" s="10">
        <v>14</v>
      </c>
      <c r="L1775" s="3">
        <v>44.066692086610537</v>
      </c>
    </row>
    <row r="1776" spans="7:12" x14ac:dyDescent="0.2">
      <c r="G1776" s="8">
        <v>1772</v>
      </c>
      <c r="H1776" s="8" t="s">
        <v>5</v>
      </c>
      <c r="I1776" s="9">
        <v>38705</v>
      </c>
      <c r="J1776" s="8" t="s">
        <v>10</v>
      </c>
      <c r="K1776" s="10">
        <v>13</v>
      </c>
      <c r="L1776" s="3">
        <v>41.651608836226835</v>
      </c>
    </row>
    <row r="1777" spans="7:12" x14ac:dyDescent="0.2">
      <c r="G1777" s="8">
        <v>1773</v>
      </c>
      <c r="H1777" s="8" t="s">
        <v>2</v>
      </c>
      <c r="I1777" s="9">
        <v>38188</v>
      </c>
      <c r="J1777" s="8" t="s">
        <v>9</v>
      </c>
      <c r="K1777" s="10">
        <v>-10</v>
      </c>
      <c r="L1777" s="3">
        <v>-27.449007372488328</v>
      </c>
    </row>
    <row r="1778" spans="7:12" x14ac:dyDescent="0.2">
      <c r="G1778" s="8">
        <v>1774</v>
      </c>
      <c r="H1778" s="8" t="s">
        <v>7</v>
      </c>
      <c r="I1778" s="9">
        <v>38397</v>
      </c>
      <c r="J1778" s="8" t="s">
        <v>9</v>
      </c>
      <c r="K1778" s="10">
        <v>81</v>
      </c>
      <c r="L1778" s="3">
        <v>244.96209724909312</v>
      </c>
    </row>
    <row r="1779" spans="7:12" x14ac:dyDescent="0.2">
      <c r="G1779" s="8">
        <v>1775</v>
      </c>
      <c r="H1779" s="8" t="s">
        <v>8</v>
      </c>
      <c r="I1779" s="9">
        <v>38353</v>
      </c>
      <c r="J1779" s="8" t="s">
        <v>9</v>
      </c>
      <c r="K1779" s="10">
        <v>91</v>
      </c>
      <c r="L1779" s="3">
        <v>274.01633323079733</v>
      </c>
    </row>
    <row r="1780" spans="7:12" x14ac:dyDescent="0.2">
      <c r="G1780" s="8">
        <v>1776</v>
      </c>
      <c r="H1780" s="8" t="s">
        <v>1</v>
      </c>
      <c r="I1780" s="9">
        <v>38342</v>
      </c>
      <c r="J1780" s="8" t="s">
        <v>10</v>
      </c>
      <c r="K1780" s="10">
        <v>7</v>
      </c>
      <c r="L1780" s="3">
        <v>23.096103574094034</v>
      </c>
    </row>
    <row r="1781" spans="7:12" x14ac:dyDescent="0.2">
      <c r="G1781" s="8">
        <v>1777</v>
      </c>
      <c r="H1781" s="8" t="s">
        <v>8</v>
      </c>
      <c r="I1781" s="9">
        <v>38705</v>
      </c>
      <c r="J1781" s="8" t="s">
        <v>11</v>
      </c>
      <c r="K1781" s="10">
        <v>95</v>
      </c>
      <c r="L1781" s="3">
        <v>286.4091350392265</v>
      </c>
    </row>
    <row r="1782" spans="7:12" x14ac:dyDescent="0.2">
      <c r="G1782" s="8">
        <v>1778</v>
      </c>
      <c r="H1782" s="8" t="s">
        <v>2</v>
      </c>
      <c r="I1782" s="9">
        <v>38793</v>
      </c>
      <c r="J1782" s="8" t="s">
        <v>12</v>
      </c>
      <c r="K1782" s="10">
        <v>7</v>
      </c>
      <c r="L1782" s="3">
        <v>23.460398451433193</v>
      </c>
    </row>
    <row r="1783" spans="7:12" x14ac:dyDescent="0.2">
      <c r="G1783" s="8">
        <v>1779</v>
      </c>
      <c r="H1783" s="8" t="s">
        <v>5</v>
      </c>
      <c r="I1783" s="9">
        <v>38452</v>
      </c>
      <c r="J1783" s="8" t="s">
        <v>12</v>
      </c>
      <c r="K1783" s="10">
        <v>9</v>
      </c>
      <c r="L1783" s="3">
        <v>29.496709116948491</v>
      </c>
    </row>
    <row r="1784" spans="7:12" x14ac:dyDescent="0.2">
      <c r="G1784" s="8">
        <v>1780</v>
      </c>
      <c r="H1784" s="8" t="s">
        <v>5</v>
      </c>
      <c r="I1784" s="9">
        <v>38111</v>
      </c>
      <c r="J1784" s="8" t="s">
        <v>9</v>
      </c>
      <c r="K1784" s="10">
        <v>16</v>
      </c>
      <c r="L1784" s="3">
        <v>50.32304691843445</v>
      </c>
    </row>
    <row r="1785" spans="7:12" x14ac:dyDescent="0.2">
      <c r="G1785" s="8">
        <v>1781</v>
      </c>
      <c r="H1785" s="8" t="s">
        <v>6</v>
      </c>
      <c r="I1785" s="9">
        <v>38408</v>
      </c>
      <c r="J1785" s="8" t="s">
        <v>10</v>
      </c>
      <c r="K1785" s="10">
        <v>37</v>
      </c>
      <c r="L1785" s="3">
        <v>112.6423668975758</v>
      </c>
    </row>
    <row r="1786" spans="7:12" x14ac:dyDescent="0.2">
      <c r="G1786" s="8">
        <v>1782</v>
      </c>
      <c r="H1786" s="8" t="s">
        <v>7</v>
      </c>
      <c r="I1786" s="9">
        <v>38991</v>
      </c>
      <c r="J1786" s="8" t="s">
        <v>10</v>
      </c>
      <c r="K1786" s="10">
        <v>38</v>
      </c>
      <c r="L1786" s="3">
        <v>115.86694350408794</v>
      </c>
    </row>
    <row r="1787" spans="7:12" x14ac:dyDescent="0.2">
      <c r="G1787" s="8">
        <v>1783</v>
      </c>
      <c r="H1787" s="8" t="s">
        <v>8</v>
      </c>
      <c r="I1787" s="9">
        <v>38980</v>
      </c>
      <c r="J1787" s="8" t="s">
        <v>13</v>
      </c>
      <c r="K1787" s="10">
        <v>43</v>
      </c>
      <c r="L1787" s="3">
        <v>130.38058732657913</v>
      </c>
    </row>
    <row r="1788" spans="7:12" x14ac:dyDescent="0.2">
      <c r="G1788" s="8">
        <v>1784</v>
      </c>
      <c r="H1788" s="8" t="s">
        <v>7</v>
      </c>
      <c r="I1788" s="9">
        <v>38903</v>
      </c>
      <c r="J1788" s="8" t="s">
        <v>12</v>
      </c>
      <c r="K1788" s="10">
        <v>-5</v>
      </c>
      <c r="L1788" s="3">
        <v>-12.649706737241745</v>
      </c>
    </row>
    <row r="1789" spans="7:12" x14ac:dyDescent="0.2">
      <c r="G1789" s="8">
        <v>1785</v>
      </c>
      <c r="H1789" s="8" t="s">
        <v>5</v>
      </c>
      <c r="I1789" s="9">
        <v>39035</v>
      </c>
      <c r="J1789" s="8" t="s">
        <v>11</v>
      </c>
      <c r="K1789" s="10">
        <v>9</v>
      </c>
      <c r="L1789" s="3">
        <v>28.951087924744211</v>
      </c>
    </row>
    <row r="1790" spans="7:12" x14ac:dyDescent="0.2">
      <c r="G1790" s="8">
        <v>1786</v>
      </c>
      <c r="H1790" s="8" t="s">
        <v>8</v>
      </c>
      <c r="I1790" s="9">
        <v>38727</v>
      </c>
      <c r="J1790" s="8" t="s">
        <v>10</v>
      </c>
      <c r="K1790" s="10">
        <v>-9</v>
      </c>
      <c r="L1790" s="3">
        <v>-24.653364515512152</v>
      </c>
    </row>
    <row r="1791" spans="7:12" x14ac:dyDescent="0.2">
      <c r="G1791" s="8">
        <v>1787</v>
      </c>
      <c r="H1791" s="8" t="s">
        <v>0</v>
      </c>
      <c r="I1791" s="9">
        <v>38595</v>
      </c>
      <c r="J1791" s="8" t="s">
        <v>13</v>
      </c>
      <c r="K1791" s="10">
        <v>24</v>
      </c>
      <c r="L1791" s="3">
        <v>74.611228324097638</v>
      </c>
    </row>
    <row r="1792" spans="7:12" x14ac:dyDescent="0.2">
      <c r="G1792" s="8">
        <v>1788</v>
      </c>
      <c r="H1792" s="8" t="s">
        <v>7</v>
      </c>
      <c r="I1792" s="9">
        <v>38111</v>
      </c>
      <c r="J1792" s="8" t="s">
        <v>10</v>
      </c>
      <c r="K1792" s="10">
        <v>30</v>
      </c>
      <c r="L1792" s="3">
        <v>91.370060380593657</v>
      </c>
    </row>
    <row r="1793" spans="7:12" x14ac:dyDescent="0.2">
      <c r="G1793" s="8">
        <v>1789</v>
      </c>
      <c r="H1793" s="8" t="s">
        <v>1</v>
      </c>
      <c r="I1793" s="9">
        <v>38694</v>
      </c>
      <c r="J1793" s="8" t="s">
        <v>10</v>
      </c>
      <c r="K1793" s="10">
        <v>83</v>
      </c>
      <c r="L1793" s="3">
        <v>250.84508105520038</v>
      </c>
    </row>
    <row r="1794" spans="7:12" x14ac:dyDescent="0.2">
      <c r="G1794" s="8">
        <v>1790</v>
      </c>
      <c r="H1794" s="8" t="s">
        <v>5</v>
      </c>
      <c r="I1794" s="9">
        <v>38067</v>
      </c>
      <c r="J1794" s="8" t="s">
        <v>10</v>
      </c>
      <c r="K1794" s="10">
        <v>90</v>
      </c>
      <c r="L1794" s="3">
        <v>271.87067701120321</v>
      </c>
    </row>
    <row r="1795" spans="7:12" x14ac:dyDescent="0.2">
      <c r="G1795" s="8">
        <v>1791</v>
      </c>
      <c r="H1795" s="8" t="s">
        <v>2</v>
      </c>
      <c r="I1795" s="9">
        <v>38441</v>
      </c>
      <c r="J1795" s="8" t="s">
        <v>11</v>
      </c>
      <c r="K1795" s="10">
        <v>82</v>
      </c>
      <c r="L1795" s="3">
        <v>248.22787993853669</v>
      </c>
    </row>
    <row r="1796" spans="7:12" x14ac:dyDescent="0.2">
      <c r="G1796" s="8">
        <v>1792</v>
      </c>
      <c r="H1796" s="8" t="s">
        <v>3</v>
      </c>
      <c r="I1796" s="9">
        <v>38650</v>
      </c>
      <c r="J1796" s="8" t="s">
        <v>11</v>
      </c>
      <c r="K1796" s="10">
        <v>51</v>
      </c>
      <c r="L1796" s="3">
        <v>155.23329282201692</v>
      </c>
    </row>
    <row r="1797" spans="7:12" x14ac:dyDescent="0.2">
      <c r="G1797" s="8">
        <v>1793</v>
      </c>
      <c r="H1797" s="8" t="s">
        <v>7</v>
      </c>
      <c r="I1797" s="9">
        <v>37990</v>
      </c>
      <c r="J1797" s="8" t="s">
        <v>10</v>
      </c>
      <c r="K1797" s="10">
        <v>66</v>
      </c>
      <c r="L1797" s="3">
        <v>200.12511432116293</v>
      </c>
    </row>
    <row r="1798" spans="7:12" x14ac:dyDescent="0.2">
      <c r="G1798" s="8">
        <v>1794</v>
      </c>
      <c r="H1798" s="8" t="s">
        <v>5</v>
      </c>
      <c r="I1798" s="9">
        <v>38716</v>
      </c>
      <c r="J1798" s="8" t="s">
        <v>12</v>
      </c>
      <c r="K1798" s="10">
        <v>29</v>
      </c>
      <c r="L1798" s="3">
        <v>89.016407302334798</v>
      </c>
    </row>
    <row r="1799" spans="7:12" x14ac:dyDescent="0.2">
      <c r="G1799" s="8">
        <v>1795</v>
      </c>
      <c r="H1799" s="8" t="s">
        <v>6</v>
      </c>
      <c r="I1799" s="9">
        <v>38628</v>
      </c>
      <c r="J1799" s="8" t="s">
        <v>10</v>
      </c>
      <c r="K1799" s="10">
        <v>93</v>
      </c>
      <c r="L1799" s="3">
        <v>280.87456053220649</v>
      </c>
    </row>
    <row r="1800" spans="7:12" x14ac:dyDescent="0.2">
      <c r="G1800" s="8">
        <v>1796</v>
      </c>
      <c r="H1800" s="8" t="s">
        <v>0</v>
      </c>
      <c r="I1800" s="9">
        <v>39002</v>
      </c>
      <c r="J1800" s="8" t="s">
        <v>11</v>
      </c>
      <c r="K1800" s="10">
        <v>-3</v>
      </c>
      <c r="L1800" s="3">
        <v>-6.5419840395963593</v>
      </c>
    </row>
    <row r="1801" spans="7:12" x14ac:dyDescent="0.2">
      <c r="G1801" s="8">
        <v>1797</v>
      </c>
      <c r="H1801" s="8" t="s">
        <v>6</v>
      </c>
      <c r="I1801" s="9">
        <v>38969</v>
      </c>
      <c r="J1801" s="8" t="s">
        <v>10</v>
      </c>
      <c r="K1801" s="10">
        <v>-2</v>
      </c>
      <c r="L1801" s="3">
        <v>-3.6355111778913436</v>
      </c>
    </row>
    <row r="1802" spans="7:12" x14ac:dyDescent="0.2">
      <c r="G1802" s="8">
        <v>1798</v>
      </c>
      <c r="H1802" s="8" t="s">
        <v>1</v>
      </c>
      <c r="I1802" s="9">
        <v>38265</v>
      </c>
      <c r="J1802" s="8" t="s">
        <v>13</v>
      </c>
      <c r="K1802" s="10">
        <v>79</v>
      </c>
      <c r="L1802" s="3">
        <v>239.25077929031391</v>
      </c>
    </row>
    <row r="1803" spans="7:12" x14ac:dyDescent="0.2">
      <c r="G1803" s="8">
        <v>1799</v>
      </c>
      <c r="H1803" s="8" t="s">
        <v>8</v>
      </c>
      <c r="I1803" s="9">
        <v>39079</v>
      </c>
      <c r="J1803" s="8" t="s">
        <v>10</v>
      </c>
      <c r="K1803" s="10">
        <v>31</v>
      </c>
      <c r="L1803" s="3">
        <v>94.72145499265082</v>
      </c>
    </row>
    <row r="1804" spans="7:12" x14ac:dyDescent="0.2">
      <c r="G1804" s="8">
        <v>1800</v>
      </c>
      <c r="H1804" s="8" t="s">
        <v>3</v>
      </c>
      <c r="I1804" s="9">
        <v>38485</v>
      </c>
      <c r="J1804" s="8" t="s">
        <v>9</v>
      </c>
      <c r="K1804" s="10">
        <v>46</v>
      </c>
      <c r="L1804" s="3">
        <v>140.21517548818187</v>
      </c>
    </row>
    <row r="1805" spans="7:12" x14ac:dyDescent="0.2">
      <c r="G1805" s="8">
        <v>1801</v>
      </c>
      <c r="H1805" s="8" t="s">
        <v>5</v>
      </c>
      <c r="I1805" s="9">
        <v>39079</v>
      </c>
      <c r="J1805" s="8" t="s">
        <v>9</v>
      </c>
      <c r="K1805" s="10">
        <v>93</v>
      </c>
      <c r="L1805" s="3">
        <v>281.78560885336435</v>
      </c>
    </row>
    <row r="1806" spans="7:12" x14ac:dyDescent="0.2">
      <c r="G1806" s="8">
        <v>1802</v>
      </c>
      <c r="H1806" s="8" t="s">
        <v>5</v>
      </c>
      <c r="I1806" s="9">
        <v>38056</v>
      </c>
      <c r="J1806" s="8" t="s">
        <v>10</v>
      </c>
      <c r="K1806" s="10">
        <v>82</v>
      </c>
      <c r="L1806" s="3">
        <v>247.0191820862224</v>
      </c>
    </row>
    <row r="1807" spans="7:12" x14ac:dyDescent="0.2">
      <c r="G1807" s="8">
        <v>1803</v>
      </c>
      <c r="H1807" s="8" t="s">
        <v>7</v>
      </c>
      <c r="I1807" s="9">
        <v>39057</v>
      </c>
      <c r="J1807" s="8" t="s">
        <v>13</v>
      </c>
      <c r="K1807" s="10">
        <v>87</v>
      </c>
      <c r="L1807" s="3">
        <v>263.71733330819893</v>
      </c>
    </row>
    <row r="1808" spans="7:12" x14ac:dyDescent="0.2">
      <c r="G1808" s="8">
        <v>1804</v>
      </c>
      <c r="H1808" s="8" t="s">
        <v>6</v>
      </c>
      <c r="I1808" s="9">
        <v>38331</v>
      </c>
      <c r="J1808" s="8" t="s">
        <v>9</v>
      </c>
      <c r="K1808" s="10">
        <v>62</v>
      </c>
      <c r="L1808" s="3">
        <v>187.56768751552113</v>
      </c>
    </row>
    <row r="1809" spans="7:12" x14ac:dyDescent="0.2">
      <c r="G1809" s="8">
        <v>1805</v>
      </c>
      <c r="H1809" s="8" t="s">
        <v>1</v>
      </c>
      <c r="I1809" s="9">
        <v>38342</v>
      </c>
      <c r="J1809" s="8" t="s">
        <v>9</v>
      </c>
      <c r="K1809" s="10">
        <v>31</v>
      </c>
      <c r="L1809" s="3">
        <v>94.571992971518611</v>
      </c>
    </row>
    <row r="1810" spans="7:12" x14ac:dyDescent="0.2">
      <c r="G1810" s="8">
        <v>1806</v>
      </c>
      <c r="H1810" s="8" t="s">
        <v>6</v>
      </c>
      <c r="I1810" s="9">
        <v>38210</v>
      </c>
      <c r="J1810" s="8" t="s">
        <v>12</v>
      </c>
      <c r="K1810" s="10">
        <v>43</v>
      </c>
      <c r="L1810" s="3">
        <v>131.33084322347369</v>
      </c>
    </row>
    <row r="1811" spans="7:12" x14ac:dyDescent="0.2">
      <c r="G1811" s="8">
        <v>1807</v>
      </c>
      <c r="H1811" s="8" t="s">
        <v>1</v>
      </c>
      <c r="I1811" s="9">
        <v>38298</v>
      </c>
      <c r="J1811" s="8" t="s">
        <v>10</v>
      </c>
      <c r="K1811" s="10">
        <v>78</v>
      </c>
      <c r="L1811" s="3">
        <v>236.44038982169729</v>
      </c>
    </row>
    <row r="1812" spans="7:12" x14ac:dyDescent="0.2">
      <c r="G1812" s="8">
        <v>1808</v>
      </c>
      <c r="H1812" s="8" t="s">
        <v>1</v>
      </c>
      <c r="I1812" s="9">
        <v>38199</v>
      </c>
      <c r="J1812" s="8" t="s">
        <v>10</v>
      </c>
      <c r="K1812" s="10">
        <v>-1</v>
      </c>
      <c r="L1812" s="3">
        <v>-0.44195721388362097</v>
      </c>
    </row>
    <row r="1813" spans="7:12" x14ac:dyDescent="0.2">
      <c r="G1813" s="8">
        <v>1809</v>
      </c>
      <c r="H1813" s="8" t="s">
        <v>4</v>
      </c>
      <c r="I1813" s="9">
        <v>38056</v>
      </c>
      <c r="J1813" s="8" t="s">
        <v>13</v>
      </c>
      <c r="K1813" s="10">
        <v>5</v>
      </c>
      <c r="L1813" s="3">
        <v>17.469809541800071</v>
      </c>
    </row>
    <row r="1814" spans="7:12" x14ac:dyDescent="0.2">
      <c r="G1814" s="8">
        <v>1810</v>
      </c>
      <c r="H1814" s="8" t="s">
        <v>1</v>
      </c>
      <c r="I1814" s="9">
        <v>38859</v>
      </c>
      <c r="J1814" s="8" t="s">
        <v>13</v>
      </c>
      <c r="K1814" s="10">
        <v>30</v>
      </c>
      <c r="L1814" s="3">
        <v>92.310265407731023</v>
      </c>
    </row>
    <row r="1815" spans="7:12" x14ac:dyDescent="0.2">
      <c r="G1815" s="8">
        <v>1811</v>
      </c>
      <c r="H1815" s="8" t="s">
        <v>3</v>
      </c>
      <c r="I1815" s="9">
        <v>38826</v>
      </c>
      <c r="J1815" s="8" t="s">
        <v>11</v>
      </c>
      <c r="K1815" s="10">
        <v>65</v>
      </c>
      <c r="L1815" s="3">
        <v>197.17585549268185</v>
      </c>
    </row>
    <row r="1816" spans="7:12" x14ac:dyDescent="0.2">
      <c r="G1816" s="8">
        <v>1812</v>
      </c>
      <c r="H1816" s="8" t="s">
        <v>7</v>
      </c>
      <c r="I1816" s="9">
        <v>38848</v>
      </c>
      <c r="J1816" s="8" t="s">
        <v>12</v>
      </c>
      <c r="K1816" s="10">
        <v>14</v>
      </c>
      <c r="L1816" s="3">
        <v>43.795902693300988</v>
      </c>
    </row>
    <row r="1817" spans="7:12" x14ac:dyDescent="0.2">
      <c r="G1817" s="8">
        <v>1813</v>
      </c>
      <c r="H1817" s="8" t="s">
        <v>7</v>
      </c>
      <c r="I1817" s="9">
        <v>38683</v>
      </c>
      <c r="J1817" s="8" t="s">
        <v>9</v>
      </c>
      <c r="K1817" s="10">
        <v>10</v>
      </c>
      <c r="L1817" s="3">
        <v>31.259562735955448</v>
      </c>
    </row>
    <row r="1818" spans="7:12" x14ac:dyDescent="0.2">
      <c r="G1818" s="8">
        <v>1814</v>
      </c>
      <c r="H1818" s="8" t="s">
        <v>8</v>
      </c>
      <c r="I1818" s="9">
        <v>38056</v>
      </c>
      <c r="J1818" s="8" t="s">
        <v>13</v>
      </c>
      <c r="K1818" s="10">
        <v>31</v>
      </c>
      <c r="L1818" s="3">
        <v>94.729581013275251</v>
      </c>
    </row>
    <row r="1819" spans="7:12" x14ac:dyDescent="0.2">
      <c r="G1819" s="8">
        <v>1815</v>
      </c>
      <c r="H1819" s="8" t="s">
        <v>8</v>
      </c>
      <c r="I1819" s="9">
        <v>38826</v>
      </c>
      <c r="J1819" s="8" t="s">
        <v>12</v>
      </c>
      <c r="K1819" s="10">
        <v>25</v>
      </c>
      <c r="L1819" s="3">
        <v>77.103127744417094</v>
      </c>
    </row>
    <row r="1820" spans="7:12" x14ac:dyDescent="0.2">
      <c r="G1820" s="8">
        <v>1816</v>
      </c>
      <c r="H1820" s="8" t="s">
        <v>8</v>
      </c>
      <c r="I1820" s="9">
        <v>38430</v>
      </c>
      <c r="J1820" s="8" t="s">
        <v>13</v>
      </c>
      <c r="K1820" s="10">
        <v>11</v>
      </c>
      <c r="L1820" s="3">
        <v>35.295636570052608</v>
      </c>
    </row>
    <row r="1821" spans="7:12" x14ac:dyDescent="0.2">
      <c r="G1821" s="8">
        <v>1817</v>
      </c>
      <c r="H1821" s="8" t="s">
        <v>8</v>
      </c>
      <c r="I1821" s="9">
        <v>38001</v>
      </c>
      <c r="J1821" s="8" t="s">
        <v>9</v>
      </c>
      <c r="K1821" s="10">
        <v>62</v>
      </c>
      <c r="L1821" s="3">
        <v>187.51222635081746</v>
      </c>
    </row>
    <row r="1822" spans="7:12" x14ac:dyDescent="0.2">
      <c r="G1822" s="8">
        <v>1818</v>
      </c>
      <c r="H1822" s="8" t="s">
        <v>6</v>
      </c>
      <c r="I1822" s="9">
        <v>38012</v>
      </c>
      <c r="J1822" s="8" t="s">
        <v>9</v>
      </c>
      <c r="K1822" s="10">
        <v>4</v>
      </c>
      <c r="L1822" s="3">
        <v>14.186481337467258</v>
      </c>
    </row>
    <row r="1823" spans="7:12" x14ac:dyDescent="0.2">
      <c r="G1823" s="8">
        <v>1819</v>
      </c>
      <c r="H1823" s="8" t="s">
        <v>4</v>
      </c>
      <c r="I1823" s="9">
        <v>38969</v>
      </c>
      <c r="J1823" s="8" t="s">
        <v>11</v>
      </c>
      <c r="K1823" s="10">
        <v>4</v>
      </c>
      <c r="L1823" s="3">
        <v>13.713847194878378</v>
      </c>
    </row>
    <row r="1824" spans="7:12" x14ac:dyDescent="0.2">
      <c r="G1824" s="8">
        <v>1820</v>
      </c>
      <c r="H1824" s="8" t="s">
        <v>1</v>
      </c>
      <c r="I1824" s="9">
        <v>38683</v>
      </c>
      <c r="J1824" s="8" t="s">
        <v>10</v>
      </c>
      <c r="K1824" s="10">
        <v>71</v>
      </c>
      <c r="L1824" s="3">
        <v>215.12149125217519</v>
      </c>
    </row>
    <row r="1825" spans="7:12" x14ac:dyDescent="0.2">
      <c r="G1825" s="8">
        <v>1821</v>
      </c>
      <c r="H1825" s="8" t="s">
        <v>0</v>
      </c>
      <c r="I1825" s="9">
        <v>38859</v>
      </c>
      <c r="J1825" s="8" t="s">
        <v>13</v>
      </c>
      <c r="K1825" s="10">
        <v>67</v>
      </c>
      <c r="L1825" s="3">
        <v>203.18155970987976</v>
      </c>
    </row>
    <row r="1826" spans="7:12" x14ac:dyDescent="0.2">
      <c r="G1826" s="8">
        <v>1822</v>
      </c>
      <c r="H1826" s="8" t="s">
        <v>5</v>
      </c>
      <c r="I1826" s="9">
        <v>38463</v>
      </c>
      <c r="J1826" s="8" t="s">
        <v>10</v>
      </c>
      <c r="K1826" s="10">
        <v>19</v>
      </c>
      <c r="L1826" s="3">
        <v>59.451848680441209</v>
      </c>
    </row>
    <row r="1827" spans="7:12" x14ac:dyDescent="0.2">
      <c r="G1827" s="8">
        <v>1823</v>
      </c>
      <c r="H1827" s="8" t="s">
        <v>7</v>
      </c>
      <c r="I1827" s="9">
        <v>38529</v>
      </c>
      <c r="J1827" s="8" t="s">
        <v>10</v>
      </c>
      <c r="K1827" s="10">
        <v>12</v>
      </c>
      <c r="L1827" s="3">
        <v>37.634507305486729</v>
      </c>
    </row>
    <row r="1828" spans="7:12" x14ac:dyDescent="0.2">
      <c r="G1828" s="8">
        <v>1824</v>
      </c>
      <c r="H1828" s="8" t="s">
        <v>4</v>
      </c>
      <c r="I1828" s="9">
        <v>38892</v>
      </c>
      <c r="J1828" s="8" t="s">
        <v>10</v>
      </c>
      <c r="K1828" s="10">
        <v>50</v>
      </c>
      <c r="L1828" s="3">
        <v>151.66817286074655</v>
      </c>
    </row>
    <row r="1829" spans="7:12" x14ac:dyDescent="0.2">
      <c r="G1829" s="8">
        <v>1825</v>
      </c>
      <c r="H1829" s="8" t="s">
        <v>8</v>
      </c>
      <c r="I1829" s="9">
        <v>38760</v>
      </c>
      <c r="J1829" s="8" t="s">
        <v>13</v>
      </c>
      <c r="K1829" s="10">
        <v>73</v>
      </c>
      <c r="L1829" s="3">
        <v>221.23251800803121</v>
      </c>
    </row>
    <row r="1830" spans="7:12" x14ac:dyDescent="0.2">
      <c r="G1830" s="8">
        <v>1826</v>
      </c>
      <c r="H1830" s="8" t="s">
        <v>7</v>
      </c>
      <c r="I1830" s="9">
        <v>38947</v>
      </c>
      <c r="J1830" s="8" t="s">
        <v>13</v>
      </c>
      <c r="K1830" s="10">
        <v>30</v>
      </c>
      <c r="L1830" s="3">
        <v>91.686808812711931</v>
      </c>
    </row>
    <row r="1831" spans="7:12" x14ac:dyDescent="0.2">
      <c r="G1831" s="8">
        <v>1827</v>
      </c>
      <c r="H1831" s="8" t="s">
        <v>6</v>
      </c>
      <c r="I1831" s="9">
        <v>38243</v>
      </c>
      <c r="J1831" s="8" t="s">
        <v>12</v>
      </c>
      <c r="K1831" s="10">
        <v>19</v>
      </c>
      <c r="L1831" s="3">
        <v>59.101466872333368</v>
      </c>
    </row>
    <row r="1832" spans="7:12" x14ac:dyDescent="0.2">
      <c r="G1832" s="8">
        <v>1828</v>
      </c>
      <c r="H1832" s="8" t="s">
        <v>0</v>
      </c>
      <c r="I1832" s="9">
        <v>38507</v>
      </c>
      <c r="J1832" s="8" t="s">
        <v>11</v>
      </c>
      <c r="K1832" s="10">
        <v>48</v>
      </c>
      <c r="L1832" s="3">
        <v>145.21747547077908</v>
      </c>
    </row>
    <row r="1833" spans="7:12" x14ac:dyDescent="0.2">
      <c r="G1833" s="8">
        <v>1829</v>
      </c>
      <c r="H1833" s="8" t="s">
        <v>3</v>
      </c>
      <c r="I1833" s="9">
        <v>38859</v>
      </c>
      <c r="J1833" s="8" t="s">
        <v>12</v>
      </c>
      <c r="K1833" s="10">
        <v>-8</v>
      </c>
      <c r="L1833" s="3">
        <v>-21.602633683096364</v>
      </c>
    </row>
    <row r="1834" spans="7:12" x14ac:dyDescent="0.2">
      <c r="G1834" s="8">
        <v>1830</v>
      </c>
      <c r="H1834" s="8" t="s">
        <v>7</v>
      </c>
      <c r="I1834" s="9">
        <v>38947</v>
      </c>
      <c r="J1834" s="8" t="s">
        <v>10</v>
      </c>
      <c r="K1834" s="10">
        <v>-8</v>
      </c>
      <c r="L1834" s="3">
        <v>-22.143532028061156</v>
      </c>
    </row>
    <row r="1835" spans="7:12" x14ac:dyDescent="0.2">
      <c r="G1835" s="8">
        <v>1831</v>
      </c>
      <c r="H1835" s="8" t="s">
        <v>7</v>
      </c>
      <c r="I1835" s="9">
        <v>38441</v>
      </c>
      <c r="J1835" s="8" t="s">
        <v>10</v>
      </c>
      <c r="K1835" s="10">
        <v>28</v>
      </c>
      <c r="L1835" s="3">
        <v>85.906767980675738</v>
      </c>
    </row>
    <row r="1836" spans="7:12" x14ac:dyDescent="0.2">
      <c r="G1836" s="8">
        <v>1832</v>
      </c>
      <c r="H1836" s="8" t="s">
        <v>4</v>
      </c>
      <c r="I1836" s="9">
        <v>38617</v>
      </c>
      <c r="J1836" s="8" t="s">
        <v>12</v>
      </c>
      <c r="K1836" s="10">
        <v>81</v>
      </c>
      <c r="L1836" s="3">
        <v>245.21311554699477</v>
      </c>
    </row>
    <row r="1837" spans="7:12" x14ac:dyDescent="0.2">
      <c r="G1837" s="8">
        <v>1833</v>
      </c>
      <c r="H1837" s="8" t="s">
        <v>4</v>
      </c>
      <c r="I1837" s="9">
        <v>38364</v>
      </c>
      <c r="J1837" s="8" t="s">
        <v>10</v>
      </c>
      <c r="K1837" s="10">
        <v>12</v>
      </c>
      <c r="L1837" s="3">
        <v>37.991916032039505</v>
      </c>
    </row>
    <row r="1838" spans="7:12" x14ac:dyDescent="0.2">
      <c r="G1838" s="8">
        <v>1834</v>
      </c>
      <c r="H1838" s="8" t="s">
        <v>4</v>
      </c>
      <c r="I1838" s="9">
        <v>38782</v>
      </c>
      <c r="J1838" s="8" t="s">
        <v>11</v>
      </c>
      <c r="K1838" s="10">
        <v>54</v>
      </c>
      <c r="L1838" s="3">
        <v>164.03373721658585</v>
      </c>
    </row>
    <row r="1839" spans="7:12" x14ac:dyDescent="0.2">
      <c r="G1839" s="8">
        <v>1835</v>
      </c>
      <c r="H1839" s="8" t="s">
        <v>4</v>
      </c>
      <c r="I1839" s="9">
        <v>38496</v>
      </c>
      <c r="J1839" s="8" t="s">
        <v>9</v>
      </c>
      <c r="K1839" s="10">
        <v>70</v>
      </c>
      <c r="L1839" s="3">
        <v>212.30572042127932</v>
      </c>
    </row>
    <row r="1840" spans="7:12" x14ac:dyDescent="0.2">
      <c r="G1840" s="8">
        <v>1836</v>
      </c>
      <c r="H1840" s="8" t="s">
        <v>4</v>
      </c>
      <c r="I1840" s="9">
        <v>38573</v>
      </c>
      <c r="J1840" s="8" t="s">
        <v>11</v>
      </c>
      <c r="K1840" s="10">
        <v>89</v>
      </c>
      <c r="L1840" s="3">
        <v>269.07289128480653</v>
      </c>
    </row>
    <row r="1841" spans="7:12" x14ac:dyDescent="0.2">
      <c r="G1841" s="8">
        <v>1837</v>
      </c>
      <c r="H1841" s="8" t="s">
        <v>1</v>
      </c>
      <c r="I1841" s="9">
        <v>38606</v>
      </c>
      <c r="J1841" s="8" t="s">
        <v>9</v>
      </c>
      <c r="K1841" s="10">
        <v>10</v>
      </c>
      <c r="L1841" s="3">
        <v>32.271941209300522</v>
      </c>
    </row>
    <row r="1842" spans="7:12" x14ac:dyDescent="0.2">
      <c r="G1842" s="8">
        <v>1838</v>
      </c>
      <c r="H1842" s="8" t="s">
        <v>8</v>
      </c>
      <c r="I1842" s="9">
        <v>37990</v>
      </c>
      <c r="J1842" s="8" t="s">
        <v>9</v>
      </c>
      <c r="K1842" s="10">
        <v>52</v>
      </c>
      <c r="L1842" s="3">
        <v>158.17581888720281</v>
      </c>
    </row>
    <row r="1843" spans="7:12" x14ac:dyDescent="0.2">
      <c r="G1843" s="8">
        <v>1839</v>
      </c>
      <c r="H1843" s="8" t="s">
        <v>1</v>
      </c>
      <c r="I1843" s="9">
        <v>38540</v>
      </c>
      <c r="J1843" s="8" t="s">
        <v>12</v>
      </c>
      <c r="K1843" s="10">
        <v>85</v>
      </c>
      <c r="L1843" s="3">
        <v>257.81669173781398</v>
      </c>
    </row>
    <row r="1844" spans="7:12" x14ac:dyDescent="0.2">
      <c r="G1844" s="8">
        <v>1840</v>
      </c>
      <c r="H1844" s="8" t="s">
        <v>6</v>
      </c>
      <c r="I1844" s="9">
        <v>38529</v>
      </c>
      <c r="J1844" s="8" t="s">
        <v>9</v>
      </c>
      <c r="K1844" s="10">
        <v>31</v>
      </c>
      <c r="L1844" s="3">
        <v>93.983701954495999</v>
      </c>
    </row>
    <row r="1845" spans="7:12" x14ac:dyDescent="0.2">
      <c r="G1845" s="8">
        <v>1841</v>
      </c>
      <c r="H1845" s="8" t="s">
        <v>5</v>
      </c>
      <c r="I1845" s="9">
        <v>38793</v>
      </c>
      <c r="J1845" s="8" t="s">
        <v>12</v>
      </c>
      <c r="K1845" s="10">
        <v>36</v>
      </c>
      <c r="L1845" s="3">
        <v>110.02990284078979</v>
      </c>
    </row>
    <row r="1846" spans="7:12" x14ac:dyDescent="0.2">
      <c r="G1846" s="8">
        <v>1842</v>
      </c>
      <c r="H1846" s="8" t="s">
        <v>2</v>
      </c>
      <c r="I1846" s="9">
        <v>38089</v>
      </c>
      <c r="J1846" s="8" t="s">
        <v>10</v>
      </c>
      <c r="K1846" s="10">
        <v>80</v>
      </c>
      <c r="L1846" s="3">
        <v>241.83353913915346</v>
      </c>
    </row>
    <row r="1847" spans="7:12" x14ac:dyDescent="0.2">
      <c r="G1847" s="8">
        <v>1843</v>
      </c>
      <c r="H1847" s="8" t="s">
        <v>2</v>
      </c>
      <c r="I1847" s="9">
        <v>38562</v>
      </c>
      <c r="J1847" s="8" t="s">
        <v>12</v>
      </c>
      <c r="K1847" s="10">
        <v>27</v>
      </c>
      <c r="L1847" s="3">
        <v>82.455751292325587</v>
      </c>
    </row>
    <row r="1848" spans="7:12" x14ac:dyDescent="0.2">
      <c r="G1848" s="8">
        <v>1844</v>
      </c>
      <c r="H1848" s="8" t="s">
        <v>1</v>
      </c>
      <c r="I1848" s="9">
        <v>38111</v>
      </c>
      <c r="J1848" s="8" t="s">
        <v>9</v>
      </c>
      <c r="K1848" s="10">
        <v>46</v>
      </c>
      <c r="L1848" s="3">
        <v>140.39446141212673</v>
      </c>
    </row>
    <row r="1849" spans="7:12" x14ac:dyDescent="0.2">
      <c r="G1849" s="8">
        <v>1845</v>
      </c>
      <c r="H1849" s="8" t="s">
        <v>1</v>
      </c>
      <c r="I1849" s="9">
        <v>38188</v>
      </c>
      <c r="J1849" s="8" t="s">
        <v>9</v>
      </c>
      <c r="K1849" s="10">
        <v>29</v>
      </c>
      <c r="L1849" s="3">
        <v>89.577515368145924</v>
      </c>
    </row>
    <row r="1850" spans="7:12" x14ac:dyDescent="0.2">
      <c r="G1850" s="8">
        <v>1846</v>
      </c>
      <c r="H1850" s="8" t="s">
        <v>0</v>
      </c>
      <c r="I1850" s="9">
        <v>38760</v>
      </c>
      <c r="J1850" s="8" t="s">
        <v>10</v>
      </c>
      <c r="K1850" s="10">
        <v>55</v>
      </c>
      <c r="L1850" s="3">
        <v>167.03601910379061</v>
      </c>
    </row>
    <row r="1851" spans="7:12" x14ac:dyDescent="0.2">
      <c r="G1851" s="8">
        <v>1847</v>
      </c>
      <c r="H1851" s="8" t="s">
        <v>5</v>
      </c>
      <c r="I1851" s="9">
        <v>38243</v>
      </c>
      <c r="J1851" s="8" t="s">
        <v>12</v>
      </c>
      <c r="K1851" s="10">
        <v>2</v>
      </c>
      <c r="L1851" s="3">
        <v>7.3173645509019103</v>
      </c>
    </row>
    <row r="1852" spans="7:12" x14ac:dyDescent="0.2">
      <c r="G1852" s="8">
        <v>1848</v>
      </c>
      <c r="H1852" s="8" t="s">
        <v>8</v>
      </c>
      <c r="I1852" s="9">
        <v>38892</v>
      </c>
      <c r="J1852" s="8" t="s">
        <v>9</v>
      </c>
      <c r="K1852" s="10">
        <v>60</v>
      </c>
      <c r="L1852" s="3">
        <v>182.39254500689876</v>
      </c>
    </row>
    <row r="1853" spans="7:12" x14ac:dyDescent="0.2">
      <c r="G1853" s="8">
        <v>1849</v>
      </c>
      <c r="H1853" s="8" t="s">
        <v>4</v>
      </c>
      <c r="I1853" s="9">
        <v>38562</v>
      </c>
      <c r="J1853" s="8" t="s">
        <v>10</v>
      </c>
      <c r="K1853" s="10">
        <v>12</v>
      </c>
      <c r="L1853" s="3">
        <v>37.851664258571823</v>
      </c>
    </row>
    <row r="1854" spans="7:12" x14ac:dyDescent="0.2">
      <c r="G1854" s="8">
        <v>1850</v>
      </c>
      <c r="H1854" s="8" t="s">
        <v>0</v>
      </c>
      <c r="I1854" s="9">
        <v>38122</v>
      </c>
      <c r="J1854" s="8" t="s">
        <v>12</v>
      </c>
      <c r="K1854" s="10">
        <v>52</v>
      </c>
      <c r="L1854" s="3">
        <v>157.88309865957618</v>
      </c>
    </row>
    <row r="1855" spans="7:12" x14ac:dyDescent="0.2">
      <c r="G1855" s="8">
        <v>1851</v>
      </c>
      <c r="H1855" s="8" t="s">
        <v>6</v>
      </c>
      <c r="I1855" s="9">
        <v>38100</v>
      </c>
      <c r="J1855" s="8" t="s">
        <v>10</v>
      </c>
      <c r="K1855" s="10">
        <v>37</v>
      </c>
      <c r="L1855" s="3">
        <v>113.27390397366521</v>
      </c>
    </row>
    <row r="1856" spans="7:12" x14ac:dyDescent="0.2">
      <c r="G1856" s="8">
        <v>1852</v>
      </c>
      <c r="H1856" s="8" t="s">
        <v>6</v>
      </c>
      <c r="I1856" s="9">
        <v>38254</v>
      </c>
      <c r="J1856" s="8" t="s">
        <v>13</v>
      </c>
      <c r="K1856" s="10">
        <v>36</v>
      </c>
      <c r="L1856" s="3">
        <v>110.51900033744339</v>
      </c>
    </row>
    <row r="1857" spans="7:12" x14ac:dyDescent="0.2">
      <c r="G1857" s="8">
        <v>1853</v>
      </c>
      <c r="H1857" s="8" t="s">
        <v>7</v>
      </c>
      <c r="I1857" s="9">
        <v>38100</v>
      </c>
      <c r="J1857" s="8" t="s">
        <v>10</v>
      </c>
      <c r="K1857" s="10">
        <v>87</v>
      </c>
      <c r="L1857" s="3">
        <v>262.81312845180031</v>
      </c>
    </row>
    <row r="1858" spans="7:12" x14ac:dyDescent="0.2">
      <c r="G1858" s="8">
        <v>1854</v>
      </c>
      <c r="H1858" s="8" t="s">
        <v>1</v>
      </c>
      <c r="I1858" s="9">
        <v>38749</v>
      </c>
      <c r="J1858" s="8" t="s">
        <v>12</v>
      </c>
      <c r="K1858" s="10">
        <v>16</v>
      </c>
      <c r="L1858" s="3">
        <v>50.279574486289519</v>
      </c>
    </row>
    <row r="1859" spans="7:12" x14ac:dyDescent="0.2">
      <c r="G1859" s="8">
        <v>1855</v>
      </c>
      <c r="H1859" s="8" t="s">
        <v>5</v>
      </c>
      <c r="I1859" s="9">
        <v>38551</v>
      </c>
      <c r="J1859" s="8" t="s">
        <v>10</v>
      </c>
      <c r="K1859" s="10">
        <v>50</v>
      </c>
      <c r="L1859" s="3">
        <v>152.12593577749263</v>
      </c>
    </row>
    <row r="1860" spans="7:12" x14ac:dyDescent="0.2">
      <c r="G1860" s="8">
        <v>1856</v>
      </c>
      <c r="H1860" s="8" t="s">
        <v>3</v>
      </c>
      <c r="I1860" s="9">
        <v>38749</v>
      </c>
      <c r="J1860" s="8" t="s">
        <v>12</v>
      </c>
      <c r="K1860" s="10">
        <v>53</v>
      </c>
      <c r="L1860" s="3">
        <v>160.62764519173885</v>
      </c>
    </row>
    <row r="1861" spans="7:12" x14ac:dyDescent="0.2">
      <c r="G1861" s="8">
        <v>1857</v>
      </c>
      <c r="H1861" s="8" t="s">
        <v>7</v>
      </c>
      <c r="I1861" s="9">
        <v>38133</v>
      </c>
      <c r="J1861" s="8" t="s">
        <v>9</v>
      </c>
      <c r="K1861" s="10">
        <v>61</v>
      </c>
      <c r="L1861" s="3">
        <v>184.76093809619837</v>
      </c>
    </row>
    <row r="1862" spans="7:12" x14ac:dyDescent="0.2">
      <c r="G1862" s="8">
        <v>1858</v>
      </c>
      <c r="H1862" s="8" t="s">
        <v>6</v>
      </c>
      <c r="I1862" s="9">
        <v>38540</v>
      </c>
      <c r="J1862" s="8" t="s">
        <v>9</v>
      </c>
      <c r="K1862" s="10">
        <v>95</v>
      </c>
      <c r="L1862" s="3">
        <v>286.82526300294711</v>
      </c>
    </row>
    <row r="1863" spans="7:12" x14ac:dyDescent="0.2">
      <c r="G1863" s="8">
        <v>1859</v>
      </c>
      <c r="H1863" s="8" t="s">
        <v>2</v>
      </c>
      <c r="I1863" s="9">
        <v>38221</v>
      </c>
      <c r="J1863" s="8" t="s">
        <v>13</v>
      </c>
      <c r="K1863" s="10">
        <v>-6</v>
      </c>
      <c r="L1863" s="3">
        <v>-16.589394597675682</v>
      </c>
    </row>
    <row r="1864" spans="7:12" x14ac:dyDescent="0.2">
      <c r="G1864" s="8">
        <v>1860</v>
      </c>
      <c r="H1864" s="8" t="s">
        <v>5</v>
      </c>
      <c r="I1864" s="9">
        <v>38210</v>
      </c>
      <c r="J1864" s="8" t="s">
        <v>10</v>
      </c>
      <c r="K1864" s="10">
        <v>-9</v>
      </c>
      <c r="L1864" s="3">
        <v>-24.760053633714985</v>
      </c>
    </row>
    <row r="1865" spans="7:12" x14ac:dyDescent="0.2">
      <c r="G1865" s="8">
        <v>1861</v>
      </c>
      <c r="H1865" s="8" t="s">
        <v>1</v>
      </c>
      <c r="I1865" s="9">
        <v>38793</v>
      </c>
      <c r="J1865" s="8" t="s">
        <v>11</v>
      </c>
      <c r="K1865" s="10">
        <v>74</v>
      </c>
      <c r="L1865" s="3">
        <v>223.82751177660725</v>
      </c>
    </row>
    <row r="1866" spans="7:12" x14ac:dyDescent="0.2">
      <c r="G1866" s="8">
        <v>1862</v>
      </c>
      <c r="H1866" s="8" t="s">
        <v>3</v>
      </c>
      <c r="I1866" s="9">
        <v>38694</v>
      </c>
      <c r="J1866" s="8" t="s">
        <v>10</v>
      </c>
      <c r="K1866" s="10">
        <v>18</v>
      </c>
      <c r="L1866" s="3">
        <v>55.524146786750528</v>
      </c>
    </row>
    <row r="1867" spans="7:12" x14ac:dyDescent="0.2">
      <c r="G1867" s="8">
        <v>1863</v>
      </c>
      <c r="H1867" s="8" t="s">
        <v>4</v>
      </c>
      <c r="I1867" s="9">
        <v>38782</v>
      </c>
      <c r="J1867" s="8" t="s">
        <v>11</v>
      </c>
      <c r="K1867" s="10">
        <v>73</v>
      </c>
      <c r="L1867" s="3">
        <v>220.67063477706461</v>
      </c>
    </row>
    <row r="1868" spans="7:12" x14ac:dyDescent="0.2">
      <c r="G1868" s="8">
        <v>1864</v>
      </c>
      <c r="H1868" s="8" t="s">
        <v>5</v>
      </c>
      <c r="I1868" s="9">
        <v>38331</v>
      </c>
      <c r="J1868" s="8" t="s">
        <v>11</v>
      </c>
      <c r="K1868" s="10">
        <v>62</v>
      </c>
      <c r="L1868" s="3">
        <v>188.42678187961798</v>
      </c>
    </row>
    <row r="1869" spans="7:12" x14ac:dyDescent="0.2">
      <c r="G1869" s="8">
        <v>1865</v>
      </c>
      <c r="H1869" s="8" t="s">
        <v>2</v>
      </c>
      <c r="I1869" s="9">
        <v>38903</v>
      </c>
      <c r="J1869" s="8" t="s">
        <v>9</v>
      </c>
      <c r="K1869" s="10">
        <v>-2</v>
      </c>
      <c r="L1869" s="3">
        <v>-3.5924377444896751</v>
      </c>
    </row>
    <row r="1870" spans="7:12" x14ac:dyDescent="0.2">
      <c r="G1870" s="8">
        <v>1866</v>
      </c>
      <c r="H1870" s="8" t="s">
        <v>1</v>
      </c>
      <c r="I1870" s="9">
        <v>38991</v>
      </c>
      <c r="J1870" s="8" t="s">
        <v>9</v>
      </c>
      <c r="K1870" s="10">
        <v>-7</v>
      </c>
      <c r="L1870" s="3">
        <v>-18.939063444337712</v>
      </c>
    </row>
    <row r="1871" spans="7:12" x14ac:dyDescent="0.2">
      <c r="G1871" s="8">
        <v>1867</v>
      </c>
      <c r="H1871" s="8" t="s">
        <v>1</v>
      </c>
      <c r="I1871" s="9">
        <v>38947</v>
      </c>
      <c r="J1871" s="8" t="s">
        <v>12</v>
      </c>
      <c r="K1871" s="10">
        <v>73</v>
      </c>
      <c r="L1871" s="3">
        <v>220.77421208293487</v>
      </c>
    </row>
    <row r="1872" spans="7:12" x14ac:dyDescent="0.2">
      <c r="G1872" s="8">
        <v>1868</v>
      </c>
      <c r="H1872" s="8" t="s">
        <v>3</v>
      </c>
      <c r="I1872" s="9">
        <v>38452</v>
      </c>
      <c r="J1872" s="8" t="s">
        <v>11</v>
      </c>
      <c r="K1872" s="10">
        <v>24</v>
      </c>
      <c r="L1872" s="3">
        <v>73.585989082063819</v>
      </c>
    </row>
    <row r="1873" spans="7:12" x14ac:dyDescent="0.2">
      <c r="G1873" s="8">
        <v>1869</v>
      </c>
      <c r="H1873" s="8" t="s">
        <v>8</v>
      </c>
      <c r="I1873" s="9">
        <v>38628</v>
      </c>
      <c r="J1873" s="8" t="s">
        <v>13</v>
      </c>
      <c r="K1873" s="10">
        <v>18</v>
      </c>
      <c r="L1873" s="3">
        <v>56.084454934208836</v>
      </c>
    </row>
    <row r="1874" spans="7:12" x14ac:dyDescent="0.2">
      <c r="G1874" s="8">
        <v>1870</v>
      </c>
      <c r="H1874" s="8" t="s">
        <v>3</v>
      </c>
      <c r="I1874" s="9">
        <v>39046</v>
      </c>
      <c r="J1874" s="8" t="s">
        <v>12</v>
      </c>
      <c r="K1874" s="10">
        <v>49</v>
      </c>
      <c r="L1874" s="3">
        <v>149.40493820151829</v>
      </c>
    </row>
    <row r="1875" spans="7:12" x14ac:dyDescent="0.2">
      <c r="G1875" s="8">
        <v>1871</v>
      </c>
      <c r="H1875" s="8" t="s">
        <v>7</v>
      </c>
      <c r="I1875" s="9">
        <v>38353</v>
      </c>
      <c r="J1875" s="8" t="s">
        <v>12</v>
      </c>
      <c r="K1875" s="10">
        <v>21</v>
      </c>
      <c r="L1875" s="3">
        <v>64.683872648507389</v>
      </c>
    </row>
    <row r="1876" spans="7:12" x14ac:dyDescent="0.2">
      <c r="G1876" s="8">
        <v>1872</v>
      </c>
      <c r="H1876" s="8" t="s">
        <v>2</v>
      </c>
      <c r="I1876" s="9">
        <v>38122</v>
      </c>
      <c r="J1876" s="8" t="s">
        <v>9</v>
      </c>
      <c r="K1876" s="10">
        <v>2</v>
      </c>
      <c r="L1876" s="3">
        <v>7.9938401735771141</v>
      </c>
    </row>
    <row r="1877" spans="7:12" x14ac:dyDescent="0.2">
      <c r="G1877" s="8">
        <v>1873</v>
      </c>
      <c r="H1877" s="8" t="s">
        <v>7</v>
      </c>
      <c r="I1877" s="9">
        <v>38309</v>
      </c>
      <c r="J1877" s="8" t="s">
        <v>9</v>
      </c>
      <c r="K1877" s="10">
        <v>83</v>
      </c>
      <c r="L1877" s="3">
        <v>250.87539350545751</v>
      </c>
    </row>
    <row r="1878" spans="7:12" x14ac:dyDescent="0.2">
      <c r="G1878" s="8">
        <v>1874</v>
      </c>
      <c r="H1878" s="8" t="s">
        <v>2</v>
      </c>
      <c r="I1878" s="9">
        <v>38353</v>
      </c>
      <c r="J1878" s="8" t="s">
        <v>10</v>
      </c>
      <c r="K1878" s="10">
        <v>63</v>
      </c>
      <c r="L1878" s="3">
        <v>191.14760672109483</v>
      </c>
    </row>
    <row r="1879" spans="7:12" x14ac:dyDescent="0.2">
      <c r="G1879" s="8">
        <v>1875</v>
      </c>
      <c r="H1879" s="8" t="s">
        <v>1</v>
      </c>
      <c r="I1879" s="9">
        <v>38045</v>
      </c>
      <c r="J1879" s="8" t="s">
        <v>13</v>
      </c>
      <c r="K1879" s="10">
        <v>54</v>
      </c>
      <c r="L1879" s="3">
        <v>163.86628539020685</v>
      </c>
    </row>
    <row r="1880" spans="7:12" x14ac:dyDescent="0.2">
      <c r="G1880" s="8">
        <v>1876</v>
      </c>
      <c r="H1880" s="8" t="s">
        <v>2</v>
      </c>
      <c r="I1880" s="9">
        <v>38243</v>
      </c>
      <c r="J1880" s="8" t="s">
        <v>10</v>
      </c>
      <c r="K1880" s="10">
        <v>19</v>
      </c>
      <c r="L1880" s="3">
        <v>59.715260847522721</v>
      </c>
    </row>
    <row r="1881" spans="7:12" x14ac:dyDescent="0.2">
      <c r="G1881" s="8">
        <v>1877</v>
      </c>
      <c r="H1881" s="8" t="s">
        <v>7</v>
      </c>
      <c r="I1881" s="9">
        <v>38243</v>
      </c>
      <c r="J1881" s="8" t="s">
        <v>11</v>
      </c>
      <c r="K1881" s="10">
        <v>66</v>
      </c>
      <c r="L1881" s="3">
        <v>199.3615971018873</v>
      </c>
    </row>
    <row r="1882" spans="7:12" x14ac:dyDescent="0.2">
      <c r="G1882" s="8">
        <v>1878</v>
      </c>
      <c r="H1882" s="8" t="s">
        <v>8</v>
      </c>
      <c r="I1882" s="9">
        <v>38133</v>
      </c>
      <c r="J1882" s="8" t="s">
        <v>10</v>
      </c>
      <c r="K1882" s="10">
        <v>60</v>
      </c>
      <c r="L1882" s="3">
        <v>182.28071376505659</v>
      </c>
    </row>
    <row r="1883" spans="7:12" x14ac:dyDescent="0.2">
      <c r="G1883" s="8">
        <v>1879</v>
      </c>
      <c r="H1883" s="8" t="s">
        <v>6</v>
      </c>
      <c r="I1883" s="9">
        <v>38947</v>
      </c>
      <c r="J1883" s="8" t="s">
        <v>11</v>
      </c>
      <c r="K1883" s="10">
        <v>90</v>
      </c>
      <c r="L1883" s="3">
        <v>271.85208039455387</v>
      </c>
    </row>
    <row r="1884" spans="7:12" x14ac:dyDescent="0.2">
      <c r="G1884" s="8">
        <v>1880</v>
      </c>
      <c r="H1884" s="8" t="s">
        <v>5</v>
      </c>
      <c r="I1884" s="9">
        <v>39068</v>
      </c>
      <c r="J1884" s="8" t="s">
        <v>10</v>
      </c>
      <c r="K1884" s="10">
        <v>59</v>
      </c>
      <c r="L1884" s="3">
        <v>178.65030230399057</v>
      </c>
    </row>
    <row r="1885" spans="7:12" x14ac:dyDescent="0.2">
      <c r="G1885" s="8">
        <v>1881</v>
      </c>
      <c r="H1885" s="8" t="s">
        <v>5</v>
      </c>
      <c r="I1885" s="9">
        <v>38628</v>
      </c>
      <c r="J1885" s="8" t="s">
        <v>9</v>
      </c>
      <c r="K1885" s="10">
        <v>0</v>
      </c>
      <c r="L1885" s="3">
        <v>2.6560689007562872</v>
      </c>
    </row>
    <row r="1886" spans="7:12" x14ac:dyDescent="0.2">
      <c r="G1886" s="8">
        <v>1882</v>
      </c>
      <c r="H1886" s="8" t="s">
        <v>0</v>
      </c>
      <c r="I1886" s="9">
        <v>38067</v>
      </c>
      <c r="J1886" s="8" t="s">
        <v>9</v>
      </c>
      <c r="K1886" s="10">
        <v>72</v>
      </c>
      <c r="L1886" s="3">
        <v>217.90015045055327</v>
      </c>
    </row>
    <row r="1887" spans="7:12" x14ac:dyDescent="0.2">
      <c r="G1887" s="8">
        <v>1883</v>
      </c>
      <c r="H1887" s="8" t="s">
        <v>8</v>
      </c>
      <c r="I1887" s="9">
        <v>38188</v>
      </c>
      <c r="J1887" s="8" t="s">
        <v>10</v>
      </c>
      <c r="K1887" s="10">
        <v>-6</v>
      </c>
      <c r="L1887" s="3">
        <v>-15.735959690520316</v>
      </c>
    </row>
    <row r="1888" spans="7:12" x14ac:dyDescent="0.2">
      <c r="G1888" s="8">
        <v>1884</v>
      </c>
      <c r="H1888" s="8" t="s">
        <v>3</v>
      </c>
      <c r="I1888" s="9">
        <v>38859</v>
      </c>
      <c r="J1888" s="8" t="s">
        <v>10</v>
      </c>
      <c r="K1888" s="10">
        <v>89</v>
      </c>
      <c r="L1888" s="3">
        <v>269.39552816852074</v>
      </c>
    </row>
    <row r="1889" spans="7:12" x14ac:dyDescent="0.2">
      <c r="G1889" s="8">
        <v>1885</v>
      </c>
      <c r="H1889" s="8" t="s">
        <v>6</v>
      </c>
      <c r="I1889" s="9">
        <v>38848</v>
      </c>
      <c r="J1889" s="8" t="s">
        <v>10</v>
      </c>
      <c r="K1889" s="10">
        <v>12</v>
      </c>
      <c r="L1889" s="3">
        <v>37.837711255972984</v>
      </c>
    </row>
    <row r="1890" spans="7:12" x14ac:dyDescent="0.2">
      <c r="G1890" s="8">
        <v>1886</v>
      </c>
      <c r="H1890" s="8" t="s">
        <v>1</v>
      </c>
      <c r="I1890" s="9">
        <v>38573</v>
      </c>
      <c r="J1890" s="8" t="s">
        <v>12</v>
      </c>
      <c r="K1890" s="10">
        <v>89</v>
      </c>
      <c r="L1890" s="3">
        <v>269.14754282019447</v>
      </c>
    </row>
    <row r="1891" spans="7:12" x14ac:dyDescent="0.2">
      <c r="G1891" s="8">
        <v>1887</v>
      </c>
      <c r="H1891" s="8" t="s">
        <v>4</v>
      </c>
      <c r="I1891" s="9">
        <v>38463</v>
      </c>
      <c r="J1891" s="8" t="s">
        <v>10</v>
      </c>
      <c r="K1891" s="10">
        <v>61</v>
      </c>
      <c r="L1891" s="3">
        <v>185.3147883164014</v>
      </c>
    </row>
    <row r="1892" spans="7:12" x14ac:dyDescent="0.2">
      <c r="G1892" s="8">
        <v>1888</v>
      </c>
      <c r="H1892" s="8" t="s">
        <v>2</v>
      </c>
      <c r="I1892" s="9">
        <v>38551</v>
      </c>
      <c r="J1892" s="8" t="s">
        <v>11</v>
      </c>
      <c r="K1892" s="10">
        <v>24</v>
      </c>
      <c r="L1892" s="3">
        <v>73.811151860326262</v>
      </c>
    </row>
    <row r="1893" spans="7:12" x14ac:dyDescent="0.2">
      <c r="G1893" s="8">
        <v>1889</v>
      </c>
      <c r="H1893" s="8" t="s">
        <v>5</v>
      </c>
      <c r="I1893" s="9">
        <v>39046</v>
      </c>
      <c r="J1893" s="8" t="s">
        <v>11</v>
      </c>
      <c r="K1893" s="10">
        <v>76</v>
      </c>
      <c r="L1893" s="3">
        <v>229.9178081264337</v>
      </c>
    </row>
    <row r="1894" spans="7:12" x14ac:dyDescent="0.2">
      <c r="G1894" s="8">
        <v>1890</v>
      </c>
      <c r="H1894" s="8" t="s">
        <v>7</v>
      </c>
      <c r="I1894" s="9">
        <v>38518</v>
      </c>
      <c r="J1894" s="8" t="s">
        <v>9</v>
      </c>
      <c r="K1894" s="10">
        <v>16</v>
      </c>
      <c r="L1894" s="3">
        <v>49.753987400329763</v>
      </c>
    </row>
    <row r="1895" spans="7:12" x14ac:dyDescent="0.2">
      <c r="G1895" s="8">
        <v>1891</v>
      </c>
      <c r="H1895" s="8" t="s">
        <v>8</v>
      </c>
      <c r="I1895" s="9">
        <v>38452</v>
      </c>
      <c r="J1895" s="8" t="s">
        <v>9</v>
      </c>
      <c r="K1895" s="10">
        <v>39</v>
      </c>
      <c r="L1895" s="3">
        <v>119.18883187506967</v>
      </c>
    </row>
    <row r="1896" spans="7:12" x14ac:dyDescent="0.2">
      <c r="G1896" s="8">
        <v>1892</v>
      </c>
      <c r="H1896" s="8" t="s">
        <v>7</v>
      </c>
      <c r="I1896" s="9">
        <v>38771</v>
      </c>
      <c r="J1896" s="8" t="s">
        <v>12</v>
      </c>
      <c r="K1896" s="10">
        <v>92</v>
      </c>
      <c r="L1896" s="3">
        <v>278.43491112447333</v>
      </c>
    </row>
    <row r="1897" spans="7:12" x14ac:dyDescent="0.2">
      <c r="G1897" s="8">
        <v>1893</v>
      </c>
      <c r="H1897" s="8" t="s">
        <v>7</v>
      </c>
      <c r="I1897" s="9">
        <v>38199</v>
      </c>
      <c r="J1897" s="8" t="s">
        <v>9</v>
      </c>
      <c r="K1897" s="10">
        <v>20</v>
      </c>
      <c r="L1897" s="3">
        <v>61.923857472779041</v>
      </c>
    </row>
    <row r="1898" spans="7:12" x14ac:dyDescent="0.2">
      <c r="G1898" s="8">
        <v>1894</v>
      </c>
      <c r="H1898" s="8" t="s">
        <v>2</v>
      </c>
      <c r="I1898" s="9">
        <v>38122</v>
      </c>
      <c r="J1898" s="8" t="s">
        <v>10</v>
      </c>
      <c r="K1898" s="10">
        <v>60</v>
      </c>
      <c r="L1898" s="3">
        <v>181.87034788891373</v>
      </c>
    </row>
    <row r="1899" spans="7:12" x14ac:dyDescent="0.2">
      <c r="G1899" s="8">
        <v>1895</v>
      </c>
      <c r="H1899" s="8" t="s">
        <v>5</v>
      </c>
      <c r="I1899" s="9">
        <v>38683</v>
      </c>
      <c r="J1899" s="8" t="s">
        <v>11</v>
      </c>
      <c r="K1899" s="10">
        <v>15</v>
      </c>
      <c r="L1899" s="3">
        <v>47.161022333179389</v>
      </c>
    </row>
    <row r="1900" spans="7:12" x14ac:dyDescent="0.2">
      <c r="G1900" s="8">
        <v>1896</v>
      </c>
      <c r="H1900" s="8" t="s">
        <v>6</v>
      </c>
      <c r="I1900" s="9">
        <v>38397</v>
      </c>
      <c r="J1900" s="8" t="s">
        <v>9</v>
      </c>
      <c r="K1900" s="10">
        <v>36</v>
      </c>
      <c r="L1900" s="3">
        <v>109.84259915039922</v>
      </c>
    </row>
    <row r="1901" spans="7:12" x14ac:dyDescent="0.2">
      <c r="G1901" s="8">
        <v>1897</v>
      </c>
      <c r="H1901" s="8" t="s">
        <v>2</v>
      </c>
      <c r="I1901" s="9">
        <v>38661</v>
      </c>
      <c r="J1901" s="8" t="s">
        <v>10</v>
      </c>
      <c r="K1901" s="10">
        <v>46</v>
      </c>
      <c r="L1901" s="3">
        <v>140.4088993575123</v>
      </c>
    </row>
    <row r="1902" spans="7:12" x14ac:dyDescent="0.2">
      <c r="G1902" s="8">
        <v>1898</v>
      </c>
      <c r="H1902" s="8" t="s">
        <v>4</v>
      </c>
      <c r="I1902" s="9">
        <v>38001</v>
      </c>
      <c r="J1902" s="8" t="s">
        <v>13</v>
      </c>
      <c r="K1902" s="10">
        <v>72</v>
      </c>
      <c r="L1902" s="3">
        <v>217.83588624347365</v>
      </c>
    </row>
    <row r="1903" spans="7:12" x14ac:dyDescent="0.2">
      <c r="G1903" s="8">
        <v>1899</v>
      </c>
      <c r="H1903" s="8" t="s">
        <v>3</v>
      </c>
      <c r="I1903" s="9">
        <v>39024</v>
      </c>
      <c r="J1903" s="8" t="s">
        <v>11</v>
      </c>
      <c r="K1903" s="10">
        <v>28</v>
      </c>
      <c r="L1903" s="3">
        <v>85.656829526557672</v>
      </c>
    </row>
    <row r="1904" spans="7:12" x14ac:dyDescent="0.2">
      <c r="G1904" s="8">
        <v>1900</v>
      </c>
      <c r="H1904" s="8" t="s">
        <v>1</v>
      </c>
      <c r="I1904" s="9">
        <v>38881</v>
      </c>
      <c r="J1904" s="8" t="s">
        <v>11</v>
      </c>
      <c r="K1904" s="10">
        <v>54</v>
      </c>
      <c r="L1904" s="3">
        <v>164.48733423141368</v>
      </c>
    </row>
  </sheetData>
  <printOptions headings="1" gridLines="1"/>
  <pageMargins left="0.75" right="0.75" top="1" bottom="1" header="0.5" footer="0.5"/>
  <pageSetup scale="10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CF097-DFC2-431F-893C-D3123616A54F}">
  <sheetPr codeName="Sheet8"/>
  <dimension ref="E5:G174"/>
  <sheetViews>
    <sheetView workbookViewId="0">
      <selection activeCell="G9" sqref="G9"/>
    </sheetView>
  </sheetViews>
  <sheetFormatPr defaultRowHeight="15" x14ac:dyDescent="0.25"/>
  <cols>
    <col min="1" max="16384" width="9.140625" style="19"/>
  </cols>
  <sheetData>
    <row r="5" spans="5:7" x14ac:dyDescent="0.25">
      <c r="E5" s="19">
        <v>47</v>
      </c>
    </row>
    <row r="6" spans="5:7" x14ac:dyDescent="0.25">
      <c r="E6" s="19">
        <v>48</v>
      </c>
      <c r="G6" s="19" t="s">
        <v>32</v>
      </c>
    </row>
    <row r="7" spans="5:7" x14ac:dyDescent="0.25">
      <c r="E7" s="19">
        <v>51</v>
      </c>
      <c r="G7" s="19">
        <f>SUMIF(numbers,"&lt;=15",numbers)-SUMIF(numbers,"&lt;5",numbers)</f>
        <v>280</v>
      </c>
    </row>
    <row r="8" spans="5:7" x14ac:dyDescent="0.25">
      <c r="E8" s="19">
        <v>2</v>
      </c>
      <c r="G8" s="19" t="s">
        <v>33</v>
      </c>
    </row>
    <row r="9" spans="5:7" x14ac:dyDescent="0.25">
      <c r="E9" s="19">
        <v>36</v>
      </c>
      <c r="G9" s="19">
        <f>AVERAGEIFS(numbers,numbers,"&lt;=25",numbers,"&gt;=15")</f>
        <v>20.486486486486488</v>
      </c>
    </row>
    <row r="10" spans="5:7" x14ac:dyDescent="0.25">
      <c r="E10" s="19">
        <v>29</v>
      </c>
    </row>
    <row r="11" spans="5:7" x14ac:dyDescent="0.25">
      <c r="E11" s="19">
        <v>24</v>
      </c>
    </row>
    <row r="12" spans="5:7" x14ac:dyDescent="0.25">
      <c r="E12" s="19">
        <v>16</v>
      </c>
    </row>
    <row r="13" spans="5:7" x14ac:dyDescent="0.25">
      <c r="E13" s="19">
        <v>8</v>
      </c>
    </row>
    <row r="14" spans="5:7" x14ac:dyDescent="0.25">
      <c r="E14" s="19">
        <v>18</v>
      </c>
    </row>
    <row r="15" spans="5:7" x14ac:dyDescent="0.25">
      <c r="E15" s="19">
        <v>24</v>
      </c>
    </row>
    <row r="16" spans="5:7" x14ac:dyDescent="0.25">
      <c r="E16" s="19">
        <v>31</v>
      </c>
    </row>
    <row r="17" spans="5:5" x14ac:dyDescent="0.25">
      <c r="E17" s="19">
        <v>20</v>
      </c>
    </row>
    <row r="18" spans="5:5" x14ac:dyDescent="0.25">
      <c r="E18" s="19">
        <v>21</v>
      </c>
    </row>
    <row r="19" spans="5:5" x14ac:dyDescent="0.25">
      <c r="E19" s="19">
        <v>44</v>
      </c>
    </row>
    <row r="20" spans="5:5" x14ac:dyDescent="0.25">
      <c r="E20" s="19">
        <v>17</v>
      </c>
    </row>
    <row r="21" spans="5:5" x14ac:dyDescent="0.25">
      <c r="E21" s="19">
        <v>12</v>
      </c>
    </row>
    <row r="22" spans="5:5" x14ac:dyDescent="0.25">
      <c r="E22" s="19">
        <v>49</v>
      </c>
    </row>
    <row r="23" spans="5:5" x14ac:dyDescent="0.25">
      <c r="E23" s="19">
        <v>44</v>
      </c>
    </row>
    <row r="24" spans="5:5" x14ac:dyDescent="0.25">
      <c r="E24" s="19">
        <v>26</v>
      </c>
    </row>
    <row r="25" spans="5:5" x14ac:dyDescent="0.25">
      <c r="E25" s="19">
        <v>17</v>
      </c>
    </row>
    <row r="26" spans="5:5" x14ac:dyDescent="0.25">
      <c r="E26" s="19">
        <v>5</v>
      </c>
    </row>
    <row r="27" spans="5:5" x14ac:dyDescent="0.25">
      <c r="E27" s="19">
        <v>49</v>
      </c>
    </row>
    <row r="28" spans="5:5" x14ac:dyDescent="0.25">
      <c r="E28" s="19">
        <v>37</v>
      </c>
    </row>
    <row r="29" spans="5:5" x14ac:dyDescent="0.25">
      <c r="E29" s="19">
        <v>13</v>
      </c>
    </row>
    <row r="30" spans="5:5" x14ac:dyDescent="0.25">
      <c r="E30" s="19">
        <v>14</v>
      </c>
    </row>
    <row r="31" spans="5:5" x14ac:dyDescent="0.25">
      <c r="E31" s="19">
        <v>56</v>
      </c>
    </row>
    <row r="32" spans="5:5" x14ac:dyDescent="0.25">
      <c r="E32" s="19">
        <v>17</v>
      </c>
    </row>
    <row r="33" spans="5:5" x14ac:dyDescent="0.25">
      <c r="E33" s="19">
        <v>6</v>
      </c>
    </row>
    <row r="34" spans="5:5" x14ac:dyDescent="0.25">
      <c r="E34" s="19">
        <v>8</v>
      </c>
    </row>
    <row r="35" spans="5:5" x14ac:dyDescent="0.25">
      <c r="E35" s="19">
        <v>9</v>
      </c>
    </row>
    <row r="36" spans="5:5" x14ac:dyDescent="0.25">
      <c r="E36" s="19">
        <v>33</v>
      </c>
    </row>
    <row r="37" spans="5:5" x14ac:dyDescent="0.25">
      <c r="E37" s="19">
        <v>52</v>
      </c>
    </row>
    <row r="38" spans="5:5" x14ac:dyDescent="0.25">
      <c r="E38" s="19">
        <v>42</v>
      </c>
    </row>
    <row r="39" spans="5:5" x14ac:dyDescent="0.25">
      <c r="E39" s="19">
        <v>8</v>
      </c>
    </row>
    <row r="40" spans="5:5" x14ac:dyDescent="0.25">
      <c r="E40" s="19">
        <v>15</v>
      </c>
    </row>
    <row r="41" spans="5:5" x14ac:dyDescent="0.25">
      <c r="E41" s="19">
        <v>47</v>
      </c>
    </row>
    <row r="42" spans="5:5" x14ac:dyDescent="0.25">
      <c r="E42" s="19">
        <v>39</v>
      </c>
    </row>
    <row r="43" spans="5:5" x14ac:dyDescent="0.25">
      <c r="E43" s="19">
        <v>28</v>
      </c>
    </row>
    <row r="44" spans="5:5" x14ac:dyDescent="0.25">
      <c r="E44" s="19">
        <v>20</v>
      </c>
    </row>
    <row r="45" spans="5:5" x14ac:dyDescent="0.25">
      <c r="E45" s="19">
        <v>51</v>
      </c>
    </row>
    <row r="46" spans="5:5" x14ac:dyDescent="0.25">
      <c r="E46" s="19">
        <v>44</v>
      </c>
    </row>
    <row r="47" spans="5:5" x14ac:dyDescent="0.25">
      <c r="E47" s="19">
        <v>25</v>
      </c>
    </row>
    <row r="48" spans="5:5" x14ac:dyDescent="0.25">
      <c r="E48" s="19">
        <v>16</v>
      </c>
    </row>
    <row r="49" spans="5:5" x14ac:dyDescent="0.25">
      <c r="E49" s="19">
        <v>39</v>
      </c>
    </row>
    <row r="50" spans="5:5" x14ac:dyDescent="0.25">
      <c r="E50" s="19">
        <v>59</v>
      </c>
    </row>
    <row r="51" spans="5:5" x14ac:dyDescent="0.25">
      <c r="E51" s="19">
        <v>45</v>
      </c>
    </row>
    <row r="52" spans="5:5" x14ac:dyDescent="0.25">
      <c r="E52" s="19">
        <v>45</v>
      </c>
    </row>
    <row r="53" spans="5:5" x14ac:dyDescent="0.25">
      <c r="E53" s="19">
        <v>14</v>
      </c>
    </row>
    <row r="54" spans="5:5" x14ac:dyDescent="0.25">
      <c r="E54" s="19">
        <v>26</v>
      </c>
    </row>
    <row r="55" spans="5:5" x14ac:dyDescent="0.25">
      <c r="E55" s="19">
        <v>17</v>
      </c>
    </row>
    <row r="56" spans="5:5" x14ac:dyDescent="0.25">
      <c r="E56" s="19">
        <v>33</v>
      </c>
    </row>
    <row r="57" spans="5:5" x14ac:dyDescent="0.25">
      <c r="E57" s="19">
        <v>7</v>
      </c>
    </row>
    <row r="58" spans="5:5" x14ac:dyDescent="0.25">
      <c r="E58" s="19">
        <v>21</v>
      </c>
    </row>
    <row r="59" spans="5:5" x14ac:dyDescent="0.25">
      <c r="E59" s="19">
        <v>58</v>
      </c>
    </row>
    <row r="60" spans="5:5" x14ac:dyDescent="0.25">
      <c r="E60" s="19">
        <v>13</v>
      </c>
    </row>
    <row r="61" spans="5:5" x14ac:dyDescent="0.25">
      <c r="E61" s="19">
        <v>38</v>
      </c>
    </row>
    <row r="62" spans="5:5" x14ac:dyDescent="0.25">
      <c r="E62" s="19">
        <v>59</v>
      </c>
    </row>
    <row r="63" spans="5:5" x14ac:dyDescent="0.25">
      <c r="E63" s="19">
        <v>44</v>
      </c>
    </row>
    <row r="64" spans="5:5" x14ac:dyDescent="0.25">
      <c r="E64" s="19">
        <v>42</v>
      </c>
    </row>
    <row r="65" spans="5:5" x14ac:dyDescent="0.25">
      <c r="E65" s="19">
        <v>9</v>
      </c>
    </row>
    <row r="66" spans="5:5" x14ac:dyDescent="0.25">
      <c r="E66" s="19">
        <v>60</v>
      </c>
    </row>
    <row r="67" spans="5:5" x14ac:dyDescent="0.25">
      <c r="E67" s="19">
        <v>57</v>
      </c>
    </row>
    <row r="68" spans="5:5" x14ac:dyDescent="0.25">
      <c r="E68" s="19">
        <v>37</v>
      </c>
    </row>
    <row r="69" spans="5:5" x14ac:dyDescent="0.25">
      <c r="E69" s="19">
        <v>41</v>
      </c>
    </row>
    <row r="70" spans="5:5" x14ac:dyDescent="0.25">
      <c r="E70" s="19">
        <v>46</v>
      </c>
    </row>
    <row r="71" spans="5:5" x14ac:dyDescent="0.25">
      <c r="E71" s="19">
        <v>59</v>
      </c>
    </row>
    <row r="72" spans="5:5" x14ac:dyDescent="0.25">
      <c r="E72" s="19">
        <v>52</v>
      </c>
    </row>
    <row r="73" spans="5:5" x14ac:dyDescent="0.25">
      <c r="E73" s="19">
        <v>35</v>
      </c>
    </row>
    <row r="74" spans="5:5" x14ac:dyDescent="0.25">
      <c r="E74" s="19">
        <v>56</v>
      </c>
    </row>
    <row r="75" spans="5:5" x14ac:dyDescent="0.25">
      <c r="E75" s="19">
        <v>43</v>
      </c>
    </row>
    <row r="76" spans="5:5" x14ac:dyDescent="0.25">
      <c r="E76" s="19">
        <v>21</v>
      </c>
    </row>
    <row r="77" spans="5:5" x14ac:dyDescent="0.25">
      <c r="E77" s="19">
        <v>17</v>
      </c>
    </row>
    <row r="78" spans="5:5" x14ac:dyDescent="0.25">
      <c r="E78" s="19">
        <v>23</v>
      </c>
    </row>
    <row r="79" spans="5:5" x14ac:dyDescent="0.25">
      <c r="E79" s="19">
        <v>7</v>
      </c>
    </row>
    <row r="80" spans="5:5" x14ac:dyDescent="0.25">
      <c r="E80" s="19">
        <v>56</v>
      </c>
    </row>
    <row r="81" spans="5:5" x14ac:dyDescent="0.25">
      <c r="E81" s="19">
        <v>50</v>
      </c>
    </row>
    <row r="82" spans="5:5" x14ac:dyDescent="0.25">
      <c r="E82" s="19">
        <v>23</v>
      </c>
    </row>
    <row r="83" spans="5:5" x14ac:dyDescent="0.25">
      <c r="E83" s="19">
        <v>15</v>
      </c>
    </row>
    <row r="84" spans="5:5" x14ac:dyDescent="0.25">
      <c r="E84" s="19">
        <v>53</v>
      </c>
    </row>
    <row r="85" spans="5:5" x14ac:dyDescent="0.25">
      <c r="E85" s="19">
        <v>12</v>
      </c>
    </row>
    <row r="86" spans="5:5" x14ac:dyDescent="0.25">
      <c r="E86" s="19">
        <v>23</v>
      </c>
    </row>
    <row r="87" spans="5:5" x14ac:dyDescent="0.25">
      <c r="E87" s="19">
        <v>41</v>
      </c>
    </row>
    <row r="88" spans="5:5" x14ac:dyDescent="0.25">
      <c r="E88" s="19">
        <v>53</v>
      </c>
    </row>
    <row r="89" spans="5:5" x14ac:dyDescent="0.25">
      <c r="E89" s="19">
        <v>18</v>
      </c>
    </row>
    <row r="90" spans="5:5" x14ac:dyDescent="0.25">
      <c r="E90" s="19">
        <v>19</v>
      </c>
    </row>
    <row r="91" spans="5:5" x14ac:dyDescent="0.25">
      <c r="E91" s="19">
        <v>34</v>
      </c>
    </row>
    <row r="92" spans="5:5" x14ac:dyDescent="0.25">
      <c r="E92" s="19">
        <v>51</v>
      </c>
    </row>
    <row r="93" spans="5:5" x14ac:dyDescent="0.25">
      <c r="E93" s="19">
        <v>36</v>
      </c>
    </row>
    <row r="94" spans="5:5" x14ac:dyDescent="0.25">
      <c r="E94" s="19">
        <v>50</v>
      </c>
    </row>
    <row r="95" spans="5:5" x14ac:dyDescent="0.25">
      <c r="E95" s="19">
        <v>24</v>
      </c>
    </row>
    <row r="96" spans="5:5" x14ac:dyDescent="0.25">
      <c r="E96" s="19">
        <v>57</v>
      </c>
    </row>
    <row r="97" spans="5:5" x14ac:dyDescent="0.25">
      <c r="E97" s="19">
        <v>49</v>
      </c>
    </row>
    <row r="98" spans="5:5" x14ac:dyDescent="0.25">
      <c r="E98" s="19">
        <v>41</v>
      </c>
    </row>
    <row r="99" spans="5:5" x14ac:dyDescent="0.25">
      <c r="E99" s="19">
        <v>1</v>
      </c>
    </row>
    <row r="100" spans="5:5" x14ac:dyDescent="0.25">
      <c r="E100" s="19">
        <v>35</v>
      </c>
    </row>
    <row r="101" spans="5:5" x14ac:dyDescent="0.25">
      <c r="E101" s="19">
        <v>24</v>
      </c>
    </row>
    <row r="102" spans="5:5" x14ac:dyDescent="0.25">
      <c r="E102" s="19">
        <v>31</v>
      </c>
    </row>
    <row r="103" spans="5:5" x14ac:dyDescent="0.25">
      <c r="E103" s="19">
        <v>34</v>
      </c>
    </row>
    <row r="104" spans="5:5" x14ac:dyDescent="0.25">
      <c r="E104" s="19">
        <v>29</v>
      </c>
    </row>
    <row r="105" spans="5:5" x14ac:dyDescent="0.25">
      <c r="E105" s="19">
        <v>53</v>
      </c>
    </row>
    <row r="106" spans="5:5" x14ac:dyDescent="0.25">
      <c r="E106" s="19">
        <v>58</v>
      </c>
    </row>
    <row r="107" spans="5:5" x14ac:dyDescent="0.25">
      <c r="E107" s="19">
        <v>11</v>
      </c>
    </row>
    <row r="108" spans="5:5" x14ac:dyDescent="0.25">
      <c r="E108" s="19">
        <v>34</v>
      </c>
    </row>
    <row r="109" spans="5:5" x14ac:dyDescent="0.25">
      <c r="E109" s="19">
        <v>7</v>
      </c>
    </row>
    <row r="110" spans="5:5" x14ac:dyDescent="0.25">
      <c r="E110" s="19">
        <v>48</v>
      </c>
    </row>
    <row r="111" spans="5:5" x14ac:dyDescent="0.25">
      <c r="E111" s="19">
        <v>31</v>
      </c>
    </row>
    <row r="112" spans="5:5" x14ac:dyDescent="0.25">
      <c r="E112" s="19">
        <v>54</v>
      </c>
    </row>
    <row r="113" spans="5:5" x14ac:dyDescent="0.25">
      <c r="E113" s="19">
        <v>8</v>
      </c>
    </row>
    <row r="114" spans="5:5" x14ac:dyDescent="0.25">
      <c r="E114" s="19">
        <v>26</v>
      </c>
    </row>
    <row r="115" spans="5:5" x14ac:dyDescent="0.25">
      <c r="E115" s="19">
        <v>24</v>
      </c>
    </row>
    <row r="116" spans="5:5" x14ac:dyDescent="0.25">
      <c r="E116" s="19">
        <v>9</v>
      </c>
    </row>
    <row r="117" spans="5:5" x14ac:dyDescent="0.25">
      <c r="E117" s="19">
        <v>60</v>
      </c>
    </row>
    <row r="118" spans="5:5" x14ac:dyDescent="0.25">
      <c r="E118" s="19">
        <v>19</v>
      </c>
    </row>
    <row r="119" spans="5:5" x14ac:dyDescent="0.25">
      <c r="E119" s="19">
        <v>53</v>
      </c>
    </row>
    <row r="120" spans="5:5" x14ac:dyDescent="0.25">
      <c r="E120" s="19">
        <v>22</v>
      </c>
    </row>
    <row r="121" spans="5:5" x14ac:dyDescent="0.25">
      <c r="E121" s="19">
        <v>23</v>
      </c>
    </row>
    <row r="122" spans="5:5" x14ac:dyDescent="0.25">
      <c r="E122" s="19">
        <v>10</v>
      </c>
    </row>
    <row r="123" spans="5:5" x14ac:dyDescent="0.25">
      <c r="E123" s="19">
        <v>33</v>
      </c>
    </row>
    <row r="124" spans="5:5" x14ac:dyDescent="0.25">
      <c r="E124" s="19">
        <v>21</v>
      </c>
    </row>
    <row r="125" spans="5:5" x14ac:dyDescent="0.25">
      <c r="E125" s="19">
        <v>43</v>
      </c>
    </row>
    <row r="126" spans="5:5" x14ac:dyDescent="0.25">
      <c r="E126" s="19">
        <v>50</v>
      </c>
    </row>
    <row r="127" spans="5:5" x14ac:dyDescent="0.25">
      <c r="E127" s="19">
        <v>48</v>
      </c>
    </row>
    <row r="128" spans="5:5" x14ac:dyDescent="0.25">
      <c r="E128" s="19">
        <v>43</v>
      </c>
    </row>
    <row r="129" spans="5:5" x14ac:dyDescent="0.25">
      <c r="E129" s="19">
        <v>30</v>
      </c>
    </row>
    <row r="130" spans="5:5" x14ac:dyDescent="0.25">
      <c r="E130" s="19">
        <v>36</v>
      </c>
    </row>
    <row r="131" spans="5:5" x14ac:dyDescent="0.25">
      <c r="E131" s="19">
        <v>25</v>
      </c>
    </row>
    <row r="132" spans="5:5" x14ac:dyDescent="0.25">
      <c r="E132" s="19">
        <v>58</v>
      </c>
    </row>
    <row r="133" spans="5:5" x14ac:dyDescent="0.25">
      <c r="E133" s="19">
        <v>42</v>
      </c>
    </row>
    <row r="134" spans="5:5" x14ac:dyDescent="0.25">
      <c r="E134" s="19">
        <v>4</v>
      </c>
    </row>
    <row r="135" spans="5:5" x14ac:dyDescent="0.25">
      <c r="E135" s="19">
        <v>60</v>
      </c>
    </row>
    <row r="136" spans="5:5" x14ac:dyDescent="0.25">
      <c r="E136" s="19">
        <v>26</v>
      </c>
    </row>
    <row r="137" spans="5:5" x14ac:dyDescent="0.25">
      <c r="E137" s="19">
        <v>49</v>
      </c>
    </row>
    <row r="138" spans="5:5" x14ac:dyDescent="0.25">
      <c r="E138" s="19">
        <v>21</v>
      </c>
    </row>
    <row r="139" spans="5:5" x14ac:dyDescent="0.25">
      <c r="E139" s="19">
        <v>21</v>
      </c>
    </row>
    <row r="140" spans="5:5" x14ac:dyDescent="0.25">
      <c r="E140" s="19">
        <v>53</v>
      </c>
    </row>
    <row r="141" spans="5:5" x14ac:dyDescent="0.25">
      <c r="E141" s="19">
        <v>49</v>
      </c>
    </row>
    <row r="142" spans="5:5" x14ac:dyDescent="0.25">
      <c r="E142" s="19">
        <v>60</v>
      </c>
    </row>
    <row r="143" spans="5:5" x14ac:dyDescent="0.25">
      <c r="E143" s="19">
        <v>44</v>
      </c>
    </row>
    <row r="144" spans="5:5" x14ac:dyDescent="0.25">
      <c r="E144" s="19">
        <v>32</v>
      </c>
    </row>
    <row r="145" spans="5:5" x14ac:dyDescent="0.25">
      <c r="E145" s="19">
        <v>29</v>
      </c>
    </row>
    <row r="146" spans="5:5" x14ac:dyDescent="0.25">
      <c r="E146" s="19">
        <v>7</v>
      </c>
    </row>
    <row r="147" spans="5:5" x14ac:dyDescent="0.25">
      <c r="E147" s="19">
        <v>44</v>
      </c>
    </row>
    <row r="148" spans="5:5" x14ac:dyDescent="0.25">
      <c r="E148" s="19">
        <v>14</v>
      </c>
    </row>
    <row r="149" spans="5:5" x14ac:dyDescent="0.25">
      <c r="E149" s="19">
        <v>36</v>
      </c>
    </row>
    <row r="150" spans="5:5" x14ac:dyDescent="0.25">
      <c r="E150" s="19">
        <v>33</v>
      </c>
    </row>
    <row r="151" spans="5:5" x14ac:dyDescent="0.25">
      <c r="E151" s="19">
        <v>25</v>
      </c>
    </row>
    <row r="152" spans="5:5" x14ac:dyDescent="0.25">
      <c r="E152" s="19">
        <v>56</v>
      </c>
    </row>
    <row r="153" spans="5:5" x14ac:dyDescent="0.25">
      <c r="E153" s="19">
        <v>26</v>
      </c>
    </row>
    <row r="154" spans="5:5" x14ac:dyDescent="0.25">
      <c r="E154" s="19">
        <v>48</v>
      </c>
    </row>
    <row r="155" spans="5:5" x14ac:dyDescent="0.25">
      <c r="E155" s="19">
        <v>1</v>
      </c>
    </row>
    <row r="156" spans="5:5" x14ac:dyDescent="0.25">
      <c r="E156" s="19">
        <v>32</v>
      </c>
    </row>
    <row r="157" spans="5:5" x14ac:dyDescent="0.25">
      <c r="E157" s="19">
        <v>30</v>
      </c>
    </row>
    <row r="158" spans="5:5" x14ac:dyDescent="0.25">
      <c r="E158" s="19">
        <v>4</v>
      </c>
    </row>
    <row r="159" spans="5:5" x14ac:dyDescent="0.25">
      <c r="E159" s="19">
        <v>40</v>
      </c>
    </row>
    <row r="160" spans="5:5" x14ac:dyDescent="0.25">
      <c r="E160" s="19">
        <v>32</v>
      </c>
    </row>
    <row r="161" spans="5:5" x14ac:dyDescent="0.25">
      <c r="E161" s="19">
        <v>19</v>
      </c>
    </row>
    <row r="162" spans="5:5" x14ac:dyDescent="0.25">
      <c r="E162" s="19">
        <v>42</v>
      </c>
    </row>
    <row r="163" spans="5:5" x14ac:dyDescent="0.25">
      <c r="E163" s="19">
        <v>54</v>
      </c>
    </row>
    <row r="164" spans="5:5" x14ac:dyDescent="0.25">
      <c r="E164" s="19">
        <v>14</v>
      </c>
    </row>
    <row r="165" spans="5:5" x14ac:dyDescent="0.25">
      <c r="E165" s="19">
        <v>29</v>
      </c>
    </row>
    <row r="166" spans="5:5" x14ac:dyDescent="0.25">
      <c r="E166" s="19">
        <v>58</v>
      </c>
    </row>
    <row r="167" spans="5:5" x14ac:dyDescent="0.25">
      <c r="E167" s="19">
        <v>36</v>
      </c>
    </row>
    <row r="168" spans="5:5" x14ac:dyDescent="0.25">
      <c r="E168" s="19">
        <v>14</v>
      </c>
    </row>
    <row r="169" spans="5:5" x14ac:dyDescent="0.25">
      <c r="E169" s="19">
        <v>23</v>
      </c>
    </row>
    <row r="170" spans="5:5" x14ac:dyDescent="0.25">
      <c r="E170" s="19">
        <v>11</v>
      </c>
    </row>
    <row r="171" spans="5:5" x14ac:dyDescent="0.25">
      <c r="E171" s="19">
        <v>20</v>
      </c>
    </row>
    <row r="172" spans="5:5" x14ac:dyDescent="0.25">
      <c r="E172" s="19">
        <v>60</v>
      </c>
    </row>
    <row r="173" spans="5:5" x14ac:dyDescent="0.25">
      <c r="E173" s="19">
        <v>54</v>
      </c>
    </row>
    <row r="174" spans="5:5" x14ac:dyDescent="0.25">
      <c r="E174" s="19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B0DEC-8F59-4797-8E05-3C7F205F9AFC}">
  <sheetPr codeName="Sheet9"/>
  <dimension ref="A1:N1444"/>
  <sheetViews>
    <sheetView workbookViewId="0">
      <selection sqref="A1:F12"/>
    </sheetView>
  </sheetViews>
  <sheetFormatPr defaultRowHeight="15" x14ac:dyDescent="0.25"/>
  <cols>
    <col min="1" max="6" width="9.140625" style="19"/>
    <col min="7" max="7" width="17.42578125" style="19" customWidth="1"/>
    <col min="8" max="8" width="12.28515625" style="19" customWidth="1"/>
    <col min="9" max="16384" width="9.140625" style="19"/>
  </cols>
  <sheetData>
    <row r="1" spans="1:14" x14ac:dyDescent="0.25">
      <c r="A1" s="20"/>
      <c r="B1" s="20"/>
      <c r="C1" s="20"/>
      <c r="D1" s="20"/>
      <c r="E1" s="20"/>
      <c r="F1" s="20"/>
    </row>
    <row r="2" spans="1:14" x14ac:dyDescent="0.25">
      <c r="A2" s="20"/>
      <c r="B2" s="20"/>
      <c r="C2" s="20"/>
      <c r="D2" s="20"/>
      <c r="E2" s="20"/>
      <c r="F2" s="20"/>
    </row>
    <row r="3" spans="1:14" x14ac:dyDescent="0.25">
      <c r="A3" s="20"/>
      <c r="B3" s="20"/>
      <c r="C3" s="20"/>
      <c r="D3" s="20"/>
      <c r="E3" s="20"/>
      <c r="F3" s="20"/>
      <c r="G3" s="19" t="s">
        <v>34</v>
      </c>
      <c r="H3" s="19" t="s">
        <v>35</v>
      </c>
      <c r="I3" s="19" t="s">
        <v>36</v>
      </c>
      <c r="M3" s="19" t="s">
        <v>36</v>
      </c>
    </row>
    <row r="4" spans="1:14" x14ac:dyDescent="0.25">
      <c r="A4" s="20"/>
      <c r="B4" s="20"/>
      <c r="C4" s="20"/>
      <c r="D4" s="20"/>
      <c r="E4" s="20"/>
      <c r="F4" s="20"/>
      <c r="G4" s="19">
        <v>189501</v>
      </c>
      <c r="H4" s="19">
        <v>26.69</v>
      </c>
      <c r="I4" s="19">
        <f>VALUE(RIGHT(G4,2))</f>
        <v>1</v>
      </c>
      <c r="M4" s="19">
        <v>1</v>
      </c>
      <c r="N4" s="19">
        <f t="shared" ref="N4:N15" si="0">AVERAGEIF(Month,M4,Temperature)</f>
        <v>30.403553719008261</v>
      </c>
    </row>
    <row r="5" spans="1:14" x14ac:dyDescent="0.25">
      <c r="A5" s="20"/>
      <c r="B5" s="20"/>
      <c r="C5" s="20"/>
      <c r="D5" s="20"/>
      <c r="E5" s="20"/>
      <c r="F5" s="20"/>
      <c r="G5" s="19">
        <v>189502</v>
      </c>
      <c r="H5" s="19">
        <v>26.6</v>
      </c>
      <c r="I5" s="19">
        <f t="shared" ref="I5:I68" si="1">VALUE(RIGHT(G5,2))</f>
        <v>2</v>
      </c>
      <c r="M5" s="19">
        <v>2</v>
      </c>
      <c r="N5" s="19">
        <f t="shared" si="0"/>
        <v>33.763583333333337</v>
      </c>
    </row>
    <row r="6" spans="1:14" x14ac:dyDescent="0.25">
      <c r="A6" s="20"/>
      <c r="B6" s="20"/>
      <c r="C6" s="20"/>
      <c r="D6" s="20"/>
      <c r="E6" s="20"/>
      <c r="F6" s="20"/>
      <c r="G6" s="19">
        <v>189503</v>
      </c>
      <c r="H6" s="19">
        <v>39.97</v>
      </c>
      <c r="I6" s="19">
        <f t="shared" si="1"/>
        <v>3</v>
      </c>
      <c r="M6" s="19">
        <v>3</v>
      </c>
      <c r="N6" s="19">
        <f t="shared" si="0"/>
        <v>41.619666666666667</v>
      </c>
    </row>
    <row r="7" spans="1:14" x14ac:dyDescent="0.25">
      <c r="A7" s="20"/>
      <c r="B7" s="20"/>
      <c r="C7" s="20"/>
      <c r="D7" s="20"/>
      <c r="E7" s="20"/>
      <c r="F7" s="20"/>
      <c r="G7" s="19">
        <v>189504</v>
      </c>
      <c r="H7" s="19">
        <v>52.9</v>
      </c>
      <c r="I7" s="19">
        <f t="shared" si="1"/>
        <v>4</v>
      </c>
      <c r="M7" s="19">
        <v>4</v>
      </c>
      <c r="N7" s="19">
        <f t="shared" si="0"/>
        <v>51.218916666666679</v>
      </c>
    </row>
    <row r="8" spans="1:14" x14ac:dyDescent="0.25">
      <c r="A8" s="20"/>
      <c r="B8" s="20"/>
      <c r="C8" s="20"/>
      <c r="D8" s="20"/>
      <c r="E8" s="20"/>
      <c r="F8" s="20"/>
      <c r="G8" s="19">
        <v>189505</v>
      </c>
      <c r="H8" s="19">
        <v>59.94</v>
      </c>
      <c r="I8" s="19">
        <f t="shared" si="1"/>
        <v>5</v>
      </c>
      <c r="M8" s="19">
        <v>5</v>
      </c>
      <c r="N8" s="19">
        <f t="shared" si="0"/>
        <v>60.335999999999991</v>
      </c>
    </row>
    <row r="9" spans="1:14" x14ac:dyDescent="0.25">
      <c r="A9" s="20"/>
      <c r="B9" s="20"/>
      <c r="C9" s="20"/>
      <c r="D9" s="20"/>
      <c r="E9" s="20"/>
      <c r="F9" s="20"/>
      <c r="G9" s="19">
        <v>189506</v>
      </c>
      <c r="H9" s="19">
        <v>67.8</v>
      </c>
      <c r="I9" s="19">
        <f t="shared" si="1"/>
        <v>6</v>
      </c>
      <c r="M9" s="19">
        <v>6</v>
      </c>
      <c r="N9" s="19">
        <f t="shared" si="0"/>
        <v>68.648833333333314</v>
      </c>
    </row>
    <row r="10" spans="1:14" x14ac:dyDescent="0.25">
      <c r="A10" s="20"/>
      <c r="B10" s="20"/>
      <c r="C10" s="20"/>
      <c r="D10" s="20"/>
      <c r="E10" s="20"/>
      <c r="F10" s="20"/>
      <c r="G10" s="19">
        <v>189507</v>
      </c>
      <c r="H10" s="19">
        <v>71.239999999999995</v>
      </c>
      <c r="I10" s="19">
        <f t="shared" si="1"/>
        <v>7</v>
      </c>
      <c r="M10" s="19">
        <v>7</v>
      </c>
      <c r="N10" s="19">
        <f t="shared" si="0"/>
        <v>73.714916666666667</v>
      </c>
    </row>
    <row r="11" spans="1:14" x14ac:dyDescent="0.25">
      <c r="A11" s="20"/>
      <c r="B11" s="20"/>
      <c r="C11" s="20"/>
      <c r="D11" s="20"/>
      <c r="E11" s="20"/>
      <c r="F11" s="20"/>
      <c r="G11" s="19">
        <v>189508</v>
      </c>
      <c r="H11" s="19">
        <v>71.62</v>
      </c>
      <c r="I11" s="19">
        <f t="shared" si="1"/>
        <v>8</v>
      </c>
      <c r="M11" s="19">
        <v>8</v>
      </c>
      <c r="N11" s="19">
        <f t="shared" si="0"/>
        <v>72.234999999999985</v>
      </c>
    </row>
    <row r="12" spans="1:14" x14ac:dyDescent="0.25">
      <c r="G12" s="19">
        <v>189509</v>
      </c>
      <c r="H12" s="19">
        <v>65.569999999999993</v>
      </c>
      <c r="I12" s="19">
        <f t="shared" si="1"/>
        <v>9</v>
      </c>
      <c r="M12" s="19">
        <v>9</v>
      </c>
      <c r="N12" s="19">
        <f t="shared" si="0"/>
        <v>64.999666666666684</v>
      </c>
    </row>
    <row r="13" spans="1:14" x14ac:dyDescent="0.25">
      <c r="G13" s="19">
        <v>189510</v>
      </c>
      <c r="H13" s="19">
        <v>50.85</v>
      </c>
      <c r="I13" s="19">
        <f t="shared" si="1"/>
        <v>10</v>
      </c>
      <c r="M13" s="19">
        <v>10</v>
      </c>
      <c r="N13" s="19">
        <f t="shared" si="0"/>
        <v>54.113583333333331</v>
      </c>
    </row>
    <row r="14" spans="1:14" x14ac:dyDescent="0.25">
      <c r="G14" s="19">
        <v>189511</v>
      </c>
      <c r="H14" s="19">
        <v>39.159999999999997</v>
      </c>
      <c r="I14" s="19">
        <f t="shared" si="1"/>
        <v>11</v>
      </c>
      <c r="M14" s="19">
        <v>11</v>
      </c>
      <c r="N14" s="19">
        <f t="shared" si="0"/>
        <v>41.851333333333322</v>
      </c>
    </row>
    <row r="15" spans="1:14" x14ac:dyDescent="0.25">
      <c r="G15" s="19">
        <v>189512</v>
      </c>
      <c r="H15" s="19">
        <v>31.71</v>
      </c>
      <c r="I15" s="19">
        <f t="shared" si="1"/>
        <v>12</v>
      </c>
      <c r="M15" s="19">
        <v>12</v>
      </c>
      <c r="N15" s="19">
        <f t="shared" si="0"/>
        <v>32.817249999999994</v>
      </c>
    </row>
    <row r="16" spans="1:14" x14ac:dyDescent="0.25">
      <c r="G16" s="19">
        <v>189601</v>
      </c>
      <c r="H16" s="19">
        <v>31.48</v>
      </c>
      <c r="I16" s="19">
        <f t="shared" si="1"/>
        <v>1</v>
      </c>
    </row>
    <row r="17" spans="7:9" x14ac:dyDescent="0.25">
      <c r="G17" s="19">
        <v>189602</v>
      </c>
      <c r="H17" s="19">
        <v>35.04</v>
      </c>
      <c r="I17" s="19">
        <f t="shared" si="1"/>
        <v>2</v>
      </c>
    </row>
    <row r="18" spans="7:9" x14ac:dyDescent="0.25">
      <c r="G18" s="19">
        <v>189603</v>
      </c>
      <c r="H18" s="19">
        <v>38.03</v>
      </c>
      <c r="I18" s="19">
        <f t="shared" si="1"/>
        <v>3</v>
      </c>
    </row>
    <row r="19" spans="7:9" x14ac:dyDescent="0.25">
      <c r="G19" s="19">
        <v>189604</v>
      </c>
      <c r="H19" s="19">
        <v>52.34</v>
      </c>
      <c r="I19" s="19">
        <f t="shared" si="1"/>
        <v>4</v>
      </c>
    </row>
    <row r="20" spans="7:9" x14ac:dyDescent="0.25">
      <c r="G20" s="19">
        <v>189605</v>
      </c>
      <c r="H20" s="19">
        <v>62.46</v>
      </c>
      <c r="I20" s="19">
        <f t="shared" si="1"/>
        <v>5</v>
      </c>
    </row>
    <row r="21" spans="7:9" x14ac:dyDescent="0.25">
      <c r="G21" s="19">
        <v>189606</v>
      </c>
      <c r="H21" s="19">
        <v>69.89</v>
      </c>
      <c r="I21" s="19">
        <f t="shared" si="1"/>
        <v>6</v>
      </c>
    </row>
    <row r="22" spans="7:9" x14ac:dyDescent="0.25">
      <c r="G22" s="19">
        <v>189607</v>
      </c>
      <c r="H22" s="19">
        <v>73.69</v>
      </c>
      <c r="I22" s="19">
        <f t="shared" si="1"/>
        <v>7</v>
      </c>
    </row>
    <row r="23" spans="7:9" x14ac:dyDescent="0.25">
      <c r="G23" s="19">
        <v>189608</v>
      </c>
      <c r="H23" s="19">
        <v>72.27</v>
      </c>
      <c r="I23" s="19">
        <f t="shared" si="1"/>
        <v>8</v>
      </c>
    </row>
    <row r="24" spans="7:9" x14ac:dyDescent="0.25">
      <c r="G24" s="19">
        <v>189609</v>
      </c>
      <c r="H24" s="19">
        <v>62.94</v>
      </c>
      <c r="I24" s="19">
        <f t="shared" si="1"/>
        <v>9</v>
      </c>
    </row>
    <row r="25" spans="7:9" x14ac:dyDescent="0.25">
      <c r="G25" s="19">
        <v>189610</v>
      </c>
      <c r="H25" s="19">
        <v>51.91</v>
      </c>
      <c r="I25" s="19">
        <f t="shared" si="1"/>
        <v>10</v>
      </c>
    </row>
    <row r="26" spans="7:9" x14ac:dyDescent="0.25">
      <c r="G26" s="19">
        <v>189611</v>
      </c>
      <c r="H26" s="19">
        <v>38.32</v>
      </c>
      <c r="I26" s="19">
        <f t="shared" si="1"/>
        <v>11</v>
      </c>
    </row>
    <row r="27" spans="7:9" x14ac:dyDescent="0.25">
      <c r="G27" s="19">
        <v>189612</v>
      </c>
      <c r="H27" s="19">
        <v>35.549999999999997</v>
      </c>
      <c r="I27" s="19">
        <f t="shared" si="1"/>
        <v>12</v>
      </c>
    </row>
    <row r="28" spans="7:9" x14ac:dyDescent="0.25">
      <c r="G28" s="19">
        <v>189701</v>
      </c>
      <c r="H28" s="19">
        <v>28.17</v>
      </c>
      <c r="I28" s="19">
        <f t="shared" si="1"/>
        <v>1</v>
      </c>
    </row>
    <row r="29" spans="7:9" x14ac:dyDescent="0.25">
      <c r="G29" s="19">
        <v>189702</v>
      </c>
      <c r="H29" s="19">
        <v>33.39</v>
      </c>
      <c r="I29" s="19">
        <f t="shared" si="1"/>
        <v>2</v>
      </c>
    </row>
    <row r="30" spans="7:9" x14ac:dyDescent="0.25">
      <c r="G30" s="19">
        <v>189703</v>
      </c>
      <c r="H30" s="19">
        <v>38.79</v>
      </c>
      <c r="I30" s="19">
        <f t="shared" si="1"/>
        <v>3</v>
      </c>
    </row>
    <row r="31" spans="7:9" x14ac:dyDescent="0.25">
      <c r="G31" s="19">
        <v>189704</v>
      </c>
      <c r="H31" s="19">
        <v>51.15</v>
      </c>
      <c r="I31" s="19">
        <f t="shared" si="1"/>
        <v>4</v>
      </c>
    </row>
    <row r="32" spans="7:9" x14ac:dyDescent="0.25">
      <c r="G32" s="19">
        <v>189705</v>
      </c>
      <c r="H32" s="19">
        <v>61.18</v>
      </c>
      <c r="I32" s="19">
        <f t="shared" si="1"/>
        <v>5</v>
      </c>
    </row>
    <row r="33" spans="7:9" x14ac:dyDescent="0.25">
      <c r="G33" s="19">
        <v>189706</v>
      </c>
      <c r="H33" s="19">
        <v>68.11</v>
      </c>
      <c r="I33" s="19">
        <f t="shared" si="1"/>
        <v>6</v>
      </c>
    </row>
    <row r="34" spans="7:9" x14ac:dyDescent="0.25">
      <c r="G34" s="19">
        <v>189707</v>
      </c>
      <c r="H34" s="19">
        <v>73.36</v>
      </c>
      <c r="I34" s="19">
        <f t="shared" si="1"/>
        <v>7</v>
      </c>
    </row>
    <row r="35" spans="7:9" x14ac:dyDescent="0.25">
      <c r="G35" s="19">
        <v>189708</v>
      </c>
      <c r="H35" s="19">
        <v>71.349999999999994</v>
      </c>
      <c r="I35" s="19">
        <f t="shared" si="1"/>
        <v>8</v>
      </c>
    </row>
    <row r="36" spans="7:9" x14ac:dyDescent="0.25">
      <c r="G36" s="19">
        <v>189709</v>
      </c>
      <c r="H36" s="19">
        <v>66.400000000000006</v>
      </c>
      <c r="I36" s="19">
        <f t="shared" si="1"/>
        <v>9</v>
      </c>
    </row>
    <row r="37" spans="7:9" x14ac:dyDescent="0.25">
      <c r="G37" s="19">
        <v>189710</v>
      </c>
      <c r="H37" s="19">
        <v>55.11</v>
      </c>
      <c r="I37" s="19">
        <f t="shared" si="1"/>
        <v>10</v>
      </c>
    </row>
    <row r="38" spans="7:9" x14ac:dyDescent="0.25">
      <c r="G38" s="19">
        <v>189711</v>
      </c>
      <c r="H38" s="19">
        <v>40.909999999999997</v>
      </c>
      <c r="I38" s="19">
        <f t="shared" si="1"/>
        <v>11</v>
      </c>
    </row>
    <row r="39" spans="7:9" x14ac:dyDescent="0.25">
      <c r="G39" s="19">
        <v>189712</v>
      </c>
      <c r="H39" s="19">
        <v>30.76</v>
      </c>
      <c r="I39" s="19">
        <f t="shared" si="1"/>
        <v>12</v>
      </c>
    </row>
    <row r="40" spans="7:9" x14ac:dyDescent="0.25">
      <c r="G40" s="19">
        <v>189801</v>
      </c>
      <c r="H40" s="19">
        <v>30.67</v>
      </c>
      <c r="I40" s="19">
        <f t="shared" si="1"/>
        <v>1</v>
      </c>
    </row>
    <row r="41" spans="7:9" x14ac:dyDescent="0.25">
      <c r="G41" s="19">
        <v>189802</v>
      </c>
      <c r="H41" s="19">
        <v>35.369999999999997</v>
      </c>
      <c r="I41" s="19">
        <f t="shared" si="1"/>
        <v>2</v>
      </c>
    </row>
    <row r="42" spans="7:9" x14ac:dyDescent="0.25">
      <c r="G42" s="19">
        <v>189803</v>
      </c>
      <c r="H42" s="19">
        <v>41.05</v>
      </c>
      <c r="I42" s="19">
        <f t="shared" si="1"/>
        <v>3</v>
      </c>
    </row>
    <row r="43" spans="7:9" x14ac:dyDescent="0.25">
      <c r="G43" s="19">
        <v>189804</v>
      </c>
      <c r="H43" s="19">
        <v>50.79</v>
      </c>
      <c r="I43" s="19">
        <f t="shared" si="1"/>
        <v>4</v>
      </c>
    </row>
    <row r="44" spans="7:9" x14ac:dyDescent="0.25">
      <c r="G44" s="19">
        <v>189805</v>
      </c>
      <c r="H44" s="19">
        <v>59.94</v>
      </c>
      <c r="I44" s="19">
        <f t="shared" si="1"/>
        <v>5</v>
      </c>
    </row>
    <row r="45" spans="7:9" x14ac:dyDescent="0.25">
      <c r="G45" s="19">
        <v>189806</v>
      </c>
      <c r="H45" s="19">
        <v>69.31</v>
      </c>
      <c r="I45" s="19">
        <f t="shared" si="1"/>
        <v>6</v>
      </c>
    </row>
    <row r="46" spans="7:9" x14ac:dyDescent="0.25">
      <c r="G46" s="19">
        <v>189807</v>
      </c>
      <c r="H46" s="19">
        <v>73.290000000000006</v>
      </c>
      <c r="I46" s="19">
        <f t="shared" si="1"/>
        <v>7</v>
      </c>
    </row>
    <row r="47" spans="7:9" x14ac:dyDescent="0.25">
      <c r="G47" s="19">
        <v>189808</v>
      </c>
      <c r="H47" s="19">
        <v>72.75</v>
      </c>
      <c r="I47" s="19">
        <f t="shared" si="1"/>
        <v>8</v>
      </c>
    </row>
    <row r="48" spans="7:9" x14ac:dyDescent="0.25">
      <c r="G48" s="19">
        <v>189809</v>
      </c>
      <c r="H48" s="19">
        <v>65.459999999999994</v>
      </c>
      <c r="I48" s="19">
        <f t="shared" si="1"/>
        <v>9</v>
      </c>
    </row>
    <row r="49" spans="7:9" x14ac:dyDescent="0.25">
      <c r="G49" s="19">
        <v>189810</v>
      </c>
      <c r="H49" s="19">
        <v>51.49</v>
      </c>
      <c r="I49" s="19">
        <f t="shared" si="1"/>
        <v>10</v>
      </c>
    </row>
    <row r="50" spans="7:9" x14ac:dyDescent="0.25">
      <c r="G50" s="19">
        <v>189811</v>
      </c>
      <c r="H50" s="19">
        <v>38.39</v>
      </c>
      <c r="I50" s="19">
        <f t="shared" si="1"/>
        <v>11</v>
      </c>
    </row>
    <row r="51" spans="7:9" x14ac:dyDescent="0.25">
      <c r="G51" s="19">
        <v>189812</v>
      </c>
      <c r="H51" s="19">
        <v>28.67</v>
      </c>
      <c r="I51" s="19">
        <f t="shared" si="1"/>
        <v>12</v>
      </c>
    </row>
    <row r="52" spans="7:9" x14ac:dyDescent="0.25">
      <c r="G52" s="19">
        <v>189901</v>
      </c>
      <c r="H52" s="19">
        <v>29.68</v>
      </c>
      <c r="I52" s="19">
        <f t="shared" si="1"/>
        <v>1</v>
      </c>
    </row>
    <row r="53" spans="7:9" x14ac:dyDescent="0.25">
      <c r="G53" s="19">
        <v>189902</v>
      </c>
      <c r="H53" s="19">
        <v>25.5</v>
      </c>
      <c r="I53" s="19">
        <f t="shared" si="1"/>
        <v>2</v>
      </c>
    </row>
    <row r="54" spans="7:9" x14ac:dyDescent="0.25">
      <c r="G54" s="19">
        <v>189903</v>
      </c>
      <c r="H54" s="19">
        <v>37.630000000000003</v>
      </c>
      <c r="I54" s="19">
        <f t="shared" si="1"/>
        <v>3</v>
      </c>
    </row>
    <row r="55" spans="7:9" x14ac:dyDescent="0.25">
      <c r="G55" s="19">
        <v>189904</v>
      </c>
      <c r="H55" s="19">
        <v>50.61</v>
      </c>
      <c r="I55" s="19">
        <f t="shared" si="1"/>
        <v>4</v>
      </c>
    </row>
    <row r="56" spans="7:9" x14ac:dyDescent="0.25">
      <c r="G56" s="19">
        <v>189905</v>
      </c>
      <c r="H56" s="19">
        <v>59.9</v>
      </c>
      <c r="I56" s="19">
        <f t="shared" si="1"/>
        <v>5</v>
      </c>
    </row>
    <row r="57" spans="7:9" x14ac:dyDescent="0.25">
      <c r="G57" s="19">
        <v>189906</v>
      </c>
      <c r="H57" s="19">
        <v>68.650000000000006</v>
      </c>
      <c r="I57" s="19">
        <f t="shared" si="1"/>
        <v>6</v>
      </c>
    </row>
    <row r="58" spans="7:9" x14ac:dyDescent="0.25">
      <c r="G58" s="19">
        <v>189907</v>
      </c>
      <c r="H58" s="19">
        <v>73.08</v>
      </c>
      <c r="I58" s="19">
        <f t="shared" si="1"/>
        <v>7</v>
      </c>
    </row>
    <row r="59" spans="7:9" x14ac:dyDescent="0.25">
      <c r="G59" s="19">
        <v>189908</v>
      </c>
      <c r="H59" s="19">
        <v>71.739999999999995</v>
      </c>
      <c r="I59" s="19">
        <f t="shared" si="1"/>
        <v>8</v>
      </c>
    </row>
    <row r="60" spans="7:9" x14ac:dyDescent="0.25">
      <c r="G60" s="19">
        <v>189909</v>
      </c>
      <c r="H60" s="19">
        <v>64.8</v>
      </c>
      <c r="I60" s="19">
        <f t="shared" si="1"/>
        <v>9</v>
      </c>
    </row>
    <row r="61" spans="7:9" x14ac:dyDescent="0.25">
      <c r="G61" s="19">
        <v>189910</v>
      </c>
      <c r="H61" s="19">
        <v>53.98</v>
      </c>
      <c r="I61" s="19">
        <f t="shared" si="1"/>
        <v>10</v>
      </c>
    </row>
    <row r="62" spans="7:9" x14ac:dyDescent="0.25">
      <c r="G62" s="19">
        <v>189911</v>
      </c>
      <c r="H62" s="19">
        <v>44.92</v>
      </c>
      <c r="I62" s="19">
        <f t="shared" si="1"/>
        <v>11</v>
      </c>
    </row>
    <row r="63" spans="7:9" x14ac:dyDescent="0.25">
      <c r="G63" s="19">
        <v>189912</v>
      </c>
      <c r="H63" s="19">
        <v>31.62</v>
      </c>
      <c r="I63" s="19">
        <f t="shared" si="1"/>
        <v>12</v>
      </c>
    </row>
    <row r="64" spans="7:9" x14ac:dyDescent="0.25">
      <c r="G64" s="19">
        <v>190001</v>
      </c>
      <c r="H64" s="19">
        <v>34.11</v>
      </c>
      <c r="I64" s="19">
        <f t="shared" si="1"/>
        <v>1</v>
      </c>
    </row>
    <row r="65" spans="7:9" x14ac:dyDescent="0.25">
      <c r="G65" s="19">
        <v>190002</v>
      </c>
      <c r="H65" s="19">
        <v>30.76</v>
      </c>
      <c r="I65" s="19">
        <f t="shared" si="1"/>
        <v>2</v>
      </c>
    </row>
    <row r="66" spans="7:9" x14ac:dyDescent="0.25">
      <c r="G66" s="19">
        <v>190003</v>
      </c>
      <c r="H66" s="19">
        <v>41.27</v>
      </c>
      <c r="I66" s="19">
        <f t="shared" si="1"/>
        <v>3</v>
      </c>
    </row>
    <row r="67" spans="7:9" x14ac:dyDescent="0.25">
      <c r="G67" s="19">
        <v>190004</v>
      </c>
      <c r="H67" s="19">
        <v>51.6</v>
      </c>
      <c r="I67" s="19">
        <f t="shared" si="1"/>
        <v>4</v>
      </c>
    </row>
    <row r="68" spans="7:9" x14ac:dyDescent="0.25">
      <c r="G68" s="19">
        <v>190005</v>
      </c>
      <c r="H68" s="19">
        <v>61.74</v>
      </c>
      <c r="I68" s="19">
        <f t="shared" si="1"/>
        <v>5</v>
      </c>
    </row>
    <row r="69" spans="7:9" x14ac:dyDescent="0.25">
      <c r="G69" s="19">
        <v>190006</v>
      </c>
      <c r="H69" s="19">
        <v>70.3</v>
      </c>
      <c r="I69" s="19">
        <f t="shared" ref="I69:I132" si="2">VALUE(RIGHT(G69,2))</f>
        <v>6</v>
      </c>
    </row>
    <row r="70" spans="7:9" x14ac:dyDescent="0.25">
      <c r="G70" s="19">
        <v>190007</v>
      </c>
      <c r="H70" s="19">
        <v>73.13</v>
      </c>
      <c r="I70" s="19">
        <f t="shared" si="2"/>
        <v>7</v>
      </c>
    </row>
    <row r="71" spans="7:9" x14ac:dyDescent="0.25">
      <c r="G71" s="19">
        <v>190008</v>
      </c>
      <c r="H71" s="19">
        <v>72.86</v>
      </c>
      <c r="I71" s="19">
        <f t="shared" si="2"/>
        <v>8</v>
      </c>
    </row>
    <row r="72" spans="7:9" x14ac:dyDescent="0.25">
      <c r="G72" s="19">
        <v>190009</v>
      </c>
      <c r="H72" s="19">
        <v>65.14</v>
      </c>
      <c r="I72" s="19">
        <f t="shared" si="2"/>
        <v>9</v>
      </c>
    </row>
    <row r="73" spans="7:9" x14ac:dyDescent="0.25">
      <c r="G73" s="19">
        <v>190010</v>
      </c>
      <c r="H73" s="19">
        <v>56.35</v>
      </c>
      <c r="I73" s="19">
        <f t="shared" si="2"/>
        <v>10</v>
      </c>
    </row>
    <row r="74" spans="7:9" x14ac:dyDescent="0.25">
      <c r="G74" s="19">
        <v>190011</v>
      </c>
      <c r="H74" s="19">
        <v>41.54</v>
      </c>
      <c r="I74" s="19">
        <f t="shared" si="2"/>
        <v>11</v>
      </c>
    </row>
    <row r="75" spans="7:9" x14ac:dyDescent="0.25">
      <c r="G75" s="19">
        <v>190012</v>
      </c>
      <c r="H75" s="19">
        <v>34.479999999999997</v>
      </c>
      <c r="I75" s="19">
        <f t="shared" si="2"/>
        <v>12</v>
      </c>
    </row>
    <row r="76" spans="7:9" x14ac:dyDescent="0.25">
      <c r="G76" s="19">
        <v>190101</v>
      </c>
      <c r="H76" s="19">
        <v>31.62</v>
      </c>
      <c r="I76" s="19">
        <f t="shared" si="2"/>
        <v>1</v>
      </c>
    </row>
    <row r="77" spans="7:9" x14ac:dyDescent="0.25">
      <c r="G77" s="19">
        <v>190102</v>
      </c>
      <c r="H77" s="19">
        <v>29.86</v>
      </c>
      <c r="I77" s="19">
        <f t="shared" si="2"/>
        <v>2</v>
      </c>
    </row>
    <row r="78" spans="7:9" x14ac:dyDescent="0.25">
      <c r="G78" s="19">
        <v>190103</v>
      </c>
      <c r="H78" s="19">
        <v>40.71</v>
      </c>
      <c r="I78" s="19">
        <f t="shared" si="2"/>
        <v>3</v>
      </c>
    </row>
    <row r="79" spans="7:9" x14ac:dyDescent="0.25">
      <c r="G79" s="19">
        <v>190104</v>
      </c>
      <c r="H79" s="19">
        <v>49.39</v>
      </c>
      <c r="I79" s="19">
        <f t="shared" si="2"/>
        <v>4</v>
      </c>
    </row>
    <row r="80" spans="7:9" x14ac:dyDescent="0.25">
      <c r="G80" s="19">
        <v>190105</v>
      </c>
      <c r="H80" s="19">
        <v>61.18</v>
      </c>
      <c r="I80" s="19">
        <f t="shared" si="2"/>
        <v>5</v>
      </c>
    </row>
    <row r="81" spans="7:9" x14ac:dyDescent="0.25">
      <c r="G81" s="19">
        <v>190106</v>
      </c>
      <c r="H81" s="19">
        <v>68.430000000000007</v>
      </c>
      <c r="I81" s="19">
        <f t="shared" si="2"/>
        <v>6</v>
      </c>
    </row>
    <row r="82" spans="7:9" x14ac:dyDescent="0.25">
      <c r="G82" s="19">
        <v>190107</v>
      </c>
      <c r="H82" s="19">
        <v>76.239999999999995</v>
      </c>
      <c r="I82" s="19">
        <f t="shared" si="2"/>
        <v>7</v>
      </c>
    </row>
    <row r="83" spans="7:9" x14ac:dyDescent="0.25">
      <c r="G83" s="19">
        <v>190108</v>
      </c>
      <c r="H83" s="19">
        <v>73.2</v>
      </c>
      <c r="I83" s="19">
        <f t="shared" si="2"/>
        <v>8</v>
      </c>
    </row>
    <row r="84" spans="7:9" x14ac:dyDescent="0.25">
      <c r="G84" s="19">
        <v>190109</v>
      </c>
      <c r="H84" s="19">
        <v>63.25</v>
      </c>
      <c r="I84" s="19">
        <f t="shared" si="2"/>
        <v>9</v>
      </c>
    </row>
    <row r="85" spans="7:9" x14ac:dyDescent="0.25">
      <c r="G85" s="19">
        <v>190110</v>
      </c>
      <c r="H85" s="19">
        <v>55.45</v>
      </c>
      <c r="I85" s="19">
        <f t="shared" si="2"/>
        <v>10</v>
      </c>
    </row>
    <row r="86" spans="7:9" x14ac:dyDescent="0.25">
      <c r="G86" s="19">
        <v>190111</v>
      </c>
      <c r="H86" s="19">
        <v>41.68</v>
      </c>
      <c r="I86" s="19">
        <f t="shared" si="2"/>
        <v>11</v>
      </c>
    </row>
    <row r="87" spans="7:9" x14ac:dyDescent="0.25">
      <c r="G87" s="19">
        <v>190112</v>
      </c>
      <c r="H87" s="19">
        <v>31.48</v>
      </c>
      <c r="I87" s="19">
        <f t="shared" si="2"/>
        <v>12</v>
      </c>
    </row>
    <row r="88" spans="7:9" x14ac:dyDescent="0.25">
      <c r="G88" s="19">
        <v>190201</v>
      </c>
      <c r="H88" s="19">
        <v>30.06</v>
      </c>
      <c r="I88" s="19">
        <f t="shared" si="2"/>
        <v>1</v>
      </c>
    </row>
    <row r="89" spans="7:9" x14ac:dyDescent="0.25">
      <c r="G89" s="19">
        <v>190202</v>
      </c>
      <c r="H89" s="19">
        <v>31.46</v>
      </c>
      <c r="I89" s="19">
        <f t="shared" si="2"/>
        <v>2</v>
      </c>
    </row>
    <row r="90" spans="7:9" x14ac:dyDescent="0.25">
      <c r="G90" s="19">
        <v>190203</v>
      </c>
      <c r="H90" s="19">
        <v>41.58</v>
      </c>
      <c r="I90" s="19">
        <f t="shared" si="2"/>
        <v>3</v>
      </c>
    </row>
    <row r="91" spans="7:9" x14ac:dyDescent="0.25">
      <c r="G91" s="19">
        <v>190204</v>
      </c>
      <c r="H91" s="19">
        <v>50.85</v>
      </c>
      <c r="I91" s="19">
        <f t="shared" si="2"/>
        <v>4</v>
      </c>
    </row>
    <row r="92" spans="7:9" x14ac:dyDescent="0.25">
      <c r="G92" s="19">
        <v>190205</v>
      </c>
      <c r="H92" s="19">
        <v>61.99</v>
      </c>
      <c r="I92" s="19">
        <f t="shared" si="2"/>
        <v>5</v>
      </c>
    </row>
    <row r="93" spans="7:9" x14ac:dyDescent="0.25">
      <c r="G93" s="19">
        <v>190206</v>
      </c>
      <c r="H93" s="19">
        <v>68.040000000000006</v>
      </c>
      <c r="I93" s="19">
        <f t="shared" si="2"/>
        <v>6</v>
      </c>
    </row>
    <row r="94" spans="7:9" x14ac:dyDescent="0.25">
      <c r="G94" s="19">
        <v>190207</v>
      </c>
      <c r="H94" s="19">
        <v>72.05</v>
      </c>
      <c r="I94" s="19">
        <f t="shared" si="2"/>
        <v>7</v>
      </c>
    </row>
    <row r="95" spans="7:9" x14ac:dyDescent="0.25">
      <c r="G95" s="19">
        <v>190208</v>
      </c>
      <c r="H95" s="19">
        <v>71.37</v>
      </c>
      <c r="I95" s="19">
        <f t="shared" si="2"/>
        <v>8</v>
      </c>
    </row>
    <row r="96" spans="7:9" x14ac:dyDescent="0.25">
      <c r="G96" s="19">
        <v>190209</v>
      </c>
      <c r="H96" s="19">
        <v>62.76</v>
      </c>
      <c r="I96" s="19">
        <f t="shared" si="2"/>
        <v>9</v>
      </c>
    </row>
    <row r="97" spans="7:9" x14ac:dyDescent="0.25">
      <c r="G97" s="19">
        <v>190210</v>
      </c>
      <c r="H97" s="19">
        <v>54.43</v>
      </c>
      <c r="I97" s="19">
        <f t="shared" si="2"/>
        <v>10</v>
      </c>
    </row>
    <row r="98" spans="7:9" x14ac:dyDescent="0.25">
      <c r="G98" s="19">
        <v>190211</v>
      </c>
      <c r="H98" s="19">
        <v>43.68</v>
      </c>
      <c r="I98" s="19">
        <f t="shared" si="2"/>
        <v>11</v>
      </c>
    </row>
    <row r="99" spans="7:9" x14ac:dyDescent="0.25">
      <c r="G99" s="19">
        <v>190212</v>
      </c>
      <c r="H99" s="19">
        <v>30.79</v>
      </c>
      <c r="I99" s="19">
        <f t="shared" si="2"/>
        <v>12</v>
      </c>
    </row>
    <row r="100" spans="7:9" x14ac:dyDescent="0.25">
      <c r="G100" s="19">
        <v>190301</v>
      </c>
      <c r="H100" s="19">
        <v>30.88</v>
      </c>
      <c r="I100" s="19">
        <f t="shared" si="2"/>
        <v>1</v>
      </c>
    </row>
    <row r="101" spans="7:9" x14ac:dyDescent="0.25">
      <c r="G101" s="19">
        <v>190302</v>
      </c>
      <c r="H101" s="19">
        <v>28.42</v>
      </c>
      <c r="I101" s="19">
        <f t="shared" si="2"/>
        <v>2</v>
      </c>
    </row>
    <row r="102" spans="7:9" x14ac:dyDescent="0.25">
      <c r="G102" s="19">
        <v>190303</v>
      </c>
      <c r="H102" s="19">
        <v>42.21</v>
      </c>
      <c r="I102" s="19">
        <f t="shared" si="2"/>
        <v>3</v>
      </c>
    </row>
    <row r="103" spans="7:9" x14ac:dyDescent="0.25">
      <c r="G103" s="19">
        <v>190304</v>
      </c>
      <c r="H103" s="19">
        <v>50.22</v>
      </c>
      <c r="I103" s="19">
        <f t="shared" si="2"/>
        <v>4</v>
      </c>
    </row>
    <row r="104" spans="7:9" x14ac:dyDescent="0.25">
      <c r="G104" s="19">
        <v>190305</v>
      </c>
      <c r="H104" s="19">
        <v>59.54</v>
      </c>
      <c r="I104" s="19">
        <f t="shared" si="2"/>
        <v>5</v>
      </c>
    </row>
    <row r="105" spans="7:9" x14ac:dyDescent="0.25">
      <c r="G105" s="19">
        <v>190306</v>
      </c>
      <c r="H105" s="19">
        <v>65.89</v>
      </c>
      <c r="I105" s="19">
        <f t="shared" si="2"/>
        <v>6</v>
      </c>
    </row>
    <row r="106" spans="7:9" x14ac:dyDescent="0.25">
      <c r="G106" s="19">
        <v>190307</v>
      </c>
      <c r="H106" s="19">
        <v>71.92</v>
      </c>
      <c r="I106" s="19">
        <f t="shared" si="2"/>
        <v>7</v>
      </c>
    </row>
    <row r="107" spans="7:9" x14ac:dyDescent="0.25">
      <c r="G107" s="19">
        <v>190308</v>
      </c>
      <c r="H107" s="19">
        <v>70.97</v>
      </c>
      <c r="I107" s="19">
        <f t="shared" si="2"/>
        <v>8</v>
      </c>
    </row>
    <row r="108" spans="7:9" x14ac:dyDescent="0.25">
      <c r="G108" s="19">
        <v>190309</v>
      </c>
      <c r="H108" s="19">
        <v>62.73</v>
      </c>
      <c r="I108" s="19">
        <f t="shared" si="2"/>
        <v>9</v>
      </c>
    </row>
    <row r="109" spans="7:9" x14ac:dyDescent="0.25">
      <c r="G109" s="19">
        <v>190310</v>
      </c>
      <c r="H109" s="19">
        <v>53.94</v>
      </c>
      <c r="I109" s="19">
        <f t="shared" si="2"/>
        <v>10</v>
      </c>
    </row>
    <row r="110" spans="7:9" x14ac:dyDescent="0.25">
      <c r="G110" s="19">
        <v>190311</v>
      </c>
      <c r="H110" s="19">
        <v>40.229999999999997</v>
      </c>
      <c r="I110" s="19">
        <f t="shared" si="2"/>
        <v>11</v>
      </c>
    </row>
    <row r="111" spans="7:9" x14ac:dyDescent="0.25">
      <c r="G111" s="19">
        <v>190312</v>
      </c>
      <c r="H111" s="19">
        <v>30.54</v>
      </c>
      <c r="I111" s="19">
        <f t="shared" si="2"/>
        <v>12</v>
      </c>
    </row>
    <row r="112" spans="7:9" x14ac:dyDescent="0.25">
      <c r="G112" s="19">
        <v>190401</v>
      </c>
      <c r="H112" s="19">
        <v>27.55</v>
      </c>
      <c r="I112" s="19">
        <f t="shared" si="2"/>
        <v>1</v>
      </c>
    </row>
    <row r="113" spans="7:9" x14ac:dyDescent="0.25">
      <c r="G113" s="19">
        <v>190402</v>
      </c>
      <c r="H113" s="19">
        <v>31.59</v>
      </c>
      <c r="I113" s="19">
        <f t="shared" si="2"/>
        <v>2</v>
      </c>
    </row>
    <row r="114" spans="7:9" x14ac:dyDescent="0.25">
      <c r="G114" s="19">
        <v>190403</v>
      </c>
      <c r="H114" s="19">
        <v>41.76</v>
      </c>
      <c r="I114" s="19">
        <f t="shared" si="2"/>
        <v>3</v>
      </c>
    </row>
    <row r="115" spans="7:9" x14ac:dyDescent="0.25">
      <c r="G115" s="19">
        <v>190404</v>
      </c>
      <c r="H115" s="19">
        <v>49.46</v>
      </c>
      <c r="I115" s="19">
        <f t="shared" si="2"/>
        <v>4</v>
      </c>
    </row>
    <row r="116" spans="7:9" x14ac:dyDescent="0.25">
      <c r="G116" s="19">
        <v>190405</v>
      </c>
      <c r="H116" s="19">
        <v>60.13</v>
      </c>
      <c r="I116" s="19">
        <f t="shared" si="2"/>
        <v>5</v>
      </c>
    </row>
    <row r="117" spans="7:9" x14ac:dyDescent="0.25">
      <c r="G117" s="19">
        <v>190406</v>
      </c>
      <c r="H117" s="19">
        <v>67.260000000000005</v>
      </c>
      <c r="I117" s="19">
        <f t="shared" si="2"/>
        <v>6</v>
      </c>
    </row>
    <row r="118" spans="7:9" x14ac:dyDescent="0.25">
      <c r="G118" s="19">
        <v>190407</v>
      </c>
      <c r="H118" s="19">
        <v>71.349999999999994</v>
      </c>
      <c r="I118" s="19">
        <f t="shared" si="2"/>
        <v>7</v>
      </c>
    </row>
    <row r="119" spans="7:9" x14ac:dyDescent="0.25">
      <c r="G119" s="19">
        <v>190408</v>
      </c>
      <c r="H119" s="19">
        <v>70.72</v>
      </c>
      <c r="I119" s="19">
        <f t="shared" si="2"/>
        <v>8</v>
      </c>
    </row>
    <row r="120" spans="7:9" x14ac:dyDescent="0.25">
      <c r="G120" s="19">
        <v>190409</v>
      </c>
      <c r="H120" s="19">
        <v>64.959999999999994</v>
      </c>
      <c r="I120" s="19">
        <f t="shared" si="2"/>
        <v>9</v>
      </c>
    </row>
    <row r="121" spans="7:9" x14ac:dyDescent="0.25">
      <c r="G121" s="19">
        <v>190410</v>
      </c>
      <c r="H121" s="19">
        <v>53.92</v>
      </c>
      <c r="I121" s="19">
        <f t="shared" si="2"/>
        <v>10</v>
      </c>
    </row>
    <row r="122" spans="7:9" x14ac:dyDescent="0.25">
      <c r="G122" s="19">
        <v>190411</v>
      </c>
      <c r="H122" s="19">
        <v>43.14</v>
      </c>
      <c r="I122" s="19">
        <f t="shared" si="2"/>
        <v>11</v>
      </c>
    </row>
    <row r="123" spans="7:9" x14ac:dyDescent="0.25">
      <c r="G123" s="19">
        <v>190412</v>
      </c>
      <c r="H123" s="19">
        <v>32.020000000000003</v>
      </c>
      <c r="I123" s="19">
        <f t="shared" si="2"/>
        <v>12</v>
      </c>
    </row>
    <row r="124" spans="7:9" x14ac:dyDescent="0.25">
      <c r="G124" s="19">
        <v>190501</v>
      </c>
      <c r="H124" s="19">
        <v>27.1</v>
      </c>
      <c r="I124" s="19">
        <f t="shared" si="2"/>
        <v>1</v>
      </c>
    </row>
    <row r="125" spans="7:9" x14ac:dyDescent="0.25">
      <c r="G125" s="19">
        <v>190502</v>
      </c>
      <c r="H125" s="19">
        <v>26.94</v>
      </c>
      <c r="I125" s="19">
        <f t="shared" si="2"/>
        <v>2</v>
      </c>
    </row>
    <row r="126" spans="7:9" x14ac:dyDescent="0.25">
      <c r="G126" s="19">
        <v>190503</v>
      </c>
      <c r="H126" s="19">
        <v>45.12</v>
      </c>
      <c r="I126" s="19">
        <f t="shared" si="2"/>
        <v>3</v>
      </c>
    </row>
    <row r="127" spans="7:9" x14ac:dyDescent="0.25">
      <c r="G127" s="19">
        <v>190504</v>
      </c>
      <c r="H127" s="19">
        <v>50.49</v>
      </c>
      <c r="I127" s="19">
        <f t="shared" si="2"/>
        <v>4</v>
      </c>
    </row>
    <row r="128" spans="7:9" x14ac:dyDescent="0.25">
      <c r="G128" s="19">
        <v>190505</v>
      </c>
      <c r="H128" s="19">
        <v>59.14</v>
      </c>
      <c r="I128" s="19">
        <f t="shared" si="2"/>
        <v>5</v>
      </c>
    </row>
    <row r="129" spans="7:9" x14ac:dyDescent="0.25">
      <c r="G129" s="19">
        <v>190506</v>
      </c>
      <c r="H129" s="19">
        <v>68</v>
      </c>
      <c r="I129" s="19">
        <f t="shared" si="2"/>
        <v>6</v>
      </c>
    </row>
    <row r="130" spans="7:9" x14ac:dyDescent="0.25">
      <c r="G130" s="19">
        <v>190507</v>
      </c>
      <c r="H130" s="19">
        <v>71.98</v>
      </c>
      <c r="I130" s="19">
        <f t="shared" si="2"/>
        <v>7</v>
      </c>
    </row>
    <row r="131" spans="7:9" x14ac:dyDescent="0.25">
      <c r="G131" s="19">
        <v>190508</v>
      </c>
      <c r="H131" s="19">
        <v>72.37</v>
      </c>
      <c r="I131" s="19">
        <f t="shared" si="2"/>
        <v>8</v>
      </c>
    </row>
    <row r="132" spans="7:9" x14ac:dyDescent="0.25">
      <c r="G132" s="19">
        <v>190509</v>
      </c>
      <c r="H132" s="19">
        <v>65.95</v>
      </c>
      <c r="I132" s="19">
        <f t="shared" si="2"/>
        <v>9</v>
      </c>
    </row>
    <row r="133" spans="7:9" x14ac:dyDescent="0.25">
      <c r="G133" s="19">
        <v>190510</v>
      </c>
      <c r="H133" s="19">
        <v>51.64</v>
      </c>
      <c r="I133" s="19">
        <f t="shared" ref="I133:I196" si="3">VALUE(RIGHT(G133,2))</f>
        <v>10</v>
      </c>
    </row>
    <row r="134" spans="7:9" x14ac:dyDescent="0.25">
      <c r="G134" s="19">
        <v>190511</v>
      </c>
      <c r="H134" s="19">
        <v>42.24</v>
      </c>
      <c r="I134" s="19">
        <f t="shared" si="3"/>
        <v>11</v>
      </c>
    </row>
    <row r="135" spans="7:9" x14ac:dyDescent="0.25">
      <c r="G135" s="19">
        <v>190512</v>
      </c>
      <c r="H135" s="19">
        <v>30.99</v>
      </c>
      <c r="I135" s="19">
        <f t="shared" si="3"/>
        <v>12</v>
      </c>
    </row>
    <row r="136" spans="7:9" x14ac:dyDescent="0.25">
      <c r="G136" s="19">
        <v>190601</v>
      </c>
      <c r="H136" s="19">
        <v>32.880000000000003</v>
      </c>
      <c r="I136" s="19">
        <f t="shared" si="3"/>
        <v>1</v>
      </c>
    </row>
    <row r="137" spans="7:9" x14ac:dyDescent="0.25">
      <c r="G137" s="19">
        <v>190602</v>
      </c>
      <c r="H137" s="19">
        <v>33.69</v>
      </c>
      <c r="I137" s="19">
        <f t="shared" si="3"/>
        <v>2</v>
      </c>
    </row>
    <row r="138" spans="7:9" x14ac:dyDescent="0.25">
      <c r="G138" s="19">
        <v>190603</v>
      </c>
      <c r="H138" s="19">
        <v>36.1</v>
      </c>
      <c r="I138" s="19">
        <f t="shared" si="3"/>
        <v>3</v>
      </c>
    </row>
    <row r="139" spans="7:9" x14ac:dyDescent="0.25">
      <c r="G139" s="19">
        <v>190604</v>
      </c>
      <c r="H139" s="19">
        <v>52.72</v>
      </c>
      <c r="I139" s="19">
        <f t="shared" si="3"/>
        <v>4</v>
      </c>
    </row>
    <row r="140" spans="7:9" x14ac:dyDescent="0.25">
      <c r="G140" s="19">
        <v>190605</v>
      </c>
      <c r="H140" s="19">
        <v>59.58</v>
      </c>
      <c r="I140" s="19">
        <f t="shared" si="3"/>
        <v>5</v>
      </c>
    </row>
    <row r="141" spans="7:9" x14ac:dyDescent="0.25">
      <c r="G141" s="19">
        <v>190606</v>
      </c>
      <c r="H141" s="19">
        <v>67.319999999999993</v>
      </c>
      <c r="I141" s="19">
        <f t="shared" si="3"/>
        <v>6</v>
      </c>
    </row>
    <row r="142" spans="7:9" x14ac:dyDescent="0.25">
      <c r="G142" s="19">
        <v>190607</v>
      </c>
      <c r="H142" s="19">
        <v>72.36</v>
      </c>
      <c r="I142" s="19">
        <f t="shared" si="3"/>
        <v>7</v>
      </c>
    </row>
    <row r="143" spans="7:9" x14ac:dyDescent="0.25">
      <c r="G143" s="19">
        <v>190608</v>
      </c>
      <c r="H143" s="19">
        <v>71.849999999999994</v>
      </c>
      <c r="I143" s="19">
        <f t="shared" si="3"/>
        <v>8</v>
      </c>
    </row>
    <row r="144" spans="7:9" x14ac:dyDescent="0.25">
      <c r="G144" s="19">
        <v>190609</v>
      </c>
      <c r="H144" s="19">
        <v>66.25</v>
      </c>
      <c r="I144" s="19">
        <f t="shared" si="3"/>
        <v>9</v>
      </c>
    </row>
    <row r="145" spans="7:9" x14ac:dyDescent="0.25">
      <c r="G145" s="19">
        <v>190610</v>
      </c>
      <c r="H145" s="19">
        <v>52.54</v>
      </c>
      <c r="I145" s="19">
        <f t="shared" si="3"/>
        <v>10</v>
      </c>
    </row>
    <row r="146" spans="7:9" x14ac:dyDescent="0.25">
      <c r="G146" s="19">
        <v>190611</v>
      </c>
      <c r="H146" s="19">
        <v>40.44</v>
      </c>
      <c r="I146" s="19">
        <f t="shared" si="3"/>
        <v>11</v>
      </c>
    </row>
    <row r="147" spans="7:9" x14ac:dyDescent="0.25">
      <c r="G147" s="19">
        <v>190612</v>
      </c>
      <c r="H147" s="19">
        <v>34.97</v>
      </c>
      <c r="I147" s="19">
        <f t="shared" si="3"/>
        <v>12</v>
      </c>
    </row>
    <row r="148" spans="7:9" x14ac:dyDescent="0.25">
      <c r="G148" s="19">
        <v>190701</v>
      </c>
      <c r="H148" s="19">
        <v>30.69</v>
      </c>
      <c r="I148" s="19">
        <f t="shared" si="3"/>
        <v>1</v>
      </c>
    </row>
    <row r="149" spans="7:9" x14ac:dyDescent="0.25">
      <c r="G149" s="19">
        <v>190702</v>
      </c>
      <c r="H149" s="19">
        <v>35.46</v>
      </c>
      <c r="I149" s="19">
        <f t="shared" si="3"/>
        <v>2</v>
      </c>
    </row>
    <row r="150" spans="7:9" x14ac:dyDescent="0.25">
      <c r="G150" s="19">
        <v>190703</v>
      </c>
      <c r="H150" s="19">
        <v>45.7</v>
      </c>
      <c r="I150" s="19">
        <f t="shared" si="3"/>
        <v>3</v>
      </c>
    </row>
    <row r="151" spans="7:9" x14ac:dyDescent="0.25">
      <c r="G151" s="19">
        <v>190704</v>
      </c>
      <c r="H151" s="19">
        <v>47.53</v>
      </c>
      <c r="I151" s="19">
        <f t="shared" si="3"/>
        <v>4</v>
      </c>
    </row>
    <row r="152" spans="7:9" x14ac:dyDescent="0.25">
      <c r="G152" s="19">
        <v>190705</v>
      </c>
      <c r="H152" s="19">
        <v>55.89</v>
      </c>
      <c r="I152" s="19">
        <f t="shared" si="3"/>
        <v>5</v>
      </c>
    </row>
    <row r="153" spans="7:9" x14ac:dyDescent="0.25">
      <c r="G153" s="19">
        <v>190706</v>
      </c>
      <c r="H153" s="19">
        <v>65.7</v>
      </c>
      <c r="I153" s="19">
        <f t="shared" si="3"/>
        <v>6</v>
      </c>
    </row>
    <row r="154" spans="7:9" x14ac:dyDescent="0.25">
      <c r="G154" s="19">
        <v>190707</v>
      </c>
      <c r="H154" s="19">
        <v>72.52</v>
      </c>
      <c r="I154" s="19">
        <f t="shared" si="3"/>
        <v>7</v>
      </c>
    </row>
    <row r="155" spans="7:9" x14ac:dyDescent="0.25">
      <c r="G155" s="19">
        <v>190708</v>
      </c>
      <c r="H155" s="19">
        <v>70.790000000000006</v>
      </c>
      <c r="I155" s="19">
        <f t="shared" si="3"/>
        <v>8</v>
      </c>
    </row>
    <row r="156" spans="7:9" x14ac:dyDescent="0.25">
      <c r="G156" s="19">
        <v>190709</v>
      </c>
      <c r="H156" s="19">
        <v>64.22</v>
      </c>
      <c r="I156" s="19">
        <f t="shared" si="3"/>
        <v>9</v>
      </c>
    </row>
    <row r="157" spans="7:9" x14ac:dyDescent="0.25">
      <c r="G157" s="19">
        <v>190710</v>
      </c>
      <c r="H157" s="19">
        <v>53.78</v>
      </c>
      <c r="I157" s="19">
        <f t="shared" si="3"/>
        <v>10</v>
      </c>
    </row>
    <row r="158" spans="7:9" x14ac:dyDescent="0.25">
      <c r="G158" s="19">
        <v>190711</v>
      </c>
      <c r="H158" s="19">
        <v>40.82</v>
      </c>
      <c r="I158" s="19">
        <f t="shared" si="3"/>
        <v>11</v>
      </c>
    </row>
    <row r="159" spans="7:9" x14ac:dyDescent="0.25">
      <c r="G159" s="19">
        <v>190712</v>
      </c>
      <c r="H159" s="19">
        <v>34.700000000000003</v>
      </c>
      <c r="I159" s="19">
        <f t="shared" si="3"/>
        <v>12</v>
      </c>
    </row>
    <row r="160" spans="7:9" x14ac:dyDescent="0.25">
      <c r="G160" s="19">
        <v>190801</v>
      </c>
      <c r="H160" s="19">
        <v>32.450000000000003</v>
      </c>
      <c r="I160" s="19">
        <f t="shared" si="3"/>
        <v>1</v>
      </c>
    </row>
    <row r="161" spans="7:9" x14ac:dyDescent="0.25">
      <c r="G161" s="19">
        <v>190802</v>
      </c>
      <c r="H161" s="19">
        <v>33.01</v>
      </c>
      <c r="I161" s="19">
        <f t="shared" si="3"/>
        <v>2</v>
      </c>
    </row>
    <row r="162" spans="7:9" x14ac:dyDescent="0.25">
      <c r="G162" s="19">
        <v>190803</v>
      </c>
      <c r="H162" s="19">
        <v>43.92</v>
      </c>
      <c r="I162" s="19">
        <f t="shared" si="3"/>
        <v>3</v>
      </c>
    </row>
    <row r="163" spans="7:9" x14ac:dyDescent="0.25">
      <c r="G163" s="19">
        <v>190804</v>
      </c>
      <c r="H163" s="19">
        <v>52.75</v>
      </c>
      <c r="I163" s="19">
        <f t="shared" si="3"/>
        <v>4</v>
      </c>
    </row>
    <row r="164" spans="7:9" x14ac:dyDescent="0.25">
      <c r="G164" s="19">
        <v>190805</v>
      </c>
      <c r="H164" s="19">
        <v>58.82</v>
      </c>
      <c r="I164" s="19">
        <f t="shared" si="3"/>
        <v>5</v>
      </c>
    </row>
    <row r="165" spans="7:9" x14ac:dyDescent="0.25">
      <c r="G165" s="19">
        <v>190806</v>
      </c>
      <c r="H165" s="19">
        <v>66.92</v>
      </c>
      <c r="I165" s="19">
        <f t="shared" si="3"/>
        <v>6</v>
      </c>
    </row>
    <row r="166" spans="7:9" x14ac:dyDescent="0.25">
      <c r="G166" s="19">
        <v>190807</v>
      </c>
      <c r="H166" s="19">
        <v>73.180000000000007</v>
      </c>
      <c r="I166" s="19">
        <f t="shared" si="3"/>
        <v>7</v>
      </c>
    </row>
    <row r="167" spans="7:9" x14ac:dyDescent="0.25">
      <c r="G167" s="19">
        <v>190808</v>
      </c>
      <c r="H167" s="19">
        <v>70.680000000000007</v>
      </c>
      <c r="I167" s="19">
        <f t="shared" si="3"/>
        <v>8</v>
      </c>
    </row>
    <row r="168" spans="7:9" x14ac:dyDescent="0.25">
      <c r="G168" s="19">
        <v>190809</v>
      </c>
      <c r="H168" s="19">
        <v>65.59</v>
      </c>
      <c r="I168" s="19">
        <f t="shared" si="3"/>
        <v>9</v>
      </c>
    </row>
    <row r="169" spans="7:9" x14ac:dyDescent="0.25">
      <c r="G169" s="19">
        <v>190810</v>
      </c>
      <c r="H169" s="19">
        <v>51.76</v>
      </c>
      <c r="I169" s="19">
        <f t="shared" si="3"/>
        <v>10</v>
      </c>
    </row>
    <row r="170" spans="7:9" x14ac:dyDescent="0.25">
      <c r="G170" s="19">
        <v>190811</v>
      </c>
      <c r="H170" s="19">
        <v>42.53</v>
      </c>
      <c r="I170" s="19">
        <f t="shared" si="3"/>
        <v>11</v>
      </c>
    </row>
    <row r="171" spans="7:9" x14ac:dyDescent="0.25">
      <c r="G171" s="19">
        <v>190812</v>
      </c>
      <c r="H171" s="19">
        <v>33.31</v>
      </c>
      <c r="I171" s="19">
        <f t="shared" si="3"/>
        <v>12</v>
      </c>
    </row>
    <row r="172" spans="7:9" x14ac:dyDescent="0.25">
      <c r="G172" s="19">
        <v>190901</v>
      </c>
      <c r="H172" s="19">
        <v>32.31</v>
      </c>
      <c r="I172" s="19">
        <f t="shared" si="3"/>
        <v>1</v>
      </c>
    </row>
    <row r="173" spans="7:9" x14ac:dyDescent="0.25">
      <c r="G173" s="19">
        <v>190902</v>
      </c>
      <c r="H173" s="19">
        <v>35.020000000000003</v>
      </c>
      <c r="I173" s="19">
        <f t="shared" si="3"/>
        <v>2</v>
      </c>
    </row>
    <row r="174" spans="7:9" x14ac:dyDescent="0.25">
      <c r="G174" s="19">
        <v>190903</v>
      </c>
      <c r="H174" s="19">
        <v>40.35</v>
      </c>
      <c r="I174" s="19">
        <f t="shared" si="3"/>
        <v>3</v>
      </c>
    </row>
    <row r="175" spans="7:9" x14ac:dyDescent="0.25">
      <c r="G175" s="19">
        <v>190904</v>
      </c>
      <c r="H175" s="19">
        <v>48.96</v>
      </c>
      <c r="I175" s="19">
        <f t="shared" si="3"/>
        <v>4</v>
      </c>
    </row>
    <row r="176" spans="7:9" x14ac:dyDescent="0.25">
      <c r="G176" s="19">
        <v>190905</v>
      </c>
      <c r="H176" s="19">
        <v>58.14</v>
      </c>
      <c r="I176" s="19">
        <f t="shared" si="3"/>
        <v>5</v>
      </c>
    </row>
    <row r="177" spans="7:9" x14ac:dyDescent="0.25">
      <c r="G177" s="19">
        <v>190906</v>
      </c>
      <c r="H177" s="19">
        <v>68.94</v>
      </c>
      <c r="I177" s="19">
        <f t="shared" si="3"/>
        <v>6</v>
      </c>
    </row>
    <row r="178" spans="7:9" x14ac:dyDescent="0.25">
      <c r="G178" s="19">
        <v>190907</v>
      </c>
      <c r="H178" s="19">
        <v>72.63</v>
      </c>
      <c r="I178" s="19">
        <f t="shared" si="3"/>
        <v>7</v>
      </c>
    </row>
    <row r="179" spans="7:9" x14ac:dyDescent="0.25">
      <c r="G179" s="19">
        <v>190908</v>
      </c>
      <c r="H179" s="19">
        <v>72.930000000000007</v>
      </c>
      <c r="I179" s="19">
        <f t="shared" si="3"/>
        <v>8</v>
      </c>
    </row>
    <row r="180" spans="7:9" x14ac:dyDescent="0.25">
      <c r="G180" s="19">
        <v>190909</v>
      </c>
      <c r="H180" s="19">
        <v>64.400000000000006</v>
      </c>
      <c r="I180" s="19">
        <f t="shared" si="3"/>
        <v>9</v>
      </c>
    </row>
    <row r="181" spans="7:9" x14ac:dyDescent="0.25">
      <c r="G181" s="19">
        <v>190910</v>
      </c>
      <c r="H181" s="19">
        <v>52.88</v>
      </c>
      <c r="I181" s="19">
        <f t="shared" si="3"/>
        <v>10</v>
      </c>
    </row>
    <row r="182" spans="7:9" x14ac:dyDescent="0.25">
      <c r="G182" s="19">
        <v>190911</v>
      </c>
      <c r="H182" s="19">
        <v>45.03</v>
      </c>
      <c r="I182" s="19">
        <f t="shared" si="3"/>
        <v>11</v>
      </c>
    </row>
    <row r="183" spans="7:9" x14ac:dyDescent="0.25">
      <c r="G183" s="19">
        <v>190912</v>
      </c>
      <c r="H183" s="19">
        <v>25.61</v>
      </c>
      <c r="I183" s="19">
        <f t="shared" si="3"/>
        <v>12</v>
      </c>
    </row>
    <row r="184" spans="7:9" x14ac:dyDescent="0.25">
      <c r="G184" s="19">
        <v>191001</v>
      </c>
      <c r="H184" s="19">
        <v>29.61</v>
      </c>
      <c r="I184" s="19">
        <f t="shared" si="3"/>
        <v>1</v>
      </c>
    </row>
    <row r="185" spans="7:9" x14ac:dyDescent="0.25">
      <c r="G185" s="19">
        <v>191002</v>
      </c>
      <c r="H185" s="19">
        <v>29.3</v>
      </c>
      <c r="I185" s="19">
        <f t="shared" si="3"/>
        <v>2</v>
      </c>
    </row>
    <row r="186" spans="7:9" x14ac:dyDescent="0.25">
      <c r="G186" s="19">
        <v>191003</v>
      </c>
      <c r="H186" s="19">
        <v>49.44</v>
      </c>
      <c r="I186" s="19">
        <f t="shared" si="3"/>
        <v>3</v>
      </c>
    </row>
    <row r="187" spans="7:9" x14ac:dyDescent="0.25">
      <c r="G187" s="19">
        <v>191004</v>
      </c>
      <c r="H187" s="19">
        <v>53.62</v>
      </c>
      <c r="I187" s="19">
        <f t="shared" si="3"/>
        <v>4</v>
      </c>
    </row>
    <row r="188" spans="7:9" x14ac:dyDescent="0.25">
      <c r="G188" s="19">
        <v>191005</v>
      </c>
      <c r="H188" s="19">
        <v>59.22</v>
      </c>
      <c r="I188" s="19">
        <f t="shared" si="3"/>
        <v>5</v>
      </c>
    </row>
    <row r="189" spans="7:9" x14ac:dyDescent="0.25">
      <c r="G189" s="19">
        <v>191006</v>
      </c>
      <c r="H189" s="19">
        <v>68.290000000000006</v>
      </c>
      <c r="I189" s="19">
        <f t="shared" si="3"/>
        <v>6</v>
      </c>
    </row>
    <row r="190" spans="7:9" x14ac:dyDescent="0.25">
      <c r="G190" s="19">
        <v>191007</v>
      </c>
      <c r="H190" s="19">
        <v>74.12</v>
      </c>
      <c r="I190" s="19">
        <f t="shared" si="3"/>
        <v>7</v>
      </c>
    </row>
    <row r="191" spans="7:9" x14ac:dyDescent="0.25">
      <c r="G191" s="19">
        <v>191008</v>
      </c>
      <c r="H191" s="19">
        <v>71.11</v>
      </c>
      <c r="I191" s="19">
        <f t="shared" si="3"/>
        <v>8</v>
      </c>
    </row>
    <row r="192" spans="7:9" x14ac:dyDescent="0.25">
      <c r="G192" s="19">
        <v>191009</v>
      </c>
      <c r="H192" s="19">
        <v>65.680000000000007</v>
      </c>
      <c r="I192" s="19">
        <f t="shared" si="3"/>
        <v>9</v>
      </c>
    </row>
    <row r="193" spans="7:9" x14ac:dyDescent="0.25">
      <c r="G193" s="19">
        <v>191010</v>
      </c>
      <c r="H193" s="19">
        <v>55.62</v>
      </c>
      <c r="I193" s="19">
        <f t="shared" si="3"/>
        <v>10</v>
      </c>
    </row>
    <row r="194" spans="7:9" x14ac:dyDescent="0.25">
      <c r="G194" s="19">
        <v>191011</v>
      </c>
      <c r="H194" s="19">
        <v>41.13</v>
      </c>
      <c r="I194" s="19">
        <f t="shared" si="3"/>
        <v>11</v>
      </c>
    </row>
    <row r="195" spans="7:9" x14ac:dyDescent="0.25">
      <c r="G195" s="19">
        <v>191012</v>
      </c>
      <c r="H195" s="19">
        <v>31.93</v>
      </c>
      <c r="I195" s="19">
        <f t="shared" si="3"/>
        <v>12</v>
      </c>
    </row>
    <row r="196" spans="7:9" x14ac:dyDescent="0.25">
      <c r="G196" s="19">
        <v>191101</v>
      </c>
      <c r="H196" s="19">
        <v>32.9</v>
      </c>
      <c r="I196" s="19">
        <f t="shared" si="3"/>
        <v>1</v>
      </c>
    </row>
    <row r="197" spans="7:9" x14ac:dyDescent="0.25">
      <c r="G197" s="19">
        <v>191102</v>
      </c>
      <c r="H197" s="19">
        <v>33.659999999999997</v>
      </c>
      <c r="I197" s="19">
        <f t="shared" ref="I197:I260" si="4">VALUE(RIGHT(G197,2))</f>
        <v>2</v>
      </c>
    </row>
    <row r="198" spans="7:9" x14ac:dyDescent="0.25">
      <c r="G198" s="19">
        <v>191103</v>
      </c>
      <c r="H198" s="19">
        <v>44.02</v>
      </c>
      <c r="I198" s="19">
        <f t="shared" si="4"/>
        <v>3</v>
      </c>
    </row>
    <row r="199" spans="7:9" x14ac:dyDescent="0.25">
      <c r="G199" s="19">
        <v>191104</v>
      </c>
      <c r="H199" s="19">
        <v>50</v>
      </c>
      <c r="I199" s="19">
        <f t="shared" si="4"/>
        <v>4</v>
      </c>
    </row>
    <row r="200" spans="7:9" x14ac:dyDescent="0.25">
      <c r="G200" s="19">
        <v>191105</v>
      </c>
      <c r="H200" s="19">
        <v>61.21</v>
      </c>
      <c r="I200" s="19">
        <f t="shared" si="4"/>
        <v>5</v>
      </c>
    </row>
    <row r="201" spans="7:9" x14ac:dyDescent="0.25">
      <c r="G201" s="19">
        <v>191106</v>
      </c>
      <c r="H201" s="19">
        <v>70.75</v>
      </c>
      <c r="I201" s="19">
        <f t="shared" si="4"/>
        <v>6</v>
      </c>
    </row>
    <row r="202" spans="7:9" x14ac:dyDescent="0.25">
      <c r="G202" s="19">
        <v>191107</v>
      </c>
      <c r="H202" s="19">
        <v>72.680000000000007</v>
      </c>
      <c r="I202" s="19">
        <f t="shared" si="4"/>
        <v>7</v>
      </c>
    </row>
    <row r="203" spans="7:9" x14ac:dyDescent="0.25">
      <c r="G203" s="19">
        <v>191108</v>
      </c>
      <c r="H203" s="19">
        <v>70.900000000000006</v>
      </c>
      <c r="I203" s="19">
        <f t="shared" si="4"/>
        <v>8</v>
      </c>
    </row>
    <row r="204" spans="7:9" x14ac:dyDescent="0.25">
      <c r="G204" s="19">
        <v>191109</v>
      </c>
      <c r="H204" s="19">
        <v>66.09</v>
      </c>
      <c r="I204" s="19">
        <f t="shared" si="4"/>
        <v>9</v>
      </c>
    </row>
    <row r="205" spans="7:9" x14ac:dyDescent="0.25">
      <c r="G205" s="19">
        <v>191110</v>
      </c>
      <c r="H205" s="19">
        <v>52.66</v>
      </c>
      <c r="I205" s="19">
        <f t="shared" si="4"/>
        <v>10</v>
      </c>
    </row>
    <row r="206" spans="7:9" x14ac:dyDescent="0.25">
      <c r="G206" s="19">
        <v>191111</v>
      </c>
      <c r="H206" s="19">
        <v>37.270000000000003</v>
      </c>
      <c r="I206" s="19">
        <f t="shared" si="4"/>
        <v>11</v>
      </c>
    </row>
    <row r="207" spans="7:9" x14ac:dyDescent="0.25">
      <c r="G207" s="19">
        <v>191112</v>
      </c>
      <c r="H207" s="19">
        <v>32.200000000000003</v>
      </c>
      <c r="I207" s="19">
        <f t="shared" si="4"/>
        <v>12</v>
      </c>
    </row>
    <row r="208" spans="7:9" x14ac:dyDescent="0.25">
      <c r="G208" s="19">
        <v>191201</v>
      </c>
      <c r="H208" s="19">
        <v>24.76</v>
      </c>
      <c r="I208" s="19">
        <f t="shared" si="4"/>
        <v>1</v>
      </c>
    </row>
    <row r="209" spans="7:9" x14ac:dyDescent="0.25">
      <c r="G209" s="19">
        <v>191202</v>
      </c>
      <c r="H209" s="19">
        <v>31.08</v>
      </c>
      <c r="I209" s="19">
        <f t="shared" si="4"/>
        <v>2</v>
      </c>
    </row>
    <row r="210" spans="7:9" x14ac:dyDescent="0.25">
      <c r="G210" s="19">
        <v>191203</v>
      </c>
      <c r="H210" s="19">
        <v>35.76</v>
      </c>
      <c r="I210" s="19">
        <f t="shared" si="4"/>
        <v>3</v>
      </c>
    </row>
    <row r="211" spans="7:9" x14ac:dyDescent="0.25">
      <c r="G211" s="19">
        <v>191204</v>
      </c>
      <c r="H211" s="19">
        <v>50.58</v>
      </c>
      <c r="I211" s="19">
        <f t="shared" si="4"/>
        <v>4</v>
      </c>
    </row>
    <row r="212" spans="7:9" x14ac:dyDescent="0.25">
      <c r="G212" s="19">
        <v>191205</v>
      </c>
      <c r="H212" s="19">
        <v>60.48</v>
      </c>
      <c r="I212" s="19">
        <f t="shared" si="4"/>
        <v>5</v>
      </c>
    </row>
    <row r="213" spans="7:9" x14ac:dyDescent="0.25">
      <c r="G213" s="19">
        <v>191206</v>
      </c>
      <c r="H213" s="19">
        <v>66.7</v>
      </c>
      <c r="I213" s="19">
        <f t="shared" si="4"/>
        <v>6</v>
      </c>
    </row>
    <row r="214" spans="7:9" x14ac:dyDescent="0.25">
      <c r="G214" s="19">
        <v>191207</v>
      </c>
      <c r="H214" s="19">
        <v>72.25</v>
      </c>
      <c r="I214" s="19">
        <f t="shared" si="4"/>
        <v>7</v>
      </c>
    </row>
    <row r="215" spans="7:9" x14ac:dyDescent="0.25">
      <c r="G215" s="19">
        <v>191208</v>
      </c>
      <c r="H215" s="19">
        <v>70.12</v>
      </c>
      <c r="I215" s="19">
        <f t="shared" si="4"/>
        <v>8</v>
      </c>
    </row>
    <row r="216" spans="7:9" x14ac:dyDescent="0.25">
      <c r="G216" s="19">
        <v>191209</v>
      </c>
      <c r="H216" s="19">
        <v>62.73</v>
      </c>
      <c r="I216" s="19">
        <f t="shared" si="4"/>
        <v>9</v>
      </c>
    </row>
    <row r="217" spans="7:9" x14ac:dyDescent="0.25">
      <c r="G217" s="19">
        <v>191210</v>
      </c>
      <c r="H217" s="19">
        <v>53.17</v>
      </c>
      <c r="I217" s="19">
        <f t="shared" si="4"/>
        <v>10</v>
      </c>
    </row>
    <row r="218" spans="7:9" x14ac:dyDescent="0.25">
      <c r="G218" s="19">
        <v>191211</v>
      </c>
      <c r="H218" s="19">
        <v>42.21</v>
      </c>
      <c r="I218" s="19">
        <f t="shared" si="4"/>
        <v>11</v>
      </c>
    </row>
    <row r="219" spans="7:9" x14ac:dyDescent="0.25">
      <c r="G219" s="19">
        <v>191212</v>
      </c>
      <c r="H219" s="19">
        <v>32.950000000000003</v>
      </c>
      <c r="I219" s="19">
        <f t="shared" si="4"/>
        <v>12</v>
      </c>
    </row>
    <row r="220" spans="7:9" x14ac:dyDescent="0.25">
      <c r="G220" s="19">
        <v>191301</v>
      </c>
      <c r="H220" s="19">
        <v>30.47</v>
      </c>
      <c r="I220" s="19">
        <f t="shared" si="4"/>
        <v>1</v>
      </c>
    </row>
    <row r="221" spans="7:9" x14ac:dyDescent="0.25">
      <c r="G221" s="19">
        <v>191302</v>
      </c>
      <c r="H221" s="19">
        <v>29.5</v>
      </c>
      <c r="I221" s="19">
        <f t="shared" si="4"/>
        <v>2</v>
      </c>
    </row>
    <row r="222" spans="7:9" x14ac:dyDescent="0.25">
      <c r="G222" s="19">
        <v>191303</v>
      </c>
      <c r="H222" s="19">
        <v>38.71</v>
      </c>
      <c r="I222" s="19">
        <f t="shared" si="4"/>
        <v>3</v>
      </c>
    </row>
    <row r="223" spans="7:9" x14ac:dyDescent="0.25">
      <c r="G223" s="19">
        <v>191304</v>
      </c>
      <c r="H223" s="19">
        <v>51.39</v>
      </c>
      <c r="I223" s="19">
        <f t="shared" si="4"/>
        <v>4</v>
      </c>
    </row>
    <row r="224" spans="7:9" x14ac:dyDescent="0.25">
      <c r="G224" s="19">
        <v>191305</v>
      </c>
      <c r="H224" s="19">
        <v>60.13</v>
      </c>
      <c r="I224" s="19">
        <f t="shared" si="4"/>
        <v>5</v>
      </c>
    </row>
    <row r="225" spans="7:9" x14ac:dyDescent="0.25">
      <c r="G225" s="19">
        <v>191306</v>
      </c>
      <c r="H225" s="19">
        <v>68.22</v>
      </c>
      <c r="I225" s="19">
        <f t="shared" si="4"/>
        <v>6</v>
      </c>
    </row>
    <row r="226" spans="7:9" x14ac:dyDescent="0.25">
      <c r="G226" s="19">
        <v>191307</v>
      </c>
      <c r="H226" s="19">
        <v>73</v>
      </c>
      <c r="I226" s="19">
        <f t="shared" si="4"/>
        <v>7</v>
      </c>
    </row>
    <row r="227" spans="7:9" x14ac:dyDescent="0.25">
      <c r="G227" s="19">
        <v>191308</v>
      </c>
      <c r="H227" s="19">
        <v>73.36</v>
      </c>
      <c r="I227" s="19">
        <f t="shared" si="4"/>
        <v>8</v>
      </c>
    </row>
    <row r="228" spans="7:9" x14ac:dyDescent="0.25">
      <c r="G228" s="19">
        <v>191309</v>
      </c>
      <c r="H228" s="19">
        <v>63.64</v>
      </c>
      <c r="I228" s="19">
        <f t="shared" si="4"/>
        <v>9</v>
      </c>
    </row>
    <row r="229" spans="7:9" x14ac:dyDescent="0.25">
      <c r="G229" s="19">
        <v>191310</v>
      </c>
      <c r="H229" s="19">
        <v>51.64</v>
      </c>
      <c r="I229" s="19">
        <f t="shared" si="4"/>
        <v>10</v>
      </c>
    </row>
    <row r="230" spans="7:9" x14ac:dyDescent="0.25">
      <c r="G230" s="19">
        <v>191311</v>
      </c>
      <c r="H230" s="19">
        <v>45.12</v>
      </c>
      <c r="I230" s="19">
        <f t="shared" si="4"/>
        <v>11</v>
      </c>
    </row>
    <row r="231" spans="7:9" x14ac:dyDescent="0.25">
      <c r="G231" s="19">
        <v>191312</v>
      </c>
      <c r="H231" s="19">
        <v>33.33</v>
      </c>
      <c r="I231" s="19">
        <f t="shared" si="4"/>
        <v>12</v>
      </c>
    </row>
    <row r="232" spans="7:9" x14ac:dyDescent="0.25">
      <c r="G232" s="19">
        <v>191401</v>
      </c>
      <c r="H232" s="19">
        <v>34.5</v>
      </c>
      <c r="I232" s="19">
        <f t="shared" si="4"/>
        <v>1</v>
      </c>
    </row>
    <row r="233" spans="7:9" x14ac:dyDescent="0.25">
      <c r="G233" s="19">
        <v>191402</v>
      </c>
      <c r="H233" s="19">
        <v>29.52</v>
      </c>
      <c r="I233" s="19">
        <f t="shared" si="4"/>
        <v>2</v>
      </c>
    </row>
    <row r="234" spans="7:9" x14ac:dyDescent="0.25">
      <c r="G234" s="19">
        <v>191403</v>
      </c>
      <c r="H234" s="19">
        <v>40.75</v>
      </c>
      <c r="I234" s="19">
        <f t="shared" si="4"/>
        <v>3</v>
      </c>
    </row>
    <row r="235" spans="7:9" x14ac:dyDescent="0.25">
      <c r="G235" s="19">
        <v>191404</v>
      </c>
      <c r="H235" s="19">
        <v>51.04</v>
      </c>
      <c r="I235" s="19">
        <f t="shared" si="4"/>
        <v>4</v>
      </c>
    </row>
    <row r="236" spans="7:9" x14ac:dyDescent="0.25">
      <c r="G236" s="19">
        <v>191405</v>
      </c>
      <c r="H236" s="19">
        <v>61.14</v>
      </c>
      <c r="I236" s="19">
        <f t="shared" si="4"/>
        <v>5</v>
      </c>
    </row>
    <row r="237" spans="7:9" x14ac:dyDescent="0.25">
      <c r="G237" s="19">
        <v>191406</v>
      </c>
      <c r="H237" s="19">
        <v>69.349999999999994</v>
      </c>
      <c r="I237" s="19">
        <f t="shared" si="4"/>
        <v>6</v>
      </c>
    </row>
    <row r="238" spans="7:9" x14ac:dyDescent="0.25">
      <c r="G238" s="19">
        <v>191407</v>
      </c>
      <c r="H238" s="19">
        <v>74.08</v>
      </c>
      <c r="I238" s="19">
        <f t="shared" si="4"/>
        <v>7</v>
      </c>
    </row>
    <row r="239" spans="7:9" x14ac:dyDescent="0.25">
      <c r="G239" s="19">
        <v>191408</v>
      </c>
      <c r="H239" s="19">
        <v>71.69</v>
      </c>
      <c r="I239" s="19">
        <f t="shared" si="4"/>
        <v>8</v>
      </c>
    </row>
    <row r="240" spans="7:9" x14ac:dyDescent="0.25">
      <c r="G240" s="19">
        <v>191409</v>
      </c>
      <c r="H240" s="19">
        <v>64.58</v>
      </c>
      <c r="I240" s="19">
        <f t="shared" si="4"/>
        <v>9</v>
      </c>
    </row>
    <row r="241" spans="7:9" x14ac:dyDescent="0.25">
      <c r="G241" s="19">
        <v>191410</v>
      </c>
      <c r="H241" s="19">
        <v>55.24</v>
      </c>
      <c r="I241" s="19">
        <f t="shared" si="4"/>
        <v>10</v>
      </c>
    </row>
    <row r="242" spans="7:9" x14ac:dyDescent="0.25">
      <c r="G242" s="19">
        <v>191411</v>
      </c>
      <c r="H242" s="19">
        <v>43.41</v>
      </c>
      <c r="I242" s="19">
        <f t="shared" si="4"/>
        <v>11</v>
      </c>
    </row>
    <row r="243" spans="7:9" x14ac:dyDescent="0.25">
      <c r="G243" s="19">
        <v>191412</v>
      </c>
      <c r="H243" s="19">
        <v>26.78</v>
      </c>
      <c r="I243" s="19">
        <f t="shared" si="4"/>
        <v>12</v>
      </c>
    </row>
    <row r="244" spans="7:9" x14ac:dyDescent="0.25">
      <c r="G244" s="19">
        <v>191501</v>
      </c>
      <c r="H244" s="19">
        <v>28.44</v>
      </c>
      <c r="I244" s="19">
        <f t="shared" si="4"/>
        <v>1</v>
      </c>
    </row>
    <row r="245" spans="7:9" x14ac:dyDescent="0.25">
      <c r="G245" s="19">
        <v>191502</v>
      </c>
      <c r="H245" s="19">
        <v>35.94</v>
      </c>
      <c r="I245" s="19">
        <f t="shared" si="4"/>
        <v>2</v>
      </c>
    </row>
    <row r="246" spans="7:9" x14ac:dyDescent="0.25">
      <c r="G246" s="19">
        <v>191503</v>
      </c>
      <c r="H246" s="19">
        <v>36.950000000000003</v>
      </c>
      <c r="I246" s="19">
        <f t="shared" si="4"/>
        <v>3</v>
      </c>
    </row>
    <row r="247" spans="7:9" x14ac:dyDescent="0.25">
      <c r="G247" s="19">
        <v>191504</v>
      </c>
      <c r="H247" s="19">
        <v>54.57</v>
      </c>
      <c r="I247" s="19">
        <f t="shared" si="4"/>
        <v>4</v>
      </c>
    </row>
    <row r="248" spans="7:9" x14ac:dyDescent="0.25">
      <c r="G248" s="19">
        <v>191505</v>
      </c>
      <c r="H248" s="19">
        <v>58.17</v>
      </c>
      <c r="I248" s="19">
        <f t="shared" si="4"/>
        <v>5</v>
      </c>
    </row>
    <row r="249" spans="7:9" x14ac:dyDescent="0.25">
      <c r="G249" s="19">
        <v>191506</v>
      </c>
      <c r="H249" s="19">
        <v>66.069999999999993</v>
      </c>
      <c r="I249" s="19">
        <f t="shared" si="4"/>
        <v>6</v>
      </c>
    </row>
    <row r="250" spans="7:9" x14ac:dyDescent="0.25">
      <c r="G250" s="19">
        <v>191507</v>
      </c>
      <c r="H250" s="19">
        <v>71.010000000000005</v>
      </c>
      <c r="I250" s="19">
        <f t="shared" si="4"/>
        <v>7</v>
      </c>
    </row>
    <row r="251" spans="7:9" x14ac:dyDescent="0.25">
      <c r="G251" s="19">
        <v>191508</v>
      </c>
      <c r="H251" s="19">
        <v>70.16</v>
      </c>
      <c r="I251" s="19">
        <f t="shared" si="4"/>
        <v>8</v>
      </c>
    </row>
    <row r="252" spans="7:9" x14ac:dyDescent="0.25">
      <c r="G252" s="19">
        <v>191509</v>
      </c>
      <c r="H252" s="19">
        <v>64.42</v>
      </c>
      <c r="I252" s="19">
        <f t="shared" si="4"/>
        <v>9</v>
      </c>
    </row>
    <row r="253" spans="7:9" x14ac:dyDescent="0.25">
      <c r="G253" s="19">
        <v>191510</v>
      </c>
      <c r="H253" s="19">
        <v>55.35</v>
      </c>
      <c r="I253" s="19">
        <f t="shared" si="4"/>
        <v>10</v>
      </c>
    </row>
    <row r="254" spans="7:9" x14ac:dyDescent="0.25">
      <c r="G254" s="19">
        <v>191511</v>
      </c>
      <c r="H254" s="19">
        <v>43.11</v>
      </c>
      <c r="I254" s="19">
        <f t="shared" si="4"/>
        <v>11</v>
      </c>
    </row>
    <row r="255" spans="7:9" x14ac:dyDescent="0.25">
      <c r="G255" s="19">
        <v>191512</v>
      </c>
      <c r="H255" s="19">
        <v>33.17</v>
      </c>
      <c r="I255" s="19">
        <f t="shared" si="4"/>
        <v>12</v>
      </c>
    </row>
    <row r="256" spans="7:9" x14ac:dyDescent="0.25">
      <c r="G256" s="19">
        <v>191601</v>
      </c>
      <c r="H256" s="19">
        <v>28.22</v>
      </c>
      <c r="I256" s="19">
        <f t="shared" si="4"/>
        <v>1</v>
      </c>
    </row>
    <row r="257" spans="7:9" x14ac:dyDescent="0.25">
      <c r="G257" s="19">
        <v>191602</v>
      </c>
      <c r="H257" s="19">
        <v>33.03</v>
      </c>
      <c r="I257" s="19">
        <f t="shared" si="4"/>
        <v>2</v>
      </c>
    </row>
    <row r="258" spans="7:9" x14ac:dyDescent="0.25">
      <c r="G258" s="19">
        <v>191603</v>
      </c>
      <c r="H258" s="19">
        <v>42.15</v>
      </c>
      <c r="I258" s="19">
        <f t="shared" si="4"/>
        <v>3</v>
      </c>
    </row>
    <row r="259" spans="7:9" x14ac:dyDescent="0.25">
      <c r="G259" s="19">
        <v>191604</v>
      </c>
      <c r="H259" s="19">
        <v>50.25</v>
      </c>
      <c r="I259" s="19">
        <f t="shared" si="4"/>
        <v>4</v>
      </c>
    </row>
    <row r="260" spans="7:9" x14ac:dyDescent="0.25">
      <c r="G260" s="19">
        <v>191605</v>
      </c>
      <c r="H260" s="19">
        <v>59.31</v>
      </c>
      <c r="I260" s="19">
        <f t="shared" si="4"/>
        <v>5</v>
      </c>
    </row>
    <row r="261" spans="7:9" x14ac:dyDescent="0.25">
      <c r="G261" s="19">
        <v>191606</v>
      </c>
      <c r="H261" s="19">
        <v>66.31</v>
      </c>
      <c r="I261" s="19">
        <f t="shared" ref="I261:I324" si="5">VALUE(RIGHT(G261,2))</f>
        <v>6</v>
      </c>
    </row>
    <row r="262" spans="7:9" x14ac:dyDescent="0.25">
      <c r="G262" s="19">
        <v>191607</v>
      </c>
      <c r="H262" s="19">
        <v>74.28</v>
      </c>
      <c r="I262" s="19">
        <f t="shared" si="5"/>
        <v>7</v>
      </c>
    </row>
    <row r="263" spans="7:9" x14ac:dyDescent="0.25">
      <c r="G263" s="19">
        <v>191608</v>
      </c>
      <c r="H263" s="19">
        <v>71.819999999999993</v>
      </c>
      <c r="I263" s="19">
        <f t="shared" si="5"/>
        <v>8</v>
      </c>
    </row>
    <row r="264" spans="7:9" x14ac:dyDescent="0.25">
      <c r="G264" s="19">
        <v>191609</v>
      </c>
      <c r="H264" s="19">
        <v>63.5</v>
      </c>
      <c r="I264" s="19">
        <f t="shared" si="5"/>
        <v>9</v>
      </c>
    </row>
    <row r="265" spans="7:9" x14ac:dyDescent="0.25">
      <c r="G265" s="19">
        <v>191610</v>
      </c>
      <c r="H265" s="19">
        <v>52.14</v>
      </c>
      <c r="I265" s="19">
        <f t="shared" si="5"/>
        <v>10</v>
      </c>
    </row>
    <row r="266" spans="7:9" x14ac:dyDescent="0.25">
      <c r="G266" s="19">
        <v>191611</v>
      </c>
      <c r="H266" s="19">
        <v>40.229999999999997</v>
      </c>
      <c r="I266" s="19">
        <f t="shared" si="5"/>
        <v>11</v>
      </c>
    </row>
    <row r="267" spans="7:9" x14ac:dyDescent="0.25">
      <c r="G267" s="19">
        <v>191612</v>
      </c>
      <c r="H267" s="19">
        <v>28.94</v>
      </c>
      <c r="I267" s="19">
        <f t="shared" si="5"/>
        <v>12</v>
      </c>
    </row>
    <row r="268" spans="7:9" x14ac:dyDescent="0.25">
      <c r="G268" s="19">
        <v>191701</v>
      </c>
      <c r="H268" s="19">
        <v>28.27</v>
      </c>
      <c r="I268" s="19">
        <f t="shared" si="5"/>
        <v>1</v>
      </c>
    </row>
    <row r="269" spans="7:9" x14ac:dyDescent="0.25">
      <c r="G269" s="19">
        <v>191702</v>
      </c>
      <c r="H269" s="19">
        <v>30.09</v>
      </c>
      <c r="I269" s="19">
        <f t="shared" si="5"/>
        <v>2</v>
      </c>
    </row>
    <row r="270" spans="7:9" x14ac:dyDescent="0.25">
      <c r="G270" s="19">
        <v>191703</v>
      </c>
      <c r="H270" s="19">
        <v>38.35</v>
      </c>
      <c r="I270" s="19">
        <f t="shared" si="5"/>
        <v>3</v>
      </c>
    </row>
    <row r="271" spans="7:9" x14ac:dyDescent="0.25">
      <c r="G271" s="19">
        <v>191704</v>
      </c>
      <c r="H271" s="19">
        <v>48.63</v>
      </c>
      <c r="I271" s="19">
        <f t="shared" si="5"/>
        <v>4</v>
      </c>
    </row>
    <row r="272" spans="7:9" x14ac:dyDescent="0.25">
      <c r="G272" s="19">
        <v>191705</v>
      </c>
      <c r="H272" s="19">
        <v>55.13</v>
      </c>
      <c r="I272" s="19">
        <f t="shared" si="5"/>
        <v>5</v>
      </c>
    </row>
    <row r="273" spans="7:9" x14ac:dyDescent="0.25">
      <c r="G273" s="19">
        <v>191706</v>
      </c>
      <c r="H273" s="19">
        <v>66.97</v>
      </c>
      <c r="I273" s="19">
        <f t="shared" si="5"/>
        <v>6</v>
      </c>
    </row>
    <row r="274" spans="7:9" x14ac:dyDescent="0.25">
      <c r="G274" s="19">
        <v>191707</v>
      </c>
      <c r="H274" s="19">
        <v>74.61</v>
      </c>
      <c r="I274" s="19">
        <f t="shared" si="5"/>
        <v>7</v>
      </c>
    </row>
    <row r="275" spans="7:9" x14ac:dyDescent="0.25">
      <c r="G275" s="19">
        <v>191708</v>
      </c>
      <c r="H275" s="19">
        <v>71.02</v>
      </c>
      <c r="I275" s="19">
        <f t="shared" si="5"/>
        <v>8</v>
      </c>
    </row>
    <row r="276" spans="7:9" x14ac:dyDescent="0.25">
      <c r="G276" s="19">
        <v>191709</v>
      </c>
      <c r="H276" s="19">
        <v>64.09</v>
      </c>
      <c r="I276" s="19">
        <f t="shared" si="5"/>
        <v>9</v>
      </c>
    </row>
    <row r="277" spans="7:9" x14ac:dyDescent="0.25">
      <c r="G277" s="19">
        <v>191710</v>
      </c>
      <c r="H277" s="19">
        <v>50.41</v>
      </c>
      <c r="I277" s="19">
        <f t="shared" si="5"/>
        <v>10</v>
      </c>
    </row>
    <row r="278" spans="7:9" x14ac:dyDescent="0.25">
      <c r="G278" s="19">
        <v>191711</v>
      </c>
      <c r="H278" s="19">
        <v>43.54</v>
      </c>
      <c r="I278" s="19">
        <f t="shared" si="5"/>
        <v>11</v>
      </c>
    </row>
    <row r="279" spans="7:9" x14ac:dyDescent="0.25">
      <c r="G279" s="19">
        <v>191712</v>
      </c>
      <c r="H279" s="19">
        <v>29.64</v>
      </c>
      <c r="I279" s="19">
        <f t="shared" si="5"/>
        <v>12</v>
      </c>
    </row>
    <row r="280" spans="7:9" x14ac:dyDescent="0.25">
      <c r="G280" s="19">
        <v>191801</v>
      </c>
      <c r="H280" s="19">
        <v>23.86</v>
      </c>
      <c r="I280" s="19">
        <f t="shared" si="5"/>
        <v>1</v>
      </c>
    </row>
    <row r="281" spans="7:9" x14ac:dyDescent="0.25">
      <c r="G281" s="19">
        <v>191802</v>
      </c>
      <c r="H281" s="19">
        <v>33.82</v>
      </c>
      <c r="I281" s="19">
        <f t="shared" si="5"/>
        <v>2</v>
      </c>
    </row>
    <row r="282" spans="7:9" x14ac:dyDescent="0.25">
      <c r="G282" s="19">
        <v>191803</v>
      </c>
      <c r="H282" s="19">
        <v>45.75</v>
      </c>
      <c r="I282" s="19">
        <f t="shared" si="5"/>
        <v>3</v>
      </c>
    </row>
    <row r="283" spans="7:9" x14ac:dyDescent="0.25">
      <c r="G283" s="19">
        <v>191804</v>
      </c>
      <c r="H283" s="19">
        <v>49.03</v>
      </c>
      <c r="I283" s="19">
        <f t="shared" si="5"/>
        <v>4</v>
      </c>
    </row>
    <row r="284" spans="7:9" x14ac:dyDescent="0.25">
      <c r="G284" s="19">
        <v>191805</v>
      </c>
      <c r="H284" s="19">
        <v>60.8</v>
      </c>
      <c r="I284" s="19">
        <f t="shared" si="5"/>
        <v>5</v>
      </c>
    </row>
    <row r="285" spans="7:9" x14ac:dyDescent="0.25">
      <c r="G285" s="19">
        <v>191806</v>
      </c>
      <c r="H285" s="19">
        <v>71.150000000000006</v>
      </c>
      <c r="I285" s="19">
        <f t="shared" si="5"/>
        <v>6</v>
      </c>
    </row>
    <row r="286" spans="7:9" x14ac:dyDescent="0.25">
      <c r="G286" s="19">
        <v>191807</v>
      </c>
      <c r="H286" s="19">
        <v>72.45</v>
      </c>
      <c r="I286" s="19">
        <f t="shared" si="5"/>
        <v>7</v>
      </c>
    </row>
    <row r="287" spans="7:9" x14ac:dyDescent="0.25">
      <c r="G287" s="19">
        <v>191808</v>
      </c>
      <c r="H287" s="19">
        <v>72.5</v>
      </c>
      <c r="I287" s="19">
        <f t="shared" si="5"/>
        <v>8</v>
      </c>
    </row>
    <row r="288" spans="7:9" x14ac:dyDescent="0.25">
      <c r="G288" s="19">
        <v>191809</v>
      </c>
      <c r="H288" s="19">
        <v>61.92</v>
      </c>
      <c r="I288" s="19">
        <f t="shared" si="5"/>
        <v>9</v>
      </c>
    </row>
    <row r="289" spans="7:9" x14ac:dyDescent="0.25">
      <c r="G289" s="19">
        <v>191810</v>
      </c>
      <c r="H289" s="19">
        <v>56.17</v>
      </c>
      <c r="I289" s="19">
        <f t="shared" si="5"/>
        <v>10</v>
      </c>
    </row>
    <row r="290" spans="7:9" x14ac:dyDescent="0.25">
      <c r="G290" s="19">
        <v>191811</v>
      </c>
      <c r="H290" s="19">
        <v>40.51</v>
      </c>
      <c r="I290" s="19">
        <f t="shared" si="5"/>
        <v>11</v>
      </c>
    </row>
    <row r="291" spans="7:9" x14ac:dyDescent="0.25">
      <c r="G291" s="19">
        <v>191812</v>
      </c>
      <c r="H291" s="19">
        <v>34.450000000000003</v>
      </c>
      <c r="I291" s="19">
        <f t="shared" si="5"/>
        <v>12</v>
      </c>
    </row>
    <row r="292" spans="7:9" x14ac:dyDescent="0.25">
      <c r="G292" s="19">
        <v>191901</v>
      </c>
      <c r="H292" s="19">
        <v>31.82</v>
      </c>
      <c r="I292" s="19">
        <f t="shared" si="5"/>
        <v>1</v>
      </c>
    </row>
    <row r="293" spans="7:9" x14ac:dyDescent="0.25">
      <c r="G293" s="19">
        <v>191902</v>
      </c>
      <c r="H293" s="19">
        <v>32.25</v>
      </c>
      <c r="I293" s="19">
        <f t="shared" si="5"/>
        <v>2</v>
      </c>
    </row>
    <row r="294" spans="7:9" x14ac:dyDescent="0.25">
      <c r="G294" s="19">
        <v>191903</v>
      </c>
      <c r="H294" s="19">
        <v>40.89</v>
      </c>
      <c r="I294" s="19">
        <f t="shared" si="5"/>
        <v>3</v>
      </c>
    </row>
    <row r="295" spans="7:9" x14ac:dyDescent="0.25">
      <c r="G295" s="19">
        <v>191904</v>
      </c>
      <c r="H295" s="19">
        <v>51.35</v>
      </c>
      <c r="I295" s="19">
        <f t="shared" si="5"/>
        <v>4</v>
      </c>
    </row>
    <row r="296" spans="7:9" x14ac:dyDescent="0.25">
      <c r="G296" s="19">
        <v>191905</v>
      </c>
      <c r="H296" s="19">
        <v>60.03</v>
      </c>
      <c r="I296" s="19">
        <f t="shared" si="5"/>
        <v>5</v>
      </c>
    </row>
    <row r="297" spans="7:9" x14ac:dyDescent="0.25">
      <c r="G297" s="19">
        <v>191906</v>
      </c>
      <c r="H297" s="19">
        <v>69.3</v>
      </c>
      <c r="I297" s="19">
        <f t="shared" si="5"/>
        <v>6</v>
      </c>
    </row>
    <row r="298" spans="7:9" x14ac:dyDescent="0.25">
      <c r="G298" s="19">
        <v>191907</v>
      </c>
      <c r="H298" s="19">
        <v>74.349999999999994</v>
      </c>
      <c r="I298" s="19">
        <f t="shared" si="5"/>
        <v>7</v>
      </c>
    </row>
    <row r="299" spans="7:9" x14ac:dyDescent="0.25">
      <c r="G299" s="19">
        <v>191908</v>
      </c>
      <c r="H299" s="19">
        <v>72.27</v>
      </c>
      <c r="I299" s="19">
        <f t="shared" si="5"/>
        <v>8</v>
      </c>
    </row>
    <row r="300" spans="7:9" x14ac:dyDescent="0.25">
      <c r="G300" s="19">
        <v>191909</v>
      </c>
      <c r="H300" s="19">
        <v>65.64</v>
      </c>
      <c r="I300" s="19">
        <f t="shared" si="5"/>
        <v>9</v>
      </c>
    </row>
    <row r="301" spans="7:9" x14ac:dyDescent="0.25">
      <c r="G301" s="19">
        <v>191910</v>
      </c>
      <c r="H301" s="19">
        <v>52.59</v>
      </c>
      <c r="I301" s="19">
        <f t="shared" si="5"/>
        <v>10</v>
      </c>
    </row>
    <row r="302" spans="7:9" x14ac:dyDescent="0.25">
      <c r="G302" s="19">
        <v>191911</v>
      </c>
      <c r="H302" s="19">
        <v>39.31</v>
      </c>
      <c r="I302" s="19">
        <f t="shared" si="5"/>
        <v>11</v>
      </c>
    </row>
    <row r="303" spans="7:9" x14ac:dyDescent="0.25">
      <c r="G303" s="19">
        <v>191912</v>
      </c>
      <c r="H303" s="19">
        <v>28.78</v>
      </c>
      <c r="I303" s="19">
        <f t="shared" si="5"/>
        <v>12</v>
      </c>
    </row>
    <row r="304" spans="7:9" x14ac:dyDescent="0.25">
      <c r="G304" s="19">
        <v>192001</v>
      </c>
      <c r="H304" s="19">
        <v>29.23</v>
      </c>
      <c r="I304" s="19">
        <f t="shared" si="5"/>
        <v>1</v>
      </c>
    </row>
    <row r="305" spans="7:9" x14ac:dyDescent="0.25">
      <c r="G305" s="19">
        <v>192002</v>
      </c>
      <c r="H305" s="19">
        <v>33.69</v>
      </c>
      <c r="I305" s="19">
        <f t="shared" si="5"/>
        <v>2</v>
      </c>
    </row>
    <row r="306" spans="7:9" x14ac:dyDescent="0.25">
      <c r="G306" s="19">
        <v>192003</v>
      </c>
      <c r="H306" s="19">
        <v>40.28</v>
      </c>
      <c r="I306" s="19">
        <f t="shared" si="5"/>
        <v>3</v>
      </c>
    </row>
    <row r="307" spans="7:9" x14ac:dyDescent="0.25">
      <c r="G307" s="19">
        <v>192004</v>
      </c>
      <c r="H307" s="19">
        <v>46.78</v>
      </c>
      <c r="I307" s="19">
        <f t="shared" si="5"/>
        <v>4</v>
      </c>
    </row>
    <row r="308" spans="7:9" x14ac:dyDescent="0.25">
      <c r="G308" s="19">
        <v>192005</v>
      </c>
      <c r="H308" s="19">
        <v>59.31</v>
      </c>
      <c r="I308" s="19">
        <f t="shared" si="5"/>
        <v>5</v>
      </c>
    </row>
    <row r="309" spans="7:9" x14ac:dyDescent="0.25">
      <c r="G309" s="19">
        <v>192006</v>
      </c>
      <c r="H309" s="19">
        <v>67.37</v>
      </c>
      <c r="I309" s="19">
        <f t="shared" si="5"/>
        <v>6</v>
      </c>
    </row>
    <row r="310" spans="7:9" x14ac:dyDescent="0.25">
      <c r="G310" s="19">
        <v>192007</v>
      </c>
      <c r="H310" s="19">
        <v>72.7</v>
      </c>
      <c r="I310" s="19">
        <f t="shared" si="5"/>
        <v>7</v>
      </c>
    </row>
    <row r="311" spans="7:9" x14ac:dyDescent="0.25">
      <c r="G311" s="19">
        <v>192008</v>
      </c>
      <c r="H311" s="19">
        <v>70.63</v>
      </c>
      <c r="I311" s="19">
        <f t="shared" si="5"/>
        <v>8</v>
      </c>
    </row>
    <row r="312" spans="7:9" x14ac:dyDescent="0.25">
      <c r="G312" s="19">
        <v>192009</v>
      </c>
      <c r="H312" s="19">
        <v>65.44</v>
      </c>
      <c r="I312" s="19">
        <f t="shared" si="5"/>
        <v>9</v>
      </c>
    </row>
    <row r="313" spans="7:9" x14ac:dyDescent="0.25">
      <c r="G313" s="19">
        <v>192010</v>
      </c>
      <c r="H313" s="19">
        <v>54.63</v>
      </c>
      <c r="I313" s="19">
        <f t="shared" si="5"/>
        <v>10</v>
      </c>
    </row>
    <row r="314" spans="7:9" x14ac:dyDescent="0.25">
      <c r="G314" s="19">
        <v>192011</v>
      </c>
      <c r="H314" s="19">
        <v>39.700000000000003</v>
      </c>
      <c r="I314" s="19">
        <f t="shared" si="5"/>
        <v>11</v>
      </c>
    </row>
    <row r="315" spans="7:9" x14ac:dyDescent="0.25">
      <c r="G315" s="19">
        <v>192012</v>
      </c>
      <c r="H315" s="19">
        <v>33.130000000000003</v>
      </c>
      <c r="I315" s="19">
        <f t="shared" si="5"/>
        <v>12</v>
      </c>
    </row>
    <row r="316" spans="7:9" x14ac:dyDescent="0.25">
      <c r="G316" s="19">
        <v>192101</v>
      </c>
      <c r="H316" s="19">
        <v>34.36</v>
      </c>
      <c r="I316" s="19">
        <f t="shared" si="5"/>
        <v>1</v>
      </c>
    </row>
    <row r="317" spans="7:9" x14ac:dyDescent="0.25">
      <c r="G317" s="19">
        <v>192102</v>
      </c>
      <c r="H317" s="19">
        <v>36.9</v>
      </c>
      <c r="I317" s="19">
        <f t="shared" si="5"/>
        <v>2</v>
      </c>
    </row>
    <row r="318" spans="7:9" x14ac:dyDescent="0.25">
      <c r="G318" s="19">
        <v>192103</v>
      </c>
      <c r="H318" s="19">
        <v>46.63</v>
      </c>
      <c r="I318" s="19">
        <f t="shared" si="5"/>
        <v>3</v>
      </c>
    </row>
    <row r="319" spans="7:9" x14ac:dyDescent="0.25">
      <c r="G319" s="19">
        <v>192104</v>
      </c>
      <c r="H319" s="19">
        <v>51.01</v>
      </c>
      <c r="I319" s="19">
        <f t="shared" si="5"/>
        <v>4</v>
      </c>
    </row>
    <row r="320" spans="7:9" x14ac:dyDescent="0.25">
      <c r="G320" s="19">
        <v>192105</v>
      </c>
      <c r="H320" s="19">
        <v>60.1</v>
      </c>
      <c r="I320" s="19">
        <f t="shared" si="5"/>
        <v>5</v>
      </c>
    </row>
    <row r="321" spans="7:9" x14ac:dyDescent="0.25">
      <c r="G321" s="19">
        <v>192106</v>
      </c>
      <c r="H321" s="19">
        <v>70.36</v>
      </c>
      <c r="I321" s="19">
        <f t="shared" si="5"/>
        <v>6</v>
      </c>
    </row>
    <row r="322" spans="7:9" x14ac:dyDescent="0.25">
      <c r="G322" s="19">
        <v>192107</v>
      </c>
      <c r="H322" s="19">
        <v>74.66</v>
      </c>
      <c r="I322" s="19">
        <f t="shared" si="5"/>
        <v>7</v>
      </c>
    </row>
    <row r="323" spans="7:9" x14ac:dyDescent="0.25">
      <c r="G323" s="19">
        <v>192108</v>
      </c>
      <c r="H323" s="19">
        <v>72.03</v>
      </c>
      <c r="I323" s="19">
        <f t="shared" si="5"/>
        <v>8</v>
      </c>
    </row>
    <row r="324" spans="7:9" x14ac:dyDescent="0.25">
      <c r="G324" s="19">
        <v>192109</v>
      </c>
      <c r="H324" s="19">
        <v>66.540000000000006</v>
      </c>
      <c r="I324" s="19">
        <f t="shared" si="5"/>
        <v>9</v>
      </c>
    </row>
    <row r="325" spans="7:9" x14ac:dyDescent="0.25">
      <c r="G325" s="19">
        <v>192110</v>
      </c>
      <c r="H325" s="19">
        <v>55.35</v>
      </c>
      <c r="I325" s="19">
        <f t="shared" ref="I325:I388" si="6">VALUE(RIGHT(G325,2))</f>
        <v>10</v>
      </c>
    </row>
    <row r="326" spans="7:9" x14ac:dyDescent="0.25">
      <c r="G326" s="19">
        <v>192111</v>
      </c>
      <c r="H326" s="19">
        <v>42.58</v>
      </c>
      <c r="I326" s="19">
        <f t="shared" si="6"/>
        <v>11</v>
      </c>
    </row>
    <row r="327" spans="7:9" x14ac:dyDescent="0.25">
      <c r="G327" s="19">
        <v>192112</v>
      </c>
      <c r="H327" s="19">
        <v>35.08</v>
      </c>
      <c r="I327" s="19">
        <f t="shared" si="6"/>
        <v>12</v>
      </c>
    </row>
    <row r="328" spans="7:9" x14ac:dyDescent="0.25">
      <c r="G328" s="19">
        <v>192201</v>
      </c>
      <c r="H328" s="19">
        <v>26.8</v>
      </c>
      <c r="I328" s="19">
        <f t="shared" si="6"/>
        <v>1</v>
      </c>
    </row>
    <row r="329" spans="7:9" x14ac:dyDescent="0.25">
      <c r="G329" s="19">
        <v>192202</v>
      </c>
      <c r="H329" s="19">
        <v>31.95</v>
      </c>
      <c r="I329" s="19">
        <f t="shared" si="6"/>
        <v>2</v>
      </c>
    </row>
    <row r="330" spans="7:9" x14ac:dyDescent="0.25">
      <c r="G330" s="19">
        <v>192203</v>
      </c>
      <c r="H330" s="19">
        <v>40.42</v>
      </c>
      <c r="I330" s="19">
        <f t="shared" si="6"/>
        <v>3</v>
      </c>
    </row>
    <row r="331" spans="7:9" x14ac:dyDescent="0.25">
      <c r="G331" s="19">
        <v>192204</v>
      </c>
      <c r="H331" s="19">
        <v>50.31</v>
      </c>
      <c r="I331" s="19">
        <f t="shared" si="6"/>
        <v>4</v>
      </c>
    </row>
    <row r="332" spans="7:9" x14ac:dyDescent="0.25">
      <c r="G332" s="19">
        <v>192205</v>
      </c>
      <c r="H332" s="19">
        <v>61.18</v>
      </c>
      <c r="I332" s="19">
        <f t="shared" si="6"/>
        <v>5</v>
      </c>
    </row>
    <row r="333" spans="7:9" x14ac:dyDescent="0.25">
      <c r="G333" s="19">
        <v>192206</v>
      </c>
      <c r="H333" s="19">
        <v>70.14</v>
      </c>
      <c r="I333" s="19">
        <f t="shared" si="6"/>
        <v>6</v>
      </c>
    </row>
    <row r="334" spans="7:9" x14ac:dyDescent="0.25">
      <c r="G334" s="19">
        <v>192207</v>
      </c>
      <c r="H334" s="19">
        <v>73</v>
      </c>
      <c r="I334" s="19">
        <f t="shared" si="6"/>
        <v>7</v>
      </c>
    </row>
    <row r="335" spans="7:9" x14ac:dyDescent="0.25">
      <c r="G335" s="19">
        <v>192208</v>
      </c>
      <c r="H335" s="19">
        <v>72.81</v>
      </c>
      <c r="I335" s="19">
        <f t="shared" si="6"/>
        <v>8</v>
      </c>
    </row>
    <row r="336" spans="7:9" x14ac:dyDescent="0.25">
      <c r="G336" s="19">
        <v>192209</v>
      </c>
      <c r="H336" s="19">
        <v>67.28</v>
      </c>
      <c r="I336" s="19">
        <f t="shared" si="6"/>
        <v>9</v>
      </c>
    </row>
    <row r="337" spans="7:9" x14ac:dyDescent="0.25">
      <c r="G337" s="19">
        <v>192210</v>
      </c>
      <c r="H337" s="19">
        <v>55.02</v>
      </c>
      <c r="I337" s="19">
        <f t="shared" si="6"/>
        <v>10</v>
      </c>
    </row>
    <row r="338" spans="7:9" x14ac:dyDescent="0.25">
      <c r="G338" s="19">
        <v>192211</v>
      </c>
      <c r="H338" s="19">
        <v>41.86</v>
      </c>
      <c r="I338" s="19">
        <f t="shared" si="6"/>
        <v>11</v>
      </c>
    </row>
    <row r="339" spans="7:9" x14ac:dyDescent="0.25">
      <c r="G339" s="19">
        <v>192212</v>
      </c>
      <c r="H339" s="19">
        <v>33.549999999999997</v>
      </c>
      <c r="I339" s="19">
        <f t="shared" si="6"/>
        <v>12</v>
      </c>
    </row>
    <row r="340" spans="7:9" x14ac:dyDescent="0.25">
      <c r="G340" s="19">
        <v>192301</v>
      </c>
      <c r="H340" s="19">
        <v>34.590000000000003</v>
      </c>
      <c r="I340" s="19">
        <f t="shared" si="6"/>
        <v>1</v>
      </c>
    </row>
    <row r="341" spans="7:9" x14ac:dyDescent="0.25">
      <c r="G341" s="19">
        <v>192302</v>
      </c>
      <c r="H341" s="19">
        <v>29.57</v>
      </c>
      <c r="I341" s="19">
        <f t="shared" si="6"/>
        <v>2</v>
      </c>
    </row>
    <row r="342" spans="7:9" x14ac:dyDescent="0.25">
      <c r="G342" s="19">
        <v>192303</v>
      </c>
      <c r="H342" s="19">
        <v>38.299999999999997</v>
      </c>
      <c r="I342" s="19">
        <f t="shared" si="6"/>
        <v>3</v>
      </c>
    </row>
    <row r="343" spans="7:9" x14ac:dyDescent="0.25">
      <c r="G343" s="19">
        <v>192304</v>
      </c>
      <c r="H343" s="19">
        <v>49.91</v>
      </c>
      <c r="I343" s="19">
        <f t="shared" si="6"/>
        <v>4</v>
      </c>
    </row>
    <row r="344" spans="7:9" x14ac:dyDescent="0.25">
      <c r="G344" s="19">
        <v>192305</v>
      </c>
      <c r="H344" s="19">
        <v>59.52</v>
      </c>
      <c r="I344" s="19">
        <f t="shared" si="6"/>
        <v>5</v>
      </c>
    </row>
    <row r="345" spans="7:9" x14ac:dyDescent="0.25">
      <c r="G345" s="19">
        <v>192306</v>
      </c>
      <c r="H345" s="19">
        <v>68.040000000000006</v>
      </c>
      <c r="I345" s="19">
        <f t="shared" si="6"/>
        <v>6</v>
      </c>
    </row>
    <row r="346" spans="7:9" x14ac:dyDescent="0.25">
      <c r="G346" s="19">
        <v>192307</v>
      </c>
      <c r="H346" s="19">
        <v>73.760000000000005</v>
      </c>
      <c r="I346" s="19">
        <f t="shared" si="6"/>
        <v>7</v>
      </c>
    </row>
    <row r="347" spans="7:9" x14ac:dyDescent="0.25">
      <c r="G347" s="19">
        <v>192308</v>
      </c>
      <c r="H347" s="19">
        <v>71.11</v>
      </c>
      <c r="I347" s="19">
        <f t="shared" si="6"/>
        <v>8</v>
      </c>
    </row>
    <row r="348" spans="7:9" x14ac:dyDescent="0.25">
      <c r="G348" s="19">
        <v>192309</v>
      </c>
      <c r="H348" s="19">
        <v>65.069999999999993</v>
      </c>
      <c r="I348" s="19">
        <f t="shared" si="6"/>
        <v>9</v>
      </c>
    </row>
    <row r="349" spans="7:9" x14ac:dyDescent="0.25">
      <c r="G349" s="19">
        <v>192310</v>
      </c>
      <c r="H349" s="19">
        <v>51.24</v>
      </c>
      <c r="I349" s="19">
        <f t="shared" si="6"/>
        <v>10</v>
      </c>
    </row>
    <row r="350" spans="7:9" x14ac:dyDescent="0.25">
      <c r="G350" s="19">
        <v>192311</v>
      </c>
      <c r="H350" s="19">
        <v>42.58</v>
      </c>
      <c r="I350" s="19">
        <f t="shared" si="6"/>
        <v>11</v>
      </c>
    </row>
    <row r="351" spans="7:9" x14ac:dyDescent="0.25">
      <c r="G351" s="19">
        <v>192312</v>
      </c>
      <c r="H351" s="19">
        <v>35.979999999999997</v>
      </c>
      <c r="I351" s="19">
        <f t="shared" si="6"/>
        <v>12</v>
      </c>
    </row>
    <row r="352" spans="7:9" x14ac:dyDescent="0.25">
      <c r="G352" s="19">
        <v>192401</v>
      </c>
      <c r="H352" s="19">
        <v>26.26</v>
      </c>
      <c r="I352" s="19">
        <f t="shared" si="6"/>
        <v>1</v>
      </c>
    </row>
    <row r="353" spans="7:9" x14ac:dyDescent="0.25">
      <c r="G353" s="19">
        <v>192402</v>
      </c>
      <c r="H353" s="19">
        <v>35.19</v>
      </c>
      <c r="I353" s="19">
        <f t="shared" si="6"/>
        <v>2</v>
      </c>
    </row>
    <row r="354" spans="7:9" x14ac:dyDescent="0.25">
      <c r="G354" s="19">
        <v>192403</v>
      </c>
      <c r="H354" s="19">
        <v>37.18</v>
      </c>
      <c r="I354" s="19">
        <f t="shared" si="6"/>
        <v>3</v>
      </c>
    </row>
    <row r="355" spans="7:9" x14ac:dyDescent="0.25">
      <c r="G355" s="19">
        <v>192404</v>
      </c>
      <c r="H355" s="19">
        <v>50.27</v>
      </c>
      <c r="I355" s="19">
        <f t="shared" si="6"/>
        <v>4</v>
      </c>
    </row>
    <row r="356" spans="7:9" x14ac:dyDescent="0.25">
      <c r="G356" s="19">
        <v>192405</v>
      </c>
      <c r="H356" s="19">
        <v>57.9</v>
      </c>
      <c r="I356" s="19">
        <f t="shared" si="6"/>
        <v>5</v>
      </c>
    </row>
    <row r="357" spans="7:9" x14ac:dyDescent="0.25">
      <c r="G357" s="19">
        <v>192406</v>
      </c>
      <c r="H357" s="19">
        <v>68.59</v>
      </c>
      <c r="I357" s="19">
        <f t="shared" si="6"/>
        <v>6</v>
      </c>
    </row>
    <row r="358" spans="7:9" x14ac:dyDescent="0.25">
      <c r="G358" s="19">
        <v>192407</v>
      </c>
      <c r="H358" s="19">
        <v>71.89</v>
      </c>
      <c r="I358" s="19">
        <f t="shared" si="6"/>
        <v>7</v>
      </c>
    </row>
    <row r="359" spans="7:9" x14ac:dyDescent="0.25">
      <c r="G359" s="19">
        <v>192408</v>
      </c>
      <c r="H359" s="19">
        <v>72.069999999999993</v>
      </c>
      <c r="I359" s="19">
        <f t="shared" si="6"/>
        <v>8</v>
      </c>
    </row>
    <row r="360" spans="7:9" x14ac:dyDescent="0.25">
      <c r="G360" s="19">
        <v>192409</v>
      </c>
      <c r="H360" s="19">
        <v>62.74</v>
      </c>
      <c r="I360" s="19">
        <f t="shared" si="6"/>
        <v>9</v>
      </c>
    </row>
    <row r="361" spans="7:9" x14ac:dyDescent="0.25">
      <c r="G361" s="19">
        <v>192410</v>
      </c>
      <c r="H361" s="19">
        <v>54.97</v>
      </c>
      <c r="I361" s="19">
        <f t="shared" si="6"/>
        <v>10</v>
      </c>
    </row>
    <row r="362" spans="7:9" x14ac:dyDescent="0.25">
      <c r="G362" s="19">
        <v>192411</v>
      </c>
      <c r="H362" s="19">
        <v>42.4</v>
      </c>
      <c r="I362" s="19">
        <f t="shared" si="6"/>
        <v>11</v>
      </c>
    </row>
    <row r="363" spans="7:9" x14ac:dyDescent="0.25">
      <c r="G363" s="19">
        <v>192412</v>
      </c>
      <c r="H363" s="19">
        <v>27.59</v>
      </c>
      <c r="I363" s="19">
        <f t="shared" si="6"/>
        <v>12</v>
      </c>
    </row>
    <row r="364" spans="7:9" x14ac:dyDescent="0.25">
      <c r="G364" s="19">
        <v>192501</v>
      </c>
      <c r="H364" s="19">
        <v>29.08</v>
      </c>
      <c r="I364" s="19">
        <f t="shared" si="6"/>
        <v>1</v>
      </c>
    </row>
    <row r="365" spans="7:9" x14ac:dyDescent="0.25">
      <c r="G365" s="19">
        <v>192502</v>
      </c>
      <c r="H365" s="19">
        <v>38.299999999999997</v>
      </c>
      <c r="I365" s="19">
        <f t="shared" si="6"/>
        <v>2</v>
      </c>
    </row>
    <row r="366" spans="7:9" x14ac:dyDescent="0.25">
      <c r="G366" s="19">
        <v>192503</v>
      </c>
      <c r="H366" s="19">
        <v>44.24</v>
      </c>
      <c r="I366" s="19">
        <f t="shared" si="6"/>
        <v>3</v>
      </c>
    </row>
    <row r="367" spans="7:9" x14ac:dyDescent="0.25">
      <c r="G367" s="19">
        <v>192504</v>
      </c>
      <c r="H367" s="19">
        <v>54.72</v>
      </c>
      <c r="I367" s="19">
        <f t="shared" si="6"/>
        <v>4</v>
      </c>
    </row>
    <row r="368" spans="7:9" x14ac:dyDescent="0.25">
      <c r="G368" s="19">
        <v>192505</v>
      </c>
      <c r="H368" s="19">
        <v>60.01</v>
      </c>
      <c r="I368" s="19">
        <f t="shared" si="6"/>
        <v>5</v>
      </c>
    </row>
    <row r="369" spans="7:9" x14ac:dyDescent="0.25">
      <c r="G369" s="19">
        <v>192506</v>
      </c>
      <c r="H369" s="19">
        <v>69.84</v>
      </c>
      <c r="I369" s="19">
        <f t="shared" si="6"/>
        <v>6</v>
      </c>
    </row>
    <row r="370" spans="7:9" x14ac:dyDescent="0.25">
      <c r="G370" s="19">
        <v>192507</v>
      </c>
      <c r="H370" s="19">
        <v>74.14</v>
      </c>
      <c r="I370" s="19">
        <f t="shared" si="6"/>
        <v>7</v>
      </c>
    </row>
    <row r="371" spans="7:9" x14ac:dyDescent="0.25">
      <c r="G371" s="19">
        <v>192508</v>
      </c>
      <c r="H371" s="19">
        <v>71.400000000000006</v>
      </c>
      <c r="I371" s="19">
        <f t="shared" si="6"/>
        <v>8</v>
      </c>
    </row>
    <row r="372" spans="7:9" x14ac:dyDescent="0.25">
      <c r="G372" s="19">
        <v>192509</v>
      </c>
      <c r="H372" s="19">
        <v>66.67</v>
      </c>
      <c r="I372" s="19">
        <f t="shared" si="6"/>
        <v>9</v>
      </c>
    </row>
    <row r="373" spans="7:9" x14ac:dyDescent="0.25">
      <c r="G373" s="19">
        <v>192510</v>
      </c>
      <c r="H373" s="19">
        <v>48.92</v>
      </c>
      <c r="I373" s="19">
        <f t="shared" si="6"/>
        <v>10</v>
      </c>
    </row>
    <row r="374" spans="7:9" x14ac:dyDescent="0.25">
      <c r="G374" s="19">
        <v>192511</v>
      </c>
      <c r="H374" s="19">
        <v>40.409999999999997</v>
      </c>
      <c r="I374" s="19">
        <f t="shared" si="6"/>
        <v>11</v>
      </c>
    </row>
    <row r="375" spans="7:9" x14ac:dyDescent="0.25">
      <c r="G375" s="19">
        <v>192512</v>
      </c>
      <c r="H375" s="19">
        <v>32.5</v>
      </c>
      <c r="I375" s="19">
        <f t="shared" si="6"/>
        <v>12</v>
      </c>
    </row>
    <row r="376" spans="7:9" x14ac:dyDescent="0.25">
      <c r="G376" s="19">
        <v>192601</v>
      </c>
      <c r="H376" s="19">
        <v>30.31</v>
      </c>
      <c r="I376" s="19">
        <f t="shared" si="6"/>
        <v>1</v>
      </c>
    </row>
    <row r="377" spans="7:9" x14ac:dyDescent="0.25">
      <c r="G377" s="19">
        <v>192602</v>
      </c>
      <c r="H377" s="19">
        <v>37.67</v>
      </c>
      <c r="I377" s="19">
        <f t="shared" si="6"/>
        <v>2</v>
      </c>
    </row>
    <row r="378" spans="7:9" x14ac:dyDescent="0.25">
      <c r="G378" s="19">
        <v>192603</v>
      </c>
      <c r="H378" s="19">
        <v>39.65</v>
      </c>
      <c r="I378" s="19">
        <f t="shared" si="6"/>
        <v>3</v>
      </c>
    </row>
    <row r="379" spans="7:9" x14ac:dyDescent="0.25">
      <c r="G379" s="19">
        <v>192604</v>
      </c>
      <c r="H379" s="19">
        <v>50.04</v>
      </c>
      <c r="I379" s="19">
        <f t="shared" si="6"/>
        <v>4</v>
      </c>
    </row>
    <row r="380" spans="7:9" x14ac:dyDescent="0.25">
      <c r="G380" s="19">
        <v>192605</v>
      </c>
      <c r="H380" s="19">
        <v>61.02</v>
      </c>
      <c r="I380" s="19">
        <f t="shared" si="6"/>
        <v>5</v>
      </c>
    </row>
    <row r="381" spans="7:9" x14ac:dyDescent="0.25">
      <c r="G381" s="19">
        <v>192606</v>
      </c>
      <c r="H381" s="19">
        <v>68.2</v>
      </c>
      <c r="I381" s="19">
        <f t="shared" si="6"/>
        <v>6</v>
      </c>
    </row>
    <row r="382" spans="7:9" x14ac:dyDescent="0.25">
      <c r="G382" s="19">
        <v>192607</v>
      </c>
      <c r="H382" s="19">
        <v>73.36</v>
      </c>
      <c r="I382" s="19">
        <f t="shared" si="6"/>
        <v>7</v>
      </c>
    </row>
    <row r="383" spans="7:9" x14ac:dyDescent="0.25">
      <c r="G383" s="19">
        <v>192608</v>
      </c>
      <c r="H383" s="19">
        <v>72.34</v>
      </c>
      <c r="I383" s="19">
        <f t="shared" si="6"/>
        <v>8</v>
      </c>
    </row>
    <row r="384" spans="7:9" x14ac:dyDescent="0.25">
      <c r="G384" s="19">
        <v>192609</v>
      </c>
      <c r="H384" s="19">
        <v>64.11</v>
      </c>
      <c r="I384" s="19">
        <f t="shared" si="6"/>
        <v>9</v>
      </c>
    </row>
    <row r="385" spans="7:9" x14ac:dyDescent="0.25">
      <c r="G385" s="19">
        <v>192610</v>
      </c>
      <c r="H385" s="19">
        <v>54.95</v>
      </c>
      <c r="I385" s="19">
        <f t="shared" si="6"/>
        <v>10</v>
      </c>
    </row>
    <row r="386" spans="7:9" x14ac:dyDescent="0.25">
      <c r="G386" s="19">
        <v>192611</v>
      </c>
      <c r="H386" s="19">
        <v>40.46</v>
      </c>
      <c r="I386" s="19">
        <f t="shared" si="6"/>
        <v>11</v>
      </c>
    </row>
    <row r="387" spans="7:9" x14ac:dyDescent="0.25">
      <c r="G387" s="19">
        <v>192612</v>
      </c>
      <c r="H387" s="19">
        <v>31.33</v>
      </c>
      <c r="I387" s="19">
        <f t="shared" si="6"/>
        <v>12</v>
      </c>
    </row>
    <row r="388" spans="7:9" x14ac:dyDescent="0.25">
      <c r="G388" s="19">
        <v>192701</v>
      </c>
      <c r="H388" s="19">
        <v>31.55</v>
      </c>
      <c r="I388" s="19">
        <f t="shared" si="6"/>
        <v>1</v>
      </c>
    </row>
    <row r="389" spans="7:9" x14ac:dyDescent="0.25">
      <c r="G389" s="19">
        <v>192702</v>
      </c>
      <c r="H389" s="19">
        <v>37.9</v>
      </c>
      <c r="I389" s="19">
        <f t="shared" ref="I389:I452" si="7">VALUE(RIGHT(G389,2))</f>
        <v>2</v>
      </c>
    </row>
    <row r="390" spans="7:9" x14ac:dyDescent="0.25">
      <c r="G390" s="19">
        <v>192703</v>
      </c>
      <c r="H390" s="19">
        <v>42.26</v>
      </c>
      <c r="I390" s="19">
        <f t="shared" si="7"/>
        <v>3</v>
      </c>
    </row>
    <row r="391" spans="7:9" x14ac:dyDescent="0.25">
      <c r="G391" s="19">
        <v>192704</v>
      </c>
      <c r="H391" s="19">
        <v>51.58</v>
      </c>
      <c r="I391" s="19">
        <f t="shared" si="7"/>
        <v>4</v>
      </c>
    </row>
    <row r="392" spans="7:9" x14ac:dyDescent="0.25">
      <c r="G392" s="19">
        <v>192705</v>
      </c>
      <c r="H392" s="19">
        <v>59.76</v>
      </c>
      <c r="I392" s="19">
        <f t="shared" si="7"/>
        <v>5</v>
      </c>
    </row>
    <row r="393" spans="7:9" x14ac:dyDescent="0.25">
      <c r="G393" s="19">
        <v>192706</v>
      </c>
      <c r="H393" s="19">
        <v>67.209999999999994</v>
      </c>
      <c r="I393" s="19">
        <f t="shared" si="7"/>
        <v>6</v>
      </c>
    </row>
    <row r="394" spans="7:9" x14ac:dyDescent="0.25">
      <c r="G394" s="19">
        <v>192707</v>
      </c>
      <c r="H394" s="19">
        <v>72.680000000000007</v>
      </c>
      <c r="I394" s="19">
        <f t="shared" si="7"/>
        <v>7</v>
      </c>
    </row>
    <row r="395" spans="7:9" x14ac:dyDescent="0.25">
      <c r="G395" s="19">
        <v>192708</v>
      </c>
      <c r="H395" s="19">
        <v>69.37</v>
      </c>
      <c r="I395" s="19">
        <f t="shared" si="7"/>
        <v>8</v>
      </c>
    </row>
    <row r="396" spans="7:9" x14ac:dyDescent="0.25">
      <c r="G396" s="19">
        <v>192709</v>
      </c>
      <c r="H396" s="19">
        <v>64.98</v>
      </c>
      <c r="I396" s="19">
        <f t="shared" si="7"/>
        <v>9</v>
      </c>
    </row>
    <row r="397" spans="7:9" x14ac:dyDescent="0.25">
      <c r="G397" s="19">
        <v>192710</v>
      </c>
      <c r="H397" s="19">
        <v>55.9</v>
      </c>
      <c r="I397" s="19">
        <f t="shared" si="7"/>
        <v>10</v>
      </c>
    </row>
    <row r="398" spans="7:9" x14ac:dyDescent="0.25">
      <c r="G398" s="19">
        <v>192711</v>
      </c>
      <c r="H398" s="19">
        <v>44.35</v>
      </c>
      <c r="I398" s="19">
        <f t="shared" si="7"/>
        <v>11</v>
      </c>
    </row>
    <row r="399" spans="7:9" x14ac:dyDescent="0.25">
      <c r="G399" s="19">
        <v>192712</v>
      </c>
      <c r="H399" s="19">
        <v>28.22</v>
      </c>
      <c r="I399" s="19">
        <f t="shared" si="7"/>
        <v>12</v>
      </c>
    </row>
    <row r="400" spans="7:9" x14ac:dyDescent="0.25">
      <c r="G400" s="19">
        <v>192801</v>
      </c>
      <c r="H400" s="19">
        <v>31.98</v>
      </c>
      <c r="I400" s="19">
        <f t="shared" si="7"/>
        <v>1</v>
      </c>
    </row>
    <row r="401" spans="7:9" x14ac:dyDescent="0.25">
      <c r="G401" s="19">
        <v>192802</v>
      </c>
      <c r="H401" s="19">
        <v>34.340000000000003</v>
      </c>
      <c r="I401" s="19">
        <f t="shared" si="7"/>
        <v>2</v>
      </c>
    </row>
    <row r="402" spans="7:9" x14ac:dyDescent="0.25">
      <c r="G402" s="19">
        <v>192803</v>
      </c>
      <c r="H402" s="19">
        <v>43.12</v>
      </c>
      <c r="I402" s="19">
        <f t="shared" si="7"/>
        <v>3</v>
      </c>
    </row>
    <row r="403" spans="7:9" x14ac:dyDescent="0.25">
      <c r="G403" s="19">
        <v>192804</v>
      </c>
      <c r="H403" s="19">
        <v>48.06</v>
      </c>
      <c r="I403" s="19">
        <f t="shared" si="7"/>
        <v>4</v>
      </c>
    </row>
    <row r="404" spans="7:9" x14ac:dyDescent="0.25">
      <c r="G404" s="19">
        <v>192805</v>
      </c>
      <c r="H404" s="19">
        <v>61.52</v>
      </c>
      <c r="I404" s="19">
        <f t="shared" si="7"/>
        <v>5</v>
      </c>
    </row>
    <row r="405" spans="7:9" x14ac:dyDescent="0.25">
      <c r="G405" s="19">
        <v>192806</v>
      </c>
      <c r="H405" s="19">
        <v>65.91</v>
      </c>
      <c r="I405" s="19">
        <f t="shared" si="7"/>
        <v>6</v>
      </c>
    </row>
    <row r="406" spans="7:9" x14ac:dyDescent="0.25">
      <c r="G406" s="19">
        <v>192807</v>
      </c>
      <c r="H406" s="19">
        <v>73.400000000000006</v>
      </c>
      <c r="I406" s="19">
        <f t="shared" si="7"/>
        <v>7</v>
      </c>
    </row>
    <row r="407" spans="7:9" x14ac:dyDescent="0.25">
      <c r="G407" s="19">
        <v>192808</v>
      </c>
      <c r="H407" s="19">
        <v>71.819999999999993</v>
      </c>
      <c r="I407" s="19">
        <f t="shared" si="7"/>
        <v>8</v>
      </c>
    </row>
    <row r="408" spans="7:9" x14ac:dyDescent="0.25">
      <c r="G408" s="19">
        <v>192809</v>
      </c>
      <c r="H408" s="19">
        <v>63.27</v>
      </c>
      <c r="I408" s="19">
        <f t="shared" si="7"/>
        <v>9</v>
      </c>
    </row>
    <row r="409" spans="7:9" x14ac:dyDescent="0.25">
      <c r="G409" s="19">
        <v>192810</v>
      </c>
      <c r="H409" s="19">
        <v>55.08</v>
      </c>
      <c r="I409" s="19">
        <f t="shared" si="7"/>
        <v>10</v>
      </c>
    </row>
    <row r="410" spans="7:9" x14ac:dyDescent="0.25">
      <c r="G410" s="19">
        <v>192811</v>
      </c>
      <c r="H410" s="19">
        <v>41.58</v>
      </c>
      <c r="I410" s="19">
        <f t="shared" si="7"/>
        <v>11</v>
      </c>
    </row>
    <row r="411" spans="7:9" x14ac:dyDescent="0.25">
      <c r="G411" s="19">
        <v>192812</v>
      </c>
      <c r="H411" s="19">
        <v>32.94</v>
      </c>
      <c r="I411" s="19">
        <f t="shared" si="7"/>
        <v>12</v>
      </c>
    </row>
    <row r="412" spans="7:9" x14ac:dyDescent="0.25">
      <c r="G412" s="19">
        <v>192901</v>
      </c>
      <c r="H412" s="19">
        <v>26.31</v>
      </c>
      <c r="I412" s="19">
        <f t="shared" si="7"/>
        <v>1</v>
      </c>
    </row>
    <row r="413" spans="7:9" x14ac:dyDescent="0.25">
      <c r="G413" s="19">
        <v>192902</v>
      </c>
      <c r="H413" s="19">
        <v>26.92</v>
      </c>
      <c r="I413" s="19">
        <f t="shared" si="7"/>
        <v>2</v>
      </c>
    </row>
    <row r="414" spans="7:9" x14ac:dyDescent="0.25">
      <c r="G414" s="19">
        <v>192903</v>
      </c>
      <c r="H414" s="19">
        <v>43.56</v>
      </c>
      <c r="I414" s="19">
        <f t="shared" si="7"/>
        <v>3</v>
      </c>
    </row>
    <row r="415" spans="7:9" x14ac:dyDescent="0.25">
      <c r="G415" s="19">
        <v>192904</v>
      </c>
      <c r="H415" s="19">
        <v>51.17</v>
      </c>
      <c r="I415" s="19">
        <f t="shared" si="7"/>
        <v>4</v>
      </c>
    </row>
    <row r="416" spans="7:9" x14ac:dyDescent="0.25">
      <c r="G416" s="19">
        <v>192905</v>
      </c>
      <c r="H416" s="19">
        <v>58.86</v>
      </c>
      <c r="I416" s="19">
        <f t="shared" si="7"/>
        <v>5</v>
      </c>
    </row>
    <row r="417" spans="7:9" x14ac:dyDescent="0.25">
      <c r="G417" s="19">
        <v>192906</v>
      </c>
      <c r="H417" s="19">
        <v>67.5</v>
      </c>
      <c r="I417" s="19">
        <f t="shared" si="7"/>
        <v>6</v>
      </c>
    </row>
    <row r="418" spans="7:9" x14ac:dyDescent="0.25">
      <c r="G418" s="19">
        <v>192907</v>
      </c>
      <c r="H418" s="19">
        <v>73.599999999999994</v>
      </c>
      <c r="I418" s="19">
        <f t="shared" si="7"/>
        <v>7</v>
      </c>
    </row>
    <row r="419" spans="7:9" x14ac:dyDescent="0.25">
      <c r="G419" s="19">
        <v>192908</v>
      </c>
      <c r="H419" s="19">
        <v>72.63</v>
      </c>
      <c r="I419" s="19">
        <f t="shared" si="7"/>
        <v>8</v>
      </c>
    </row>
    <row r="420" spans="7:9" x14ac:dyDescent="0.25">
      <c r="G420" s="19">
        <v>192909</v>
      </c>
      <c r="H420" s="19">
        <v>63.41</v>
      </c>
      <c r="I420" s="19">
        <f t="shared" si="7"/>
        <v>9</v>
      </c>
    </row>
    <row r="421" spans="7:9" x14ac:dyDescent="0.25">
      <c r="G421" s="19">
        <v>192910</v>
      </c>
      <c r="H421" s="19">
        <v>53.92</v>
      </c>
      <c r="I421" s="19">
        <f t="shared" si="7"/>
        <v>10</v>
      </c>
    </row>
    <row r="422" spans="7:9" x14ac:dyDescent="0.25">
      <c r="G422" s="19">
        <v>192911</v>
      </c>
      <c r="H422" s="19">
        <v>38.409999999999997</v>
      </c>
      <c r="I422" s="19">
        <f t="shared" si="7"/>
        <v>11</v>
      </c>
    </row>
    <row r="423" spans="7:9" x14ac:dyDescent="0.25">
      <c r="G423" s="19">
        <v>192912</v>
      </c>
      <c r="H423" s="19">
        <v>33.96</v>
      </c>
      <c r="I423" s="19">
        <f t="shared" si="7"/>
        <v>12</v>
      </c>
    </row>
    <row r="424" spans="7:9" x14ac:dyDescent="0.25">
      <c r="G424" s="19">
        <v>193001</v>
      </c>
      <c r="H424" s="19">
        <v>23.54</v>
      </c>
      <c r="I424" s="19">
        <f t="shared" si="7"/>
        <v>1</v>
      </c>
    </row>
    <row r="425" spans="7:9" x14ac:dyDescent="0.25">
      <c r="G425" s="19">
        <v>193002</v>
      </c>
      <c r="H425" s="19">
        <v>40.1</v>
      </c>
      <c r="I425" s="19">
        <f t="shared" si="7"/>
        <v>2</v>
      </c>
    </row>
    <row r="426" spans="7:9" x14ac:dyDescent="0.25">
      <c r="G426" s="19">
        <v>193003</v>
      </c>
      <c r="H426" s="19">
        <v>40.409999999999997</v>
      </c>
      <c r="I426" s="19">
        <f t="shared" si="7"/>
        <v>3</v>
      </c>
    </row>
    <row r="427" spans="7:9" x14ac:dyDescent="0.25">
      <c r="G427" s="19">
        <v>193004</v>
      </c>
      <c r="H427" s="19">
        <v>54.41</v>
      </c>
      <c r="I427" s="19">
        <f t="shared" si="7"/>
        <v>4</v>
      </c>
    </row>
    <row r="428" spans="7:9" x14ac:dyDescent="0.25">
      <c r="G428" s="19">
        <v>193005</v>
      </c>
      <c r="H428" s="19">
        <v>59.23</v>
      </c>
      <c r="I428" s="19">
        <f t="shared" si="7"/>
        <v>5</v>
      </c>
    </row>
    <row r="429" spans="7:9" x14ac:dyDescent="0.25">
      <c r="G429" s="19">
        <v>193006</v>
      </c>
      <c r="H429" s="19">
        <v>68.41</v>
      </c>
      <c r="I429" s="19">
        <f t="shared" si="7"/>
        <v>6</v>
      </c>
    </row>
    <row r="430" spans="7:9" x14ac:dyDescent="0.25">
      <c r="G430" s="19">
        <v>193007</v>
      </c>
      <c r="H430" s="19">
        <v>75.040000000000006</v>
      </c>
      <c r="I430" s="19">
        <f t="shared" si="7"/>
        <v>7</v>
      </c>
    </row>
    <row r="431" spans="7:9" x14ac:dyDescent="0.25">
      <c r="G431" s="19">
        <v>193008</v>
      </c>
      <c r="H431" s="19">
        <v>72.900000000000006</v>
      </c>
      <c r="I431" s="19">
        <f t="shared" si="7"/>
        <v>8</v>
      </c>
    </row>
    <row r="432" spans="7:9" x14ac:dyDescent="0.25">
      <c r="G432" s="19">
        <v>193009</v>
      </c>
      <c r="H432" s="19">
        <v>65.75</v>
      </c>
      <c r="I432" s="19">
        <f t="shared" si="7"/>
        <v>9</v>
      </c>
    </row>
    <row r="433" spans="7:9" x14ac:dyDescent="0.25">
      <c r="G433" s="19">
        <v>193010</v>
      </c>
      <c r="H433" s="19">
        <v>51.69</v>
      </c>
      <c r="I433" s="19">
        <f t="shared" si="7"/>
        <v>10</v>
      </c>
    </row>
    <row r="434" spans="7:9" x14ac:dyDescent="0.25">
      <c r="G434" s="19">
        <v>193011</v>
      </c>
      <c r="H434" s="19">
        <v>41.09</v>
      </c>
      <c r="I434" s="19">
        <f t="shared" si="7"/>
        <v>11</v>
      </c>
    </row>
    <row r="435" spans="7:9" x14ac:dyDescent="0.25">
      <c r="G435" s="19">
        <v>193012</v>
      </c>
      <c r="H435" s="19">
        <v>31.17</v>
      </c>
      <c r="I435" s="19">
        <f t="shared" si="7"/>
        <v>12</v>
      </c>
    </row>
    <row r="436" spans="7:9" x14ac:dyDescent="0.25">
      <c r="G436" s="19">
        <v>193101</v>
      </c>
      <c r="H436" s="19">
        <v>32.99</v>
      </c>
      <c r="I436" s="19">
        <f t="shared" si="7"/>
        <v>1</v>
      </c>
    </row>
    <row r="437" spans="7:9" x14ac:dyDescent="0.25">
      <c r="G437" s="19">
        <v>193102</v>
      </c>
      <c r="H437" s="19">
        <v>37.94</v>
      </c>
      <c r="I437" s="19">
        <f t="shared" si="7"/>
        <v>2</v>
      </c>
    </row>
    <row r="438" spans="7:9" x14ac:dyDescent="0.25">
      <c r="G438" s="19">
        <v>193103</v>
      </c>
      <c r="H438" s="19">
        <v>39.42</v>
      </c>
      <c r="I438" s="19">
        <f t="shared" si="7"/>
        <v>3</v>
      </c>
    </row>
    <row r="439" spans="7:9" x14ac:dyDescent="0.25">
      <c r="G439" s="19">
        <v>193104</v>
      </c>
      <c r="H439" s="19">
        <v>51.06</v>
      </c>
      <c r="I439" s="19">
        <f t="shared" si="7"/>
        <v>4</v>
      </c>
    </row>
    <row r="440" spans="7:9" x14ac:dyDescent="0.25">
      <c r="G440" s="19">
        <v>193105</v>
      </c>
      <c r="H440" s="19">
        <v>59.43</v>
      </c>
      <c r="I440" s="19">
        <f t="shared" si="7"/>
        <v>5</v>
      </c>
    </row>
    <row r="441" spans="7:9" x14ac:dyDescent="0.25">
      <c r="G441" s="19">
        <v>193106</v>
      </c>
      <c r="H441" s="19">
        <v>70.7</v>
      </c>
      <c r="I441" s="19">
        <f t="shared" si="7"/>
        <v>6</v>
      </c>
    </row>
    <row r="442" spans="7:9" x14ac:dyDescent="0.25">
      <c r="G442" s="19">
        <v>193107</v>
      </c>
      <c r="H442" s="19">
        <v>75.81</v>
      </c>
      <c r="I442" s="19">
        <f t="shared" si="7"/>
        <v>7</v>
      </c>
    </row>
    <row r="443" spans="7:9" x14ac:dyDescent="0.25">
      <c r="G443" s="19">
        <v>193108</v>
      </c>
      <c r="H443" s="19">
        <v>71.959999999999994</v>
      </c>
      <c r="I443" s="19">
        <f t="shared" si="7"/>
        <v>8</v>
      </c>
    </row>
    <row r="444" spans="7:9" x14ac:dyDescent="0.25">
      <c r="G444" s="19">
        <v>193109</v>
      </c>
      <c r="H444" s="19">
        <v>68.13</v>
      </c>
      <c r="I444" s="19">
        <f t="shared" si="7"/>
        <v>9</v>
      </c>
    </row>
    <row r="445" spans="7:9" x14ac:dyDescent="0.25">
      <c r="G445" s="19">
        <v>193110</v>
      </c>
      <c r="H445" s="19">
        <v>56.57</v>
      </c>
      <c r="I445" s="19">
        <f t="shared" si="7"/>
        <v>10</v>
      </c>
    </row>
    <row r="446" spans="7:9" x14ac:dyDescent="0.25">
      <c r="G446" s="19">
        <v>193111</v>
      </c>
      <c r="H446" s="19">
        <v>43.38</v>
      </c>
      <c r="I446" s="19">
        <f t="shared" si="7"/>
        <v>11</v>
      </c>
    </row>
    <row r="447" spans="7:9" x14ac:dyDescent="0.25">
      <c r="G447" s="19">
        <v>193112</v>
      </c>
      <c r="H447" s="19">
        <v>35.06</v>
      </c>
      <c r="I447" s="19">
        <f t="shared" si="7"/>
        <v>12</v>
      </c>
    </row>
    <row r="448" spans="7:9" x14ac:dyDescent="0.25">
      <c r="G448" s="19">
        <v>193201</v>
      </c>
      <c r="H448" s="19">
        <v>31.55</v>
      </c>
      <c r="I448" s="19">
        <f t="shared" si="7"/>
        <v>1</v>
      </c>
    </row>
    <row r="449" spans="7:9" x14ac:dyDescent="0.25">
      <c r="G449" s="19">
        <v>193202</v>
      </c>
      <c r="H449" s="19">
        <v>36.700000000000003</v>
      </c>
      <c r="I449" s="19">
        <f t="shared" si="7"/>
        <v>2</v>
      </c>
    </row>
    <row r="450" spans="7:9" x14ac:dyDescent="0.25">
      <c r="G450" s="19">
        <v>193203</v>
      </c>
      <c r="H450" s="19">
        <v>37.36</v>
      </c>
      <c r="I450" s="19">
        <f t="shared" si="7"/>
        <v>3</v>
      </c>
    </row>
    <row r="451" spans="7:9" x14ac:dyDescent="0.25">
      <c r="G451" s="19">
        <v>193204</v>
      </c>
      <c r="H451" s="19">
        <v>51.6</v>
      </c>
      <c r="I451" s="19">
        <f t="shared" si="7"/>
        <v>4</v>
      </c>
    </row>
    <row r="452" spans="7:9" x14ac:dyDescent="0.25">
      <c r="G452" s="19">
        <v>193205</v>
      </c>
      <c r="H452" s="19">
        <v>60.51</v>
      </c>
      <c r="I452" s="19">
        <f t="shared" si="7"/>
        <v>5</v>
      </c>
    </row>
    <row r="453" spans="7:9" x14ac:dyDescent="0.25">
      <c r="G453" s="19">
        <v>193206</v>
      </c>
      <c r="H453" s="19">
        <v>69.239999999999995</v>
      </c>
      <c r="I453" s="19">
        <f t="shared" ref="I453:I516" si="8">VALUE(RIGHT(G453,2))</f>
        <v>6</v>
      </c>
    </row>
    <row r="454" spans="7:9" x14ac:dyDescent="0.25">
      <c r="G454" s="19">
        <v>193207</v>
      </c>
      <c r="H454" s="19">
        <v>74.099999999999994</v>
      </c>
      <c r="I454" s="19">
        <f t="shared" si="8"/>
        <v>7</v>
      </c>
    </row>
    <row r="455" spans="7:9" x14ac:dyDescent="0.25">
      <c r="G455" s="19">
        <v>193208</v>
      </c>
      <c r="H455" s="19">
        <v>72.569999999999993</v>
      </c>
      <c r="I455" s="19">
        <f t="shared" si="8"/>
        <v>8</v>
      </c>
    </row>
    <row r="456" spans="7:9" x14ac:dyDescent="0.25">
      <c r="G456" s="19">
        <v>193209</v>
      </c>
      <c r="H456" s="19">
        <v>64.69</v>
      </c>
      <c r="I456" s="19">
        <f t="shared" si="8"/>
        <v>9</v>
      </c>
    </row>
    <row r="457" spans="7:9" x14ac:dyDescent="0.25">
      <c r="G457" s="19">
        <v>193210</v>
      </c>
      <c r="H457" s="19">
        <v>52.32</v>
      </c>
      <c r="I457" s="19">
        <f t="shared" si="8"/>
        <v>10</v>
      </c>
    </row>
    <row r="458" spans="7:9" x14ac:dyDescent="0.25">
      <c r="G458" s="19">
        <v>193211</v>
      </c>
      <c r="H458" s="19">
        <v>40.75</v>
      </c>
      <c r="I458" s="19">
        <f t="shared" si="8"/>
        <v>11</v>
      </c>
    </row>
    <row r="459" spans="7:9" x14ac:dyDescent="0.25">
      <c r="G459" s="19">
        <v>193212</v>
      </c>
      <c r="H459" s="19">
        <v>29.41</v>
      </c>
      <c r="I459" s="19">
        <f t="shared" si="8"/>
        <v>12</v>
      </c>
    </row>
    <row r="460" spans="7:9" x14ac:dyDescent="0.25">
      <c r="G460" s="19">
        <v>193301</v>
      </c>
      <c r="H460" s="19">
        <v>34.299999999999997</v>
      </c>
      <c r="I460" s="19">
        <f t="shared" si="8"/>
        <v>1</v>
      </c>
    </row>
    <row r="461" spans="7:9" x14ac:dyDescent="0.25">
      <c r="G461" s="19">
        <v>193302</v>
      </c>
      <c r="H461" s="19">
        <v>29.59</v>
      </c>
      <c r="I461" s="19">
        <f t="shared" si="8"/>
        <v>2</v>
      </c>
    </row>
    <row r="462" spans="7:9" x14ac:dyDescent="0.25">
      <c r="G462" s="19">
        <v>193303</v>
      </c>
      <c r="H462" s="19">
        <v>41.83</v>
      </c>
      <c r="I462" s="19">
        <f t="shared" si="8"/>
        <v>3</v>
      </c>
    </row>
    <row r="463" spans="7:9" x14ac:dyDescent="0.25">
      <c r="G463" s="19">
        <v>193304</v>
      </c>
      <c r="H463" s="19">
        <v>49.84</v>
      </c>
      <c r="I463" s="19">
        <f t="shared" si="8"/>
        <v>4</v>
      </c>
    </row>
    <row r="464" spans="7:9" x14ac:dyDescent="0.25">
      <c r="G464" s="19">
        <v>193305</v>
      </c>
      <c r="H464" s="19">
        <v>59.83</v>
      </c>
      <c r="I464" s="19">
        <f t="shared" si="8"/>
        <v>5</v>
      </c>
    </row>
    <row r="465" spans="7:9" x14ac:dyDescent="0.25">
      <c r="G465" s="19">
        <v>193306</v>
      </c>
      <c r="H465" s="19">
        <v>71.56</v>
      </c>
      <c r="I465" s="19">
        <f t="shared" si="8"/>
        <v>6</v>
      </c>
    </row>
    <row r="466" spans="7:9" x14ac:dyDescent="0.25">
      <c r="G466" s="19">
        <v>193307</v>
      </c>
      <c r="H466" s="19">
        <v>75.13</v>
      </c>
      <c r="I466" s="19">
        <f t="shared" si="8"/>
        <v>7</v>
      </c>
    </row>
    <row r="467" spans="7:9" x14ac:dyDescent="0.25">
      <c r="G467" s="19">
        <v>193308</v>
      </c>
      <c r="H467" s="19">
        <v>71.92</v>
      </c>
      <c r="I467" s="19">
        <f t="shared" si="8"/>
        <v>8</v>
      </c>
    </row>
    <row r="468" spans="7:9" x14ac:dyDescent="0.25">
      <c r="G468" s="19">
        <v>193309</v>
      </c>
      <c r="H468" s="19">
        <v>67.73</v>
      </c>
      <c r="I468" s="19">
        <f t="shared" si="8"/>
        <v>9</v>
      </c>
    </row>
    <row r="469" spans="7:9" x14ac:dyDescent="0.25">
      <c r="G469" s="19">
        <v>193310</v>
      </c>
      <c r="H469" s="19">
        <v>55.2</v>
      </c>
      <c r="I469" s="19">
        <f t="shared" si="8"/>
        <v>10</v>
      </c>
    </row>
    <row r="470" spans="7:9" x14ac:dyDescent="0.25">
      <c r="G470" s="19">
        <v>193311</v>
      </c>
      <c r="H470" s="19">
        <v>42.53</v>
      </c>
      <c r="I470" s="19">
        <f t="shared" si="8"/>
        <v>11</v>
      </c>
    </row>
    <row r="471" spans="7:9" x14ac:dyDescent="0.25">
      <c r="G471" s="19">
        <v>193312</v>
      </c>
      <c r="H471" s="19">
        <v>36.43</v>
      </c>
      <c r="I471" s="19">
        <f t="shared" si="8"/>
        <v>12</v>
      </c>
    </row>
    <row r="472" spans="7:9" x14ac:dyDescent="0.25">
      <c r="G472" s="19">
        <v>193401</v>
      </c>
      <c r="H472" s="19">
        <v>35.08</v>
      </c>
      <c r="I472" s="19">
        <f t="shared" si="8"/>
        <v>1</v>
      </c>
    </row>
    <row r="473" spans="7:9" x14ac:dyDescent="0.25">
      <c r="G473" s="19">
        <v>193402</v>
      </c>
      <c r="H473" s="19">
        <v>34.32</v>
      </c>
      <c r="I473" s="19">
        <f t="shared" si="8"/>
        <v>2</v>
      </c>
    </row>
    <row r="474" spans="7:9" x14ac:dyDescent="0.25">
      <c r="G474" s="19">
        <v>193403</v>
      </c>
      <c r="H474" s="19">
        <v>42.78</v>
      </c>
      <c r="I474" s="19">
        <f t="shared" si="8"/>
        <v>3</v>
      </c>
    </row>
    <row r="475" spans="7:9" x14ac:dyDescent="0.25">
      <c r="G475" s="19">
        <v>193404</v>
      </c>
      <c r="H475" s="19">
        <v>53.74</v>
      </c>
      <c r="I475" s="19">
        <f t="shared" si="8"/>
        <v>4</v>
      </c>
    </row>
    <row r="476" spans="7:9" x14ac:dyDescent="0.25">
      <c r="G476" s="19">
        <v>193405</v>
      </c>
      <c r="H476" s="19">
        <v>64.709999999999994</v>
      </c>
      <c r="I476" s="19">
        <f t="shared" si="8"/>
        <v>5</v>
      </c>
    </row>
    <row r="477" spans="7:9" x14ac:dyDescent="0.25">
      <c r="G477" s="19">
        <v>193406</v>
      </c>
      <c r="H477" s="19">
        <v>70.680000000000007</v>
      </c>
      <c r="I477" s="19">
        <f t="shared" si="8"/>
        <v>6</v>
      </c>
    </row>
    <row r="478" spans="7:9" x14ac:dyDescent="0.25">
      <c r="G478" s="19">
        <v>193407</v>
      </c>
      <c r="H478" s="19">
        <v>76.37</v>
      </c>
      <c r="I478" s="19">
        <f t="shared" si="8"/>
        <v>7</v>
      </c>
    </row>
    <row r="479" spans="7:9" x14ac:dyDescent="0.25">
      <c r="G479" s="19">
        <v>193408</v>
      </c>
      <c r="H479" s="19">
        <v>73.53</v>
      </c>
      <c r="I479" s="19">
        <f t="shared" si="8"/>
        <v>8</v>
      </c>
    </row>
    <row r="480" spans="7:9" x14ac:dyDescent="0.25">
      <c r="G480" s="19">
        <v>193409</v>
      </c>
      <c r="H480" s="19">
        <v>63.84</v>
      </c>
      <c r="I480" s="19">
        <f t="shared" si="8"/>
        <v>9</v>
      </c>
    </row>
    <row r="481" spans="7:9" x14ac:dyDescent="0.25">
      <c r="G481" s="19">
        <v>193410</v>
      </c>
      <c r="H481" s="19">
        <v>56.52</v>
      </c>
      <c r="I481" s="19">
        <f t="shared" si="8"/>
        <v>10</v>
      </c>
    </row>
    <row r="482" spans="7:9" x14ac:dyDescent="0.25">
      <c r="G482" s="19">
        <v>193411</v>
      </c>
      <c r="H482" s="19">
        <v>45.01</v>
      </c>
      <c r="I482" s="19">
        <f t="shared" si="8"/>
        <v>11</v>
      </c>
    </row>
    <row r="483" spans="7:9" x14ac:dyDescent="0.25">
      <c r="G483" s="19">
        <v>193412</v>
      </c>
      <c r="H483" s="19">
        <v>32.67</v>
      </c>
      <c r="I483" s="19">
        <f t="shared" si="8"/>
        <v>12</v>
      </c>
    </row>
    <row r="484" spans="7:9" x14ac:dyDescent="0.25">
      <c r="G484" s="19">
        <v>193501</v>
      </c>
      <c r="H484" s="19">
        <v>31.51</v>
      </c>
      <c r="I484" s="19">
        <f t="shared" si="8"/>
        <v>1</v>
      </c>
    </row>
    <row r="485" spans="7:9" x14ac:dyDescent="0.25">
      <c r="G485" s="19">
        <v>193502</v>
      </c>
      <c r="H485" s="19">
        <v>36.01</v>
      </c>
      <c r="I485" s="19">
        <f t="shared" si="8"/>
        <v>2</v>
      </c>
    </row>
    <row r="486" spans="7:9" x14ac:dyDescent="0.25">
      <c r="G486" s="19">
        <v>193503</v>
      </c>
      <c r="H486" s="19">
        <v>43.61</v>
      </c>
      <c r="I486" s="19">
        <f t="shared" si="8"/>
        <v>3</v>
      </c>
    </row>
    <row r="487" spans="7:9" x14ac:dyDescent="0.25">
      <c r="G487" s="19">
        <v>193504</v>
      </c>
      <c r="H487" s="19">
        <v>49.71</v>
      </c>
      <c r="I487" s="19">
        <f t="shared" si="8"/>
        <v>4</v>
      </c>
    </row>
    <row r="488" spans="7:9" x14ac:dyDescent="0.25">
      <c r="G488" s="19">
        <v>193505</v>
      </c>
      <c r="H488" s="19">
        <v>57.33</v>
      </c>
      <c r="I488" s="19">
        <f t="shared" si="8"/>
        <v>5</v>
      </c>
    </row>
    <row r="489" spans="7:9" x14ac:dyDescent="0.25">
      <c r="G489" s="19">
        <v>193506</v>
      </c>
      <c r="H489" s="19">
        <v>67.64</v>
      </c>
      <c r="I489" s="19">
        <f t="shared" si="8"/>
        <v>6</v>
      </c>
    </row>
    <row r="490" spans="7:9" x14ac:dyDescent="0.25">
      <c r="G490" s="19">
        <v>193507</v>
      </c>
      <c r="H490" s="19">
        <v>75.13</v>
      </c>
      <c r="I490" s="19">
        <f t="shared" si="8"/>
        <v>7</v>
      </c>
    </row>
    <row r="491" spans="7:9" x14ac:dyDescent="0.25">
      <c r="G491" s="19">
        <v>193508</v>
      </c>
      <c r="H491" s="19">
        <v>72.989999999999995</v>
      </c>
      <c r="I491" s="19">
        <f t="shared" si="8"/>
        <v>8</v>
      </c>
    </row>
    <row r="492" spans="7:9" x14ac:dyDescent="0.25">
      <c r="G492" s="19">
        <v>193509</v>
      </c>
      <c r="H492" s="19">
        <v>64.8</v>
      </c>
      <c r="I492" s="19">
        <f t="shared" si="8"/>
        <v>9</v>
      </c>
    </row>
    <row r="493" spans="7:9" x14ac:dyDescent="0.25">
      <c r="G493" s="19">
        <v>193510</v>
      </c>
      <c r="H493" s="19">
        <v>53.8</v>
      </c>
      <c r="I493" s="19">
        <f t="shared" si="8"/>
        <v>10</v>
      </c>
    </row>
    <row r="494" spans="7:9" x14ac:dyDescent="0.25">
      <c r="G494" s="19">
        <v>193511</v>
      </c>
      <c r="H494" s="19">
        <v>39.49</v>
      </c>
      <c r="I494" s="19">
        <f t="shared" si="8"/>
        <v>11</v>
      </c>
    </row>
    <row r="495" spans="7:9" x14ac:dyDescent="0.25">
      <c r="G495" s="19">
        <v>193512</v>
      </c>
      <c r="H495" s="19">
        <v>30.74</v>
      </c>
      <c r="I495" s="19">
        <f t="shared" si="8"/>
        <v>12</v>
      </c>
    </row>
    <row r="496" spans="7:9" x14ac:dyDescent="0.25">
      <c r="G496" s="19">
        <v>193601</v>
      </c>
      <c r="H496" s="19">
        <v>27.36</v>
      </c>
      <c r="I496" s="19">
        <f t="shared" si="8"/>
        <v>1</v>
      </c>
    </row>
    <row r="497" spans="7:9" x14ac:dyDescent="0.25">
      <c r="G497" s="19">
        <v>193602</v>
      </c>
      <c r="H497" s="19">
        <v>25.23</v>
      </c>
      <c r="I497" s="19">
        <f t="shared" si="8"/>
        <v>2</v>
      </c>
    </row>
    <row r="498" spans="7:9" x14ac:dyDescent="0.25">
      <c r="G498" s="19">
        <v>193603</v>
      </c>
      <c r="H498" s="19">
        <v>43.43</v>
      </c>
      <c r="I498" s="19">
        <f t="shared" si="8"/>
        <v>3</v>
      </c>
    </row>
    <row r="499" spans="7:9" x14ac:dyDescent="0.25">
      <c r="G499" s="19">
        <v>193604</v>
      </c>
      <c r="H499" s="19">
        <v>50.22</v>
      </c>
      <c r="I499" s="19">
        <f t="shared" si="8"/>
        <v>4</v>
      </c>
    </row>
    <row r="500" spans="7:9" x14ac:dyDescent="0.25">
      <c r="G500" s="19">
        <v>193605</v>
      </c>
      <c r="H500" s="19">
        <v>63.46</v>
      </c>
      <c r="I500" s="19">
        <f t="shared" si="8"/>
        <v>5</v>
      </c>
    </row>
    <row r="501" spans="7:9" x14ac:dyDescent="0.25">
      <c r="G501" s="19">
        <v>193606</v>
      </c>
      <c r="H501" s="19">
        <v>70.61</v>
      </c>
      <c r="I501" s="19">
        <f t="shared" si="8"/>
        <v>6</v>
      </c>
    </row>
    <row r="502" spans="7:9" x14ac:dyDescent="0.25">
      <c r="G502" s="19">
        <v>193607</v>
      </c>
      <c r="H502" s="19">
        <v>76.8</v>
      </c>
      <c r="I502" s="19">
        <f t="shared" si="8"/>
        <v>7</v>
      </c>
    </row>
    <row r="503" spans="7:9" x14ac:dyDescent="0.25">
      <c r="G503" s="19">
        <v>193608</v>
      </c>
      <c r="H503" s="19">
        <v>74.59</v>
      </c>
      <c r="I503" s="19">
        <f t="shared" si="8"/>
        <v>8</v>
      </c>
    </row>
    <row r="504" spans="7:9" x14ac:dyDescent="0.25">
      <c r="G504" s="19">
        <v>193609</v>
      </c>
      <c r="H504" s="19">
        <v>66.36</v>
      </c>
      <c r="I504" s="19">
        <f t="shared" si="8"/>
        <v>9</v>
      </c>
    </row>
    <row r="505" spans="7:9" x14ac:dyDescent="0.25">
      <c r="G505" s="19">
        <v>193610</v>
      </c>
      <c r="H505" s="19">
        <v>53.49</v>
      </c>
      <c r="I505" s="19">
        <f t="shared" si="8"/>
        <v>10</v>
      </c>
    </row>
    <row r="506" spans="7:9" x14ac:dyDescent="0.25">
      <c r="G506" s="19">
        <v>193611</v>
      </c>
      <c r="H506" s="19">
        <v>39.81</v>
      </c>
      <c r="I506" s="19">
        <f t="shared" si="8"/>
        <v>11</v>
      </c>
    </row>
    <row r="507" spans="7:9" x14ac:dyDescent="0.25">
      <c r="G507" s="19">
        <v>193612</v>
      </c>
      <c r="H507" s="19">
        <v>34.47</v>
      </c>
      <c r="I507" s="19">
        <f t="shared" si="8"/>
        <v>12</v>
      </c>
    </row>
    <row r="508" spans="7:9" x14ac:dyDescent="0.25">
      <c r="G508" s="19">
        <v>193701</v>
      </c>
      <c r="H508" s="19">
        <v>24.84</v>
      </c>
      <c r="I508" s="19">
        <f t="shared" si="8"/>
        <v>1</v>
      </c>
    </row>
    <row r="509" spans="7:9" x14ac:dyDescent="0.25">
      <c r="G509" s="19">
        <v>193702</v>
      </c>
      <c r="H509" s="19">
        <v>31.73</v>
      </c>
      <c r="I509" s="19">
        <f t="shared" si="8"/>
        <v>2</v>
      </c>
    </row>
    <row r="510" spans="7:9" x14ac:dyDescent="0.25">
      <c r="G510" s="19">
        <v>193703</v>
      </c>
      <c r="H510" s="19">
        <v>38.840000000000003</v>
      </c>
      <c r="I510" s="19">
        <f t="shared" si="8"/>
        <v>3</v>
      </c>
    </row>
    <row r="511" spans="7:9" x14ac:dyDescent="0.25">
      <c r="G511" s="19">
        <v>193704</v>
      </c>
      <c r="H511" s="19">
        <v>50.11</v>
      </c>
      <c r="I511" s="19">
        <f t="shared" si="8"/>
        <v>4</v>
      </c>
    </row>
    <row r="512" spans="7:9" x14ac:dyDescent="0.25">
      <c r="G512" s="19">
        <v>193705</v>
      </c>
      <c r="H512" s="19">
        <v>61.93</v>
      </c>
      <c r="I512" s="19">
        <f t="shared" si="8"/>
        <v>5</v>
      </c>
    </row>
    <row r="513" spans="7:9" x14ac:dyDescent="0.25">
      <c r="G513" s="19">
        <v>193706</v>
      </c>
      <c r="H513" s="19">
        <v>68.790000000000006</v>
      </c>
      <c r="I513" s="19">
        <f t="shared" si="8"/>
        <v>6</v>
      </c>
    </row>
    <row r="514" spans="7:9" x14ac:dyDescent="0.25">
      <c r="G514" s="19">
        <v>193707</v>
      </c>
      <c r="H514" s="19">
        <v>74.59</v>
      </c>
      <c r="I514" s="19">
        <f t="shared" si="8"/>
        <v>7</v>
      </c>
    </row>
    <row r="515" spans="7:9" x14ac:dyDescent="0.25">
      <c r="G515" s="19">
        <v>193708</v>
      </c>
      <c r="H515" s="19">
        <v>74.66</v>
      </c>
      <c r="I515" s="19">
        <f t="shared" si="8"/>
        <v>8</v>
      </c>
    </row>
    <row r="516" spans="7:9" x14ac:dyDescent="0.25">
      <c r="G516" s="19">
        <v>193709</v>
      </c>
      <c r="H516" s="19">
        <v>65.7</v>
      </c>
      <c r="I516" s="19">
        <f t="shared" si="8"/>
        <v>9</v>
      </c>
    </row>
    <row r="517" spans="7:9" x14ac:dyDescent="0.25">
      <c r="G517" s="19">
        <v>193710</v>
      </c>
      <c r="H517" s="19">
        <v>53.89</v>
      </c>
      <c r="I517" s="19">
        <f t="shared" ref="I517:I580" si="9">VALUE(RIGHT(G517,2))</f>
        <v>10</v>
      </c>
    </row>
    <row r="518" spans="7:9" x14ac:dyDescent="0.25">
      <c r="G518" s="19">
        <v>193711</v>
      </c>
      <c r="H518" s="19">
        <v>40.82</v>
      </c>
      <c r="I518" s="19">
        <f t="shared" si="9"/>
        <v>11</v>
      </c>
    </row>
    <row r="519" spans="7:9" x14ac:dyDescent="0.25">
      <c r="G519" s="19">
        <v>193712</v>
      </c>
      <c r="H519" s="19">
        <v>32.700000000000003</v>
      </c>
      <c r="I519" s="19">
        <f t="shared" si="9"/>
        <v>12</v>
      </c>
    </row>
    <row r="520" spans="7:9" x14ac:dyDescent="0.25">
      <c r="G520" s="19">
        <v>193801</v>
      </c>
      <c r="H520" s="19">
        <v>32.14</v>
      </c>
      <c r="I520" s="19">
        <f t="shared" si="9"/>
        <v>1</v>
      </c>
    </row>
    <row r="521" spans="7:9" x14ac:dyDescent="0.25">
      <c r="G521" s="19">
        <v>193802</v>
      </c>
      <c r="H521" s="19">
        <v>36</v>
      </c>
      <c r="I521" s="19">
        <f t="shared" si="9"/>
        <v>2</v>
      </c>
    </row>
    <row r="522" spans="7:9" x14ac:dyDescent="0.25">
      <c r="G522" s="19">
        <v>193803</v>
      </c>
      <c r="H522" s="19">
        <v>45.01</v>
      </c>
      <c r="I522" s="19">
        <f t="shared" si="9"/>
        <v>3</v>
      </c>
    </row>
    <row r="523" spans="7:9" x14ac:dyDescent="0.25">
      <c r="G523" s="19">
        <v>193804</v>
      </c>
      <c r="H523" s="19">
        <v>51.73</v>
      </c>
      <c r="I523" s="19">
        <f t="shared" si="9"/>
        <v>4</v>
      </c>
    </row>
    <row r="524" spans="7:9" x14ac:dyDescent="0.25">
      <c r="G524" s="19">
        <v>193805</v>
      </c>
      <c r="H524" s="19">
        <v>59.85</v>
      </c>
      <c r="I524" s="19">
        <f t="shared" si="9"/>
        <v>5</v>
      </c>
    </row>
    <row r="525" spans="7:9" x14ac:dyDescent="0.25">
      <c r="G525" s="19">
        <v>193806</v>
      </c>
      <c r="H525" s="19">
        <v>68.77</v>
      </c>
      <c r="I525" s="19">
        <f t="shared" si="9"/>
        <v>6</v>
      </c>
    </row>
    <row r="526" spans="7:9" x14ac:dyDescent="0.25">
      <c r="G526" s="19">
        <v>193807</v>
      </c>
      <c r="H526" s="19">
        <v>73.78</v>
      </c>
      <c r="I526" s="19">
        <f t="shared" si="9"/>
        <v>7</v>
      </c>
    </row>
    <row r="527" spans="7:9" x14ac:dyDescent="0.25">
      <c r="G527" s="19">
        <v>193808</v>
      </c>
      <c r="H527" s="19">
        <v>73.72</v>
      </c>
      <c r="I527" s="19">
        <f t="shared" si="9"/>
        <v>8</v>
      </c>
    </row>
    <row r="528" spans="7:9" x14ac:dyDescent="0.25">
      <c r="G528" s="19">
        <v>193809</v>
      </c>
      <c r="H528" s="19">
        <v>66.63</v>
      </c>
      <c r="I528" s="19">
        <f t="shared" si="9"/>
        <v>9</v>
      </c>
    </row>
    <row r="529" spans="7:9" x14ac:dyDescent="0.25">
      <c r="G529" s="19">
        <v>193810</v>
      </c>
      <c r="H529" s="19">
        <v>56.41</v>
      </c>
      <c r="I529" s="19">
        <f t="shared" si="9"/>
        <v>10</v>
      </c>
    </row>
    <row r="530" spans="7:9" x14ac:dyDescent="0.25">
      <c r="G530" s="19">
        <v>193811</v>
      </c>
      <c r="H530" s="19">
        <v>39.94</v>
      </c>
      <c r="I530" s="19">
        <f t="shared" si="9"/>
        <v>11</v>
      </c>
    </row>
    <row r="531" spans="7:9" x14ac:dyDescent="0.25">
      <c r="G531" s="19">
        <v>193812</v>
      </c>
      <c r="H531" s="19">
        <v>34.21</v>
      </c>
      <c r="I531" s="19">
        <f t="shared" si="9"/>
        <v>12</v>
      </c>
    </row>
    <row r="532" spans="7:9" x14ac:dyDescent="0.25">
      <c r="G532" s="19">
        <v>193901</v>
      </c>
      <c r="H532" s="19">
        <v>33.909999999999997</v>
      </c>
      <c r="I532" s="19">
        <f t="shared" si="9"/>
        <v>1</v>
      </c>
    </row>
    <row r="533" spans="7:9" x14ac:dyDescent="0.25">
      <c r="G533" s="19">
        <v>193902</v>
      </c>
      <c r="H533" s="19">
        <v>29.98</v>
      </c>
      <c r="I533" s="19">
        <f t="shared" si="9"/>
        <v>2</v>
      </c>
    </row>
    <row r="534" spans="7:9" x14ac:dyDescent="0.25">
      <c r="G534" s="19">
        <v>193903</v>
      </c>
      <c r="H534" s="19">
        <v>42.51</v>
      </c>
      <c r="I534" s="19">
        <f t="shared" si="9"/>
        <v>3</v>
      </c>
    </row>
    <row r="535" spans="7:9" x14ac:dyDescent="0.25">
      <c r="G535" s="19">
        <v>193904</v>
      </c>
      <c r="H535" s="19">
        <v>51.53</v>
      </c>
      <c r="I535" s="19">
        <f t="shared" si="9"/>
        <v>4</v>
      </c>
    </row>
    <row r="536" spans="7:9" x14ac:dyDescent="0.25">
      <c r="G536" s="19">
        <v>193905</v>
      </c>
      <c r="H536" s="19">
        <v>62.71</v>
      </c>
      <c r="I536" s="19">
        <f t="shared" si="9"/>
        <v>5</v>
      </c>
    </row>
    <row r="537" spans="7:9" x14ac:dyDescent="0.25">
      <c r="G537" s="19">
        <v>193906</v>
      </c>
      <c r="H537" s="19">
        <v>68.86</v>
      </c>
      <c r="I537" s="19">
        <f t="shared" si="9"/>
        <v>6</v>
      </c>
    </row>
    <row r="538" spans="7:9" x14ac:dyDescent="0.25">
      <c r="G538" s="19">
        <v>193907</v>
      </c>
      <c r="H538" s="19">
        <v>74.88</v>
      </c>
      <c r="I538" s="19">
        <f t="shared" si="9"/>
        <v>7</v>
      </c>
    </row>
    <row r="539" spans="7:9" x14ac:dyDescent="0.25">
      <c r="G539" s="19">
        <v>193908</v>
      </c>
      <c r="H539" s="19">
        <v>72.64</v>
      </c>
      <c r="I539" s="19">
        <f t="shared" si="9"/>
        <v>8</v>
      </c>
    </row>
    <row r="540" spans="7:9" x14ac:dyDescent="0.25">
      <c r="G540" s="19">
        <v>193909</v>
      </c>
      <c r="H540" s="19">
        <v>67.37</v>
      </c>
      <c r="I540" s="19">
        <f t="shared" si="9"/>
        <v>9</v>
      </c>
    </row>
    <row r="541" spans="7:9" x14ac:dyDescent="0.25">
      <c r="G541" s="19">
        <v>193910</v>
      </c>
      <c r="H541" s="19">
        <v>54.72</v>
      </c>
      <c r="I541" s="19">
        <f t="shared" si="9"/>
        <v>10</v>
      </c>
    </row>
    <row r="542" spans="7:9" x14ac:dyDescent="0.25">
      <c r="G542" s="19">
        <v>193911</v>
      </c>
      <c r="H542" s="19">
        <v>42.3</v>
      </c>
      <c r="I542" s="19">
        <f t="shared" si="9"/>
        <v>11</v>
      </c>
    </row>
    <row r="543" spans="7:9" x14ac:dyDescent="0.25">
      <c r="G543" s="19">
        <v>193912</v>
      </c>
      <c r="H543" s="19">
        <v>37.72</v>
      </c>
      <c r="I543" s="19">
        <f t="shared" si="9"/>
        <v>12</v>
      </c>
    </row>
    <row r="544" spans="7:9" x14ac:dyDescent="0.25">
      <c r="G544" s="19">
        <v>194001</v>
      </c>
      <c r="H544" s="19">
        <v>23.83</v>
      </c>
      <c r="I544" s="19">
        <f t="shared" si="9"/>
        <v>1</v>
      </c>
    </row>
    <row r="545" spans="7:9" x14ac:dyDescent="0.25">
      <c r="G545" s="19">
        <v>194002</v>
      </c>
      <c r="H545" s="19">
        <v>33.85</v>
      </c>
      <c r="I545" s="19">
        <f t="shared" si="9"/>
        <v>2</v>
      </c>
    </row>
    <row r="546" spans="7:9" x14ac:dyDescent="0.25">
      <c r="G546" s="19">
        <v>194003</v>
      </c>
      <c r="H546" s="19">
        <v>41.52</v>
      </c>
      <c r="I546" s="19">
        <f t="shared" si="9"/>
        <v>3</v>
      </c>
    </row>
    <row r="547" spans="7:9" x14ac:dyDescent="0.25">
      <c r="G547" s="19">
        <v>194004</v>
      </c>
      <c r="H547" s="19">
        <v>50.23</v>
      </c>
      <c r="I547" s="19">
        <f t="shared" si="9"/>
        <v>4</v>
      </c>
    </row>
    <row r="548" spans="7:9" x14ac:dyDescent="0.25">
      <c r="G548" s="19">
        <v>194005</v>
      </c>
      <c r="H548" s="19">
        <v>60.85</v>
      </c>
      <c r="I548" s="19">
        <f t="shared" si="9"/>
        <v>5</v>
      </c>
    </row>
    <row r="549" spans="7:9" x14ac:dyDescent="0.25">
      <c r="G549" s="19">
        <v>194006</v>
      </c>
      <c r="H549" s="19">
        <v>69.599999999999994</v>
      </c>
      <c r="I549" s="19">
        <f t="shared" si="9"/>
        <v>6</v>
      </c>
    </row>
    <row r="550" spans="7:9" x14ac:dyDescent="0.25">
      <c r="G550" s="19">
        <v>194007</v>
      </c>
      <c r="H550" s="19">
        <v>74.14</v>
      </c>
      <c r="I550" s="19">
        <f t="shared" si="9"/>
        <v>7</v>
      </c>
    </row>
    <row r="551" spans="7:9" x14ac:dyDescent="0.25">
      <c r="G551" s="19">
        <v>194008</v>
      </c>
      <c r="H551" s="19">
        <v>72.14</v>
      </c>
      <c r="I551" s="19">
        <f t="shared" si="9"/>
        <v>8</v>
      </c>
    </row>
    <row r="552" spans="7:9" x14ac:dyDescent="0.25">
      <c r="G552" s="19">
        <v>194009</v>
      </c>
      <c r="H552" s="19">
        <v>65.349999999999994</v>
      </c>
      <c r="I552" s="19">
        <f t="shared" si="9"/>
        <v>9</v>
      </c>
    </row>
    <row r="553" spans="7:9" x14ac:dyDescent="0.25">
      <c r="G553" s="19">
        <v>194010</v>
      </c>
      <c r="H553" s="19">
        <v>56.08</v>
      </c>
      <c r="I553" s="19">
        <f t="shared" si="9"/>
        <v>10</v>
      </c>
    </row>
    <row r="554" spans="7:9" x14ac:dyDescent="0.25">
      <c r="G554" s="19">
        <v>194011</v>
      </c>
      <c r="H554" s="19">
        <v>39</v>
      </c>
      <c r="I554" s="19">
        <f t="shared" si="9"/>
        <v>11</v>
      </c>
    </row>
    <row r="555" spans="7:9" x14ac:dyDescent="0.25">
      <c r="G555" s="19">
        <v>194012</v>
      </c>
      <c r="H555" s="19">
        <v>36.049999999999997</v>
      </c>
      <c r="I555" s="19">
        <f t="shared" si="9"/>
        <v>12</v>
      </c>
    </row>
    <row r="556" spans="7:9" x14ac:dyDescent="0.25">
      <c r="G556" s="19">
        <v>194101</v>
      </c>
      <c r="H556" s="19">
        <v>32.200000000000003</v>
      </c>
      <c r="I556" s="19">
        <f t="shared" si="9"/>
        <v>1</v>
      </c>
    </row>
    <row r="557" spans="7:9" x14ac:dyDescent="0.25">
      <c r="G557" s="19">
        <v>194102</v>
      </c>
      <c r="H557" s="19">
        <v>33.53</v>
      </c>
      <c r="I557" s="19">
        <f t="shared" si="9"/>
        <v>2</v>
      </c>
    </row>
    <row r="558" spans="7:9" x14ac:dyDescent="0.25">
      <c r="G558" s="19">
        <v>194103</v>
      </c>
      <c r="H558" s="19">
        <v>39.200000000000003</v>
      </c>
      <c r="I558" s="19">
        <f t="shared" si="9"/>
        <v>3</v>
      </c>
    </row>
    <row r="559" spans="7:9" x14ac:dyDescent="0.25">
      <c r="G559" s="19">
        <v>194104</v>
      </c>
      <c r="H559" s="19">
        <v>52.02</v>
      </c>
      <c r="I559" s="19">
        <f t="shared" si="9"/>
        <v>4</v>
      </c>
    </row>
    <row r="560" spans="7:9" x14ac:dyDescent="0.25">
      <c r="G560" s="19">
        <v>194105</v>
      </c>
      <c r="H560" s="19">
        <v>62.33</v>
      </c>
      <c r="I560" s="19">
        <f t="shared" si="9"/>
        <v>5</v>
      </c>
    </row>
    <row r="561" spans="7:9" x14ac:dyDescent="0.25">
      <c r="G561" s="19">
        <v>194106</v>
      </c>
      <c r="H561" s="19">
        <v>67.8</v>
      </c>
      <c r="I561" s="19">
        <f t="shared" si="9"/>
        <v>6</v>
      </c>
    </row>
    <row r="562" spans="7:9" x14ac:dyDescent="0.25">
      <c r="G562" s="19">
        <v>194107</v>
      </c>
      <c r="H562" s="19">
        <v>73.98</v>
      </c>
      <c r="I562" s="19">
        <f t="shared" si="9"/>
        <v>7</v>
      </c>
    </row>
    <row r="563" spans="7:9" x14ac:dyDescent="0.25">
      <c r="G563" s="19">
        <v>194108</v>
      </c>
      <c r="H563" s="19">
        <v>72.069999999999993</v>
      </c>
      <c r="I563" s="19">
        <f t="shared" si="9"/>
        <v>8</v>
      </c>
    </row>
    <row r="564" spans="7:9" x14ac:dyDescent="0.25">
      <c r="G564" s="19">
        <v>194109</v>
      </c>
      <c r="H564" s="19">
        <v>64.53</v>
      </c>
      <c r="I564" s="19">
        <f t="shared" si="9"/>
        <v>9</v>
      </c>
    </row>
    <row r="565" spans="7:9" x14ac:dyDescent="0.25">
      <c r="G565" s="19">
        <v>194110</v>
      </c>
      <c r="H565" s="19">
        <v>55.2</v>
      </c>
      <c r="I565" s="19">
        <f t="shared" si="9"/>
        <v>10</v>
      </c>
    </row>
    <row r="566" spans="7:9" x14ac:dyDescent="0.25">
      <c r="G566" s="19">
        <v>194111</v>
      </c>
      <c r="H566" s="19">
        <v>42.91</v>
      </c>
      <c r="I566" s="19">
        <f t="shared" si="9"/>
        <v>11</v>
      </c>
    </row>
    <row r="567" spans="7:9" x14ac:dyDescent="0.25">
      <c r="G567" s="19">
        <v>194112</v>
      </c>
      <c r="H567" s="19">
        <v>36.119999999999997</v>
      </c>
      <c r="I567" s="19">
        <f t="shared" si="9"/>
        <v>12</v>
      </c>
    </row>
    <row r="568" spans="7:9" x14ac:dyDescent="0.25">
      <c r="G568" s="19">
        <v>194201</v>
      </c>
      <c r="H568" s="19">
        <v>29.84</v>
      </c>
      <c r="I568" s="19">
        <f t="shared" si="9"/>
        <v>1</v>
      </c>
    </row>
    <row r="569" spans="7:9" x14ac:dyDescent="0.25">
      <c r="G569" s="19">
        <v>194202</v>
      </c>
      <c r="H569" s="19">
        <v>30.74</v>
      </c>
      <c r="I569" s="19">
        <f t="shared" si="9"/>
        <v>2</v>
      </c>
    </row>
    <row r="570" spans="7:9" x14ac:dyDescent="0.25">
      <c r="G570" s="19">
        <v>194203</v>
      </c>
      <c r="H570" s="19">
        <v>41.31</v>
      </c>
      <c r="I570" s="19">
        <f t="shared" si="9"/>
        <v>3</v>
      </c>
    </row>
    <row r="571" spans="7:9" x14ac:dyDescent="0.25">
      <c r="G571" s="19">
        <v>194204</v>
      </c>
      <c r="H571" s="19">
        <v>53.06</v>
      </c>
      <c r="I571" s="19">
        <f t="shared" si="9"/>
        <v>4</v>
      </c>
    </row>
    <row r="572" spans="7:9" x14ac:dyDescent="0.25">
      <c r="G572" s="19">
        <v>194205</v>
      </c>
      <c r="H572" s="19">
        <v>59.09</v>
      </c>
      <c r="I572" s="19">
        <f t="shared" si="9"/>
        <v>5</v>
      </c>
    </row>
    <row r="573" spans="7:9" x14ac:dyDescent="0.25">
      <c r="G573" s="19">
        <v>194206</v>
      </c>
      <c r="H573" s="19">
        <v>67.91</v>
      </c>
      <c r="I573" s="19">
        <f t="shared" si="9"/>
        <v>6</v>
      </c>
    </row>
    <row r="574" spans="7:9" x14ac:dyDescent="0.25">
      <c r="G574" s="19">
        <v>194207</v>
      </c>
      <c r="H574" s="19">
        <v>73.959999999999994</v>
      </c>
      <c r="I574" s="19">
        <f t="shared" si="9"/>
        <v>7</v>
      </c>
    </row>
    <row r="575" spans="7:9" x14ac:dyDescent="0.25">
      <c r="G575" s="19">
        <v>194208</v>
      </c>
      <c r="H575" s="19">
        <v>71.78</v>
      </c>
      <c r="I575" s="19">
        <f t="shared" si="9"/>
        <v>8</v>
      </c>
    </row>
    <row r="576" spans="7:9" x14ac:dyDescent="0.25">
      <c r="G576" s="19">
        <v>194209</v>
      </c>
      <c r="H576" s="19">
        <v>63.66</v>
      </c>
      <c r="I576" s="19">
        <f t="shared" si="9"/>
        <v>9</v>
      </c>
    </row>
    <row r="577" spans="7:9" x14ac:dyDescent="0.25">
      <c r="G577" s="19">
        <v>194210</v>
      </c>
      <c r="H577" s="19">
        <v>54.57</v>
      </c>
      <c r="I577" s="19">
        <f t="shared" si="9"/>
        <v>10</v>
      </c>
    </row>
    <row r="578" spans="7:9" x14ac:dyDescent="0.25">
      <c r="G578" s="19">
        <v>194211</v>
      </c>
      <c r="H578" s="19">
        <v>43.16</v>
      </c>
      <c r="I578" s="19">
        <f t="shared" si="9"/>
        <v>11</v>
      </c>
    </row>
    <row r="579" spans="7:9" x14ac:dyDescent="0.25">
      <c r="G579" s="19">
        <v>194212</v>
      </c>
      <c r="H579" s="19">
        <v>32.97</v>
      </c>
      <c r="I579" s="19">
        <f t="shared" si="9"/>
        <v>12</v>
      </c>
    </row>
    <row r="580" spans="7:9" x14ac:dyDescent="0.25">
      <c r="G580" s="19">
        <v>194301</v>
      </c>
      <c r="H580" s="19">
        <v>29.41</v>
      </c>
      <c r="I580" s="19">
        <f t="shared" si="9"/>
        <v>1</v>
      </c>
    </row>
    <row r="581" spans="7:9" x14ac:dyDescent="0.25">
      <c r="G581" s="19">
        <v>194302</v>
      </c>
      <c r="H581" s="19">
        <v>36.28</v>
      </c>
      <c r="I581" s="19">
        <f t="shared" ref="I581:I644" si="10">VALUE(RIGHT(G581,2))</f>
        <v>2</v>
      </c>
    </row>
    <row r="582" spans="7:9" x14ac:dyDescent="0.25">
      <c r="G582" s="19">
        <v>194303</v>
      </c>
      <c r="H582" s="19">
        <v>38.5</v>
      </c>
      <c r="I582" s="19">
        <f t="shared" si="10"/>
        <v>3</v>
      </c>
    </row>
    <row r="583" spans="7:9" x14ac:dyDescent="0.25">
      <c r="G583" s="19">
        <v>194304</v>
      </c>
      <c r="H583" s="19">
        <v>52.88</v>
      </c>
      <c r="I583" s="19">
        <f t="shared" si="10"/>
        <v>4</v>
      </c>
    </row>
    <row r="584" spans="7:9" x14ac:dyDescent="0.25">
      <c r="G584" s="19">
        <v>194305</v>
      </c>
      <c r="H584" s="19">
        <v>59.72</v>
      </c>
      <c r="I584" s="19">
        <f t="shared" si="10"/>
        <v>5</v>
      </c>
    </row>
    <row r="585" spans="7:9" x14ac:dyDescent="0.25">
      <c r="G585" s="19">
        <v>194306</v>
      </c>
      <c r="H585" s="19">
        <v>68.77</v>
      </c>
      <c r="I585" s="19">
        <f t="shared" si="10"/>
        <v>6</v>
      </c>
    </row>
    <row r="586" spans="7:9" x14ac:dyDescent="0.25">
      <c r="G586" s="19">
        <v>194307</v>
      </c>
      <c r="H586" s="19">
        <v>74.260000000000005</v>
      </c>
      <c r="I586" s="19">
        <f t="shared" si="10"/>
        <v>7</v>
      </c>
    </row>
    <row r="587" spans="7:9" x14ac:dyDescent="0.25">
      <c r="G587" s="19">
        <v>194308</v>
      </c>
      <c r="H587" s="19">
        <v>73.45</v>
      </c>
      <c r="I587" s="19">
        <f t="shared" si="10"/>
        <v>8</v>
      </c>
    </row>
    <row r="588" spans="7:9" x14ac:dyDescent="0.25">
      <c r="G588" s="19">
        <v>194309</v>
      </c>
      <c r="H588" s="19">
        <v>64.33</v>
      </c>
      <c r="I588" s="19">
        <f t="shared" si="10"/>
        <v>9</v>
      </c>
    </row>
    <row r="589" spans="7:9" x14ac:dyDescent="0.25">
      <c r="G589" s="19">
        <v>194310</v>
      </c>
      <c r="H589" s="19">
        <v>53.69</v>
      </c>
      <c r="I589" s="19">
        <f t="shared" si="10"/>
        <v>10</v>
      </c>
    </row>
    <row r="590" spans="7:9" x14ac:dyDescent="0.25">
      <c r="G590" s="19">
        <v>194311</v>
      </c>
      <c r="H590" s="19">
        <v>40.909999999999997</v>
      </c>
      <c r="I590" s="19">
        <f t="shared" si="10"/>
        <v>11</v>
      </c>
    </row>
    <row r="591" spans="7:9" x14ac:dyDescent="0.25">
      <c r="G591" s="19">
        <v>194312</v>
      </c>
      <c r="H591" s="19">
        <v>32.590000000000003</v>
      </c>
      <c r="I591" s="19">
        <f t="shared" si="10"/>
        <v>12</v>
      </c>
    </row>
    <row r="592" spans="7:9" x14ac:dyDescent="0.25">
      <c r="G592" s="19">
        <v>194401</v>
      </c>
      <c r="H592" s="19">
        <v>32.020000000000003</v>
      </c>
      <c r="I592" s="19">
        <f t="shared" si="10"/>
        <v>1</v>
      </c>
    </row>
    <row r="593" spans="7:9" x14ac:dyDescent="0.25">
      <c r="G593" s="19">
        <v>194402</v>
      </c>
      <c r="H593" s="19">
        <v>34.5</v>
      </c>
      <c r="I593" s="19">
        <f t="shared" si="10"/>
        <v>2</v>
      </c>
    </row>
    <row r="594" spans="7:9" x14ac:dyDescent="0.25">
      <c r="G594" s="19">
        <v>194403</v>
      </c>
      <c r="H594" s="19">
        <v>38.5</v>
      </c>
      <c r="I594" s="19">
        <f t="shared" si="10"/>
        <v>3</v>
      </c>
    </row>
    <row r="595" spans="7:9" x14ac:dyDescent="0.25">
      <c r="G595" s="19">
        <v>194404</v>
      </c>
      <c r="H595" s="19">
        <v>48.97</v>
      </c>
      <c r="I595" s="19">
        <f t="shared" si="10"/>
        <v>4</v>
      </c>
    </row>
    <row r="596" spans="7:9" x14ac:dyDescent="0.25">
      <c r="G596" s="19">
        <v>194405</v>
      </c>
      <c r="H596" s="19">
        <v>62.02</v>
      </c>
      <c r="I596" s="19">
        <f t="shared" si="10"/>
        <v>5</v>
      </c>
    </row>
    <row r="597" spans="7:9" x14ac:dyDescent="0.25">
      <c r="G597" s="19">
        <v>194406</v>
      </c>
      <c r="H597" s="19">
        <v>68.36</v>
      </c>
      <c r="I597" s="19">
        <f t="shared" si="10"/>
        <v>6</v>
      </c>
    </row>
    <row r="598" spans="7:9" x14ac:dyDescent="0.25">
      <c r="G598" s="19">
        <v>194407</v>
      </c>
      <c r="H598" s="19">
        <v>72.790000000000006</v>
      </c>
      <c r="I598" s="19">
        <f t="shared" si="10"/>
        <v>7</v>
      </c>
    </row>
    <row r="599" spans="7:9" x14ac:dyDescent="0.25">
      <c r="G599" s="19">
        <v>194408</v>
      </c>
      <c r="H599" s="19">
        <v>72.099999999999994</v>
      </c>
      <c r="I599" s="19">
        <f t="shared" si="10"/>
        <v>8</v>
      </c>
    </row>
    <row r="600" spans="7:9" x14ac:dyDescent="0.25">
      <c r="G600" s="19">
        <v>194409</v>
      </c>
      <c r="H600" s="19">
        <v>65.260000000000005</v>
      </c>
      <c r="I600" s="19">
        <f t="shared" si="10"/>
        <v>9</v>
      </c>
    </row>
    <row r="601" spans="7:9" x14ac:dyDescent="0.25">
      <c r="G601" s="19">
        <v>194410</v>
      </c>
      <c r="H601" s="19">
        <v>55.27</v>
      </c>
      <c r="I601" s="19">
        <f t="shared" si="10"/>
        <v>10</v>
      </c>
    </row>
    <row r="602" spans="7:9" x14ac:dyDescent="0.25">
      <c r="G602" s="19">
        <v>194411</v>
      </c>
      <c r="H602" s="19">
        <v>41.5</v>
      </c>
      <c r="I602" s="19">
        <f t="shared" si="10"/>
        <v>11</v>
      </c>
    </row>
    <row r="603" spans="7:9" x14ac:dyDescent="0.25">
      <c r="G603" s="19">
        <v>194412</v>
      </c>
      <c r="H603" s="19">
        <v>30.67</v>
      </c>
      <c r="I603" s="19">
        <f t="shared" si="10"/>
        <v>12</v>
      </c>
    </row>
    <row r="604" spans="7:9" x14ac:dyDescent="0.25">
      <c r="G604" s="19">
        <v>194501</v>
      </c>
      <c r="H604" s="19">
        <v>30.49</v>
      </c>
      <c r="I604" s="19">
        <f t="shared" si="10"/>
        <v>1</v>
      </c>
    </row>
    <row r="605" spans="7:9" x14ac:dyDescent="0.25">
      <c r="G605" s="19">
        <v>194502</v>
      </c>
      <c r="H605" s="19">
        <v>35.28</v>
      </c>
      <c r="I605" s="19">
        <f t="shared" si="10"/>
        <v>2</v>
      </c>
    </row>
    <row r="606" spans="7:9" x14ac:dyDescent="0.25">
      <c r="G606" s="19">
        <v>194503</v>
      </c>
      <c r="H606" s="19">
        <v>45.54</v>
      </c>
      <c r="I606" s="19">
        <f t="shared" si="10"/>
        <v>3</v>
      </c>
    </row>
    <row r="607" spans="7:9" x14ac:dyDescent="0.25">
      <c r="G607" s="19">
        <v>194504</v>
      </c>
      <c r="H607" s="19">
        <v>50.22</v>
      </c>
      <c r="I607" s="19">
        <f t="shared" si="10"/>
        <v>4</v>
      </c>
    </row>
    <row r="608" spans="7:9" x14ac:dyDescent="0.25">
      <c r="G608" s="19">
        <v>194505</v>
      </c>
      <c r="H608" s="19">
        <v>58.28</v>
      </c>
      <c r="I608" s="19">
        <f t="shared" si="10"/>
        <v>5</v>
      </c>
    </row>
    <row r="609" spans="7:9" x14ac:dyDescent="0.25">
      <c r="G609" s="19">
        <v>194506</v>
      </c>
      <c r="H609" s="19">
        <v>65.88</v>
      </c>
      <c r="I609" s="19">
        <f t="shared" si="10"/>
        <v>6</v>
      </c>
    </row>
    <row r="610" spans="7:9" x14ac:dyDescent="0.25">
      <c r="G610" s="19">
        <v>194507</v>
      </c>
      <c r="H610" s="19">
        <v>72.930000000000007</v>
      </c>
      <c r="I610" s="19">
        <f t="shared" si="10"/>
        <v>7</v>
      </c>
    </row>
    <row r="611" spans="7:9" x14ac:dyDescent="0.25">
      <c r="G611" s="19">
        <v>194508</v>
      </c>
      <c r="H611" s="19">
        <v>72.16</v>
      </c>
      <c r="I611" s="19">
        <f t="shared" si="10"/>
        <v>8</v>
      </c>
    </row>
    <row r="612" spans="7:9" x14ac:dyDescent="0.25">
      <c r="G612" s="19">
        <v>194509</v>
      </c>
      <c r="H612" s="19">
        <v>64.989999999999995</v>
      </c>
      <c r="I612" s="19">
        <f t="shared" si="10"/>
        <v>9</v>
      </c>
    </row>
    <row r="613" spans="7:9" x14ac:dyDescent="0.25">
      <c r="G613" s="19">
        <v>194510</v>
      </c>
      <c r="H613" s="19">
        <v>54.14</v>
      </c>
      <c r="I613" s="19">
        <f t="shared" si="10"/>
        <v>10</v>
      </c>
    </row>
    <row r="614" spans="7:9" x14ac:dyDescent="0.25">
      <c r="G614" s="19">
        <v>194511</v>
      </c>
      <c r="H614" s="19">
        <v>42.01</v>
      </c>
      <c r="I614" s="19">
        <f t="shared" si="10"/>
        <v>11</v>
      </c>
    </row>
    <row r="615" spans="7:9" x14ac:dyDescent="0.25">
      <c r="G615" s="19">
        <v>194512</v>
      </c>
      <c r="H615" s="19">
        <v>29.08</v>
      </c>
      <c r="I615" s="19">
        <f t="shared" si="10"/>
        <v>12</v>
      </c>
    </row>
    <row r="616" spans="7:9" x14ac:dyDescent="0.25">
      <c r="G616" s="19">
        <v>194601</v>
      </c>
      <c r="H616" s="19">
        <v>31.39</v>
      </c>
      <c r="I616" s="19">
        <f t="shared" si="10"/>
        <v>1</v>
      </c>
    </row>
    <row r="617" spans="7:9" x14ac:dyDescent="0.25">
      <c r="G617" s="19">
        <v>194602</v>
      </c>
      <c r="H617" s="19">
        <v>34.880000000000003</v>
      </c>
      <c r="I617" s="19">
        <f t="shared" si="10"/>
        <v>2</v>
      </c>
    </row>
    <row r="618" spans="7:9" x14ac:dyDescent="0.25">
      <c r="G618" s="19">
        <v>194603</v>
      </c>
      <c r="H618" s="19">
        <v>46.78</v>
      </c>
      <c r="I618" s="19">
        <f t="shared" si="10"/>
        <v>3</v>
      </c>
    </row>
    <row r="619" spans="7:9" x14ac:dyDescent="0.25">
      <c r="G619" s="19">
        <v>194604</v>
      </c>
      <c r="H619" s="19">
        <v>54.61</v>
      </c>
      <c r="I619" s="19">
        <f t="shared" si="10"/>
        <v>4</v>
      </c>
    </row>
    <row r="620" spans="7:9" x14ac:dyDescent="0.25">
      <c r="G620" s="19">
        <v>194605</v>
      </c>
      <c r="H620" s="19">
        <v>58.75</v>
      </c>
      <c r="I620" s="19">
        <f t="shared" si="10"/>
        <v>5</v>
      </c>
    </row>
    <row r="621" spans="7:9" x14ac:dyDescent="0.25">
      <c r="G621" s="19">
        <v>194606</v>
      </c>
      <c r="H621" s="19">
        <v>68.319999999999993</v>
      </c>
      <c r="I621" s="19">
        <f t="shared" si="10"/>
        <v>6</v>
      </c>
    </row>
    <row r="622" spans="7:9" x14ac:dyDescent="0.25">
      <c r="G622" s="19">
        <v>194607</v>
      </c>
      <c r="H622" s="19">
        <v>73.849999999999994</v>
      </c>
      <c r="I622" s="19">
        <f t="shared" si="10"/>
        <v>7</v>
      </c>
    </row>
    <row r="623" spans="7:9" x14ac:dyDescent="0.25">
      <c r="G623" s="19">
        <v>194608</v>
      </c>
      <c r="H623" s="19">
        <v>71.17</v>
      </c>
      <c r="I623" s="19">
        <f t="shared" si="10"/>
        <v>8</v>
      </c>
    </row>
    <row r="624" spans="7:9" x14ac:dyDescent="0.25">
      <c r="G624" s="19">
        <v>194609</v>
      </c>
      <c r="H624" s="19">
        <v>64.540000000000006</v>
      </c>
      <c r="I624" s="19">
        <f t="shared" si="10"/>
        <v>9</v>
      </c>
    </row>
    <row r="625" spans="7:9" x14ac:dyDescent="0.25">
      <c r="G625" s="19">
        <v>194610</v>
      </c>
      <c r="H625" s="19">
        <v>53.15</v>
      </c>
      <c r="I625" s="19">
        <f t="shared" si="10"/>
        <v>10</v>
      </c>
    </row>
    <row r="626" spans="7:9" x14ac:dyDescent="0.25">
      <c r="G626" s="19">
        <v>194611</v>
      </c>
      <c r="H626" s="19">
        <v>41.74</v>
      </c>
      <c r="I626" s="19">
        <f t="shared" si="10"/>
        <v>11</v>
      </c>
    </row>
    <row r="627" spans="7:9" x14ac:dyDescent="0.25">
      <c r="G627" s="19">
        <v>194612</v>
      </c>
      <c r="H627" s="19">
        <v>36.18</v>
      </c>
      <c r="I627" s="19">
        <f t="shared" si="10"/>
        <v>12</v>
      </c>
    </row>
    <row r="628" spans="7:9" x14ac:dyDescent="0.25">
      <c r="G628" s="19">
        <v>194701</v>
      </c>
      <c r="H628" s="19">
        <v>31.78</v>
      </c>
      <c r="I628" s="19">
        <f t="shared" si="10"/>
        <v>1</v>
      </c>
    </row>
    <row r="629" spans="7:9" x14ac:dyDescent="0.25">
      <c r="G629" s="19">
        <v>194702</v>
      </c>
      <c r="H629" s="19">
        <v>31.41</v>
      </c>
      <c r="I629" s="19">
        <f t="shared" si="10"/>
        <v>2</v>
      </c>
    </row>
    <row r="630" spans="7:9" x14ac:dyDescent="0.25">
      <c r="G630" s="19">
        <v>194703</v>
      </c>
      <c r="H630" s="19">
        <v>38.75</v>
      </c>
      <c r="I630" s="19">
        <f t="shared" si="10"/>
        <v>3</v>
      </c>
    </row>
    <row r="631" spans="7:9" x14ac:dyDescent="0.25">
      <c r="G631" s="19">
        <v>194704</v>
      </c>
      <c r="H631" s="19">
        <v>50.95</v>
      </c>
      <c r="I631" s="19">
        <f t="shared" si="10"/>
        <v>4</v>
      </c>
    </row>
    <row r="632" spans="7:9" x14ac:dyDescent="0.25">
      <c r="G632" s="19">
        <v>194705</v>
      </c>
      <c r="H632" s="19">
        <v>60.13</v>
      </c>
      <c r="I632" s="19">
        <f t="shared" si="10"/>
        <v>5</v>
      </c>
    </row>
    <row r="633" spans="7:9" x14ac:dyDescent="0.25">
      <c r="G633" s="19">
        <v>194706</v>
      </c>
      <c r="H633" s="19">
        <v>66.72</v>
      </c>
      <c r="I633" s="19">
        <f t="shared" si="10"/>
        <v>6</v>
      </c>
    </row>
    <row r="634" spans="7:9" x14ac:dyDescent="0.25">
      <c r="G634" s="19">
        <v>194707</v>
      </c>
      <c r="H634" s="19">
        <v>72.81</v>
      </c>
      <c r="I634" s="19">
        <f t="shared" si="10"/>
        <v>7</v>
      </c>
    </row>
    <row r="635" spans="7:9" x14ac:dyDescent="0.25">
      <c r="G635" s="19">
        <v>194708</v>
      </c>
      <c r="H635" s="19">
        <v>74.08</v>
      </c>
      <c r="I635" s="19">
        <f t="shared" si="10"/>
        <v>8</v>
      </c>
    </row>
    <row r="636" spans="7:9" x14ac:dyDescent="0.25">
      <c r="G636" s="19">
        <v>194709</v>
      </c>
      <c r="H636" s="19">
        <v>66.540000000000006</v>
      </c>
      <c r="I636" s="19">
        <f t="shared" si="10"/>
        <v>9</v>
      </c>
    </row>
    <row r="637" spans="7:9" x14ac:dyDescent="0.25">
      <c r="G637" s="19">
        <v>194710</v>
      </c>
      <c r="H637" s="19">
        <v>58.8</v>
      </c>
      <c r="I637" s="19">
        <f t="shared" si="10"/>
        <v>10</v>
      </c>
    </row>
    <row r="638" spans="7:9" x14ac:dyDescent="0.25">
      <c r="G638" s="19">
        <v>194711</v>
      </c>
      <c r="H638" s="19">
        <v>38.1</v>
      </c>
      <c r="I638" s="19">
        <f t="shared" si="10"/>
        <v>11</v>
      </c>
    </row>
    <row r="639" spans="7:9" x14ac:dyDescent="0.25">
      <c r="G639" s="19">
        <v>194712</v>
      </c>
      <c r="H639" s="19">
        <v>32.92</v>
      </c>
      <c r="I639" s="19">
        <f t="shared" si="10"/>
        <v>12</v>
      </c>
    </row>
    <row r="640" spans="7:9" x14ac:dyDescent="0.25">
      <c r="G640" s="19">
        <v>194801</v>
      </c>
      <c r="H640" s="19">
        <v>27.88</v>
      </c>
      <c r="I640" s="19">
        <f t="shared" si="10"/>
        <v>1</v>
      </c>
    </row>
    <row r="641" spans="7:9" x14ac:dyDescent="0.25">
      <c r="G641" s="19">
        <v>194802</v>
      </c>
      <c r="H641" s="19">
        <v>31.62</v>
      </c>
      <c r="I641" s="19">
        <f t="shared" si="10"/>
        <v>2</v>
      </c>
    </row>
    <row r="642" spans="7:9" x14ac:dyDescent="0.25">
      <c r="G642" s="19">
        <v>194803</v>
      </c>
      <c r="H642" s="19">
        <v>38.71</v>
      </c>
      <c r="I642" s="19">
        <f t="shared" si="10"/>
        <v>3</v>
      </c>
    </row>
    <row r="643" spans="7:9" x14ac:dyDescent="0.25">
      <c r="G643" s="19">
        <v>194804</v>
      </c>
      <c r="H643" s="19">
        <v>53.35</v>
      </c>
      <c r="I643" s="19">
        <f t="shared" si="10"/>
        <v>4</v>
      </c>
    </row>
    <row r="644" spans="7:9" x14ac:dyDescent="0.25">
      <c r="G644" s="19">
        <v>194805</v>
      </c>
      <c r="H644" s="19">
        <v>60.24</v>
      </c>
      <c r="I644" s="19">
        <f t="shared" si="10"/>
        <v>5</v>
      </c>
    </row>
    <row r="645" spans="7:9" x14ac:dyDescent="0.25">
      <c r="G645" s="19">
        <v>194806</v>
      </c>
      <c r="H645" s="19">
        <v>68.760000000000005</v>
      </c>
      <c r="I645" s="19">
        <f t="shared" ref="I645:I708" si="11">VALUE(RIGHT(G645,2))</f>
        <v>6</v>
      </c>
    </row>
    <row r="646" spans="7:9" x14ac:dyDescent="0.25">
      <c r="G646" s="19">
        <v>194807</v>
      </c>
      <c r="H646" s="19">
        <v>73.260000000000005</v>
      </c>
      <c r="I646" s="19">
        <f t="shared" si="11"/>
        <v>7</v>
      </c>
    </row>
    <row r="647" spans="7:9" x14ac:dyDescent="0.25">
      <c r="G647" s="19">
        <v>194808</v>
      </c>
      <c r="H647" s="19">
        <v>72.05</v>
      </c>
      <c r="I647" s="19">
        <f t="shared" si="11"/>
        <v>8</v>
      </c>
    </row>
    <row r="648" spans="7:9" x14ac:dyDescent="0.25">
      <c r="G648" s="19">
        <v>194809</v>
      </c>
      <c r="H648" s="19">
        <v>66.069999999999993</v>
      </c>
      <c r="I648" s="19">
        <f t="shared" si="11"/>
        <v>9</v>
      </c>
    </row>
    <row r="649" spans="7:9" x14ac:dyDescent="0.25">
      <c r="G649" s="19">
        <v>194810</v>
      </c>
      <c r="H649" s="19">
        <v>53.19</v>
      </c>
      <c r="I649" s="19">
        <f t="shared" si="11"/>
        <v>10</v>
      </c>
    </row>
    <row r="650" spans="7:9" x14ac:dyDescent="0.25">
      <c r="G650" s="19">
        <v>194811</v>
      </c>
      <c r="H650" s="19">
        <v>41.59</v>
      </c>
      <c r="I650" s="19">
        <f t="shared" si="11"/>
        <v>11</v>
      </c>
    </row>
    <row r="651" spans="7:9" x14ac:dyDescent="0.25">
      <c r="G651" s="19">
        <v>194812</v>
      </c>
      <c r="H651" s="19">
        <v>32.58</v>
      </c>
      <c r="I651" s="19">
        <f t="shared" si="11"/>
        <v>12</v>
      </c>
    </row>
    <row r="652" spans="7:9" x14ac:dyDescent="0.25">
      <c r="G652" s="19">
        <v>194901</v>
      </c>
      <c r="H652" s="19">
        <v>25.92</v>
      </c>
      <c r="I652" s="19">
        <f t="shared" si="11"/>
        <v>1</v>
      </c>
    </row>
    <row r="653" spans="7:9" x14ac:dyDescent="0.25">
      <c r="G653" s="19">
        <v>194902</v>
      </c>
      <c r="H653" s="19">
        <v>31.91</v>
      </c>
      <c r="I653" s="19">
        <f t="shared" si="11"/>
        <v>2</v>
      </c>
    </row>
    <row r="654" spans="7:9" x14ac:dyDescent="0.25">
      <c r="G654" s="19">
        <v>194903</v>
      </c>
      <c r="H654" s="19">
        <v>40.770000000000003</v>
      </c>
      <c r="I654" s="19">
        <f t="shared" si="11"/>
        <v>3</v>
      </c>
    </row>
    <row r="655" spans="7:9" x14ac:dyDescent="0.25">
      <c r="G655" s="19">
        <v>194904</v>
      </c>
      <c r="H655" s="19">
        <v>52.07</v>
      </c>
      <c r="I655" s="19">
        <f t="shared" si="11"/>
        <v>4</v>
      </c>
    </row>
    <row r="656" spans="7:9" x14ac:dyDescent="0.25">
      <c r="G656" s="19">
        <v>194905</v>
      </c>
      <c r="H656" s="19">
        <v>61.72</v>
      </c>
      <c r="I656" s="19">
        <f t="shared" si="11"/>
        <v>5</v>
      </c>
    </row>
    <row r="657" spans="7:9" x14ac:dyDescent="0.25">
      <c r="G657" s="19">
        <v>194906</v>
      </c>
      <c r="H657" s="19">
        <v>69.239999999999995</v>
      </c>
      <c r="I657" s="19">
        <f t="shared" si="11"/>
        <v>6</v>
      </c>
    </row>
    <row r="658" spans="7:9" x14ac:dyDescent="0.25">
      <c r="G658" s="19">
        <v>194907</v>
      </c>
      <c r="H658" s="19">
        <v>74.209999999999994</v>
      </c>
      <c r="I658" s="19">
        <f t="shared" si="11"/>
        <v>7</v>
      </c>
    </row>
    <row r="659" spans="7:9" x14ac:dyDescent="0.25">
      <c r="G659" s="19">
        <v>194908</v>
      </c>
      <c r="H659" s="19">
        <v>72.099999999999994</v>
      </c>
      <c r="I659" s="19">
        <f t="shared" si="11"/>
        <v>8</v>
      </c>
    </row>
    <row r="660" spans="7:9" x14ac:dyDescent="0.25">
      <c r="G660" s="19">
        <v>194909</v>
      </c>
      <c r="H660" s="19">
        <v>63.73</v>
      </c>
      <c r="I660" s="19">
        <f t="shared" si="11"/>
        <v>9</v>
      </c>
    </row>
    <row r="661" spans="7:9" x14ac:dyDescent="0.25">
      <c r="G661" s="19">
        <v>194910</v>
      </c>
      <c r="H661" s="19">
        <v>54.05</v>
      </c>
      <c r="I661" s="19">
        <f t="shared" si="11"/>
        <v>10</v>
      </c>
    </row>
    <row r="662" spans="7:9" x14ac:dyDescent="0.25">
      <c r="G662" s="19">
        <v>194911</v>
      </c>
      <c r="H662" s="19">
        <v>45.27</v>
      </c>
      <c r="I662" s="19">
        <f t="shared" si="11"/>
        <v>11</v>
      </c>
    </row>
    <row r="663" spans="7:9" x14ac:dyDescent="0.25">
      <c r="G663" s="19">
        <v>194912</v>
      </c>
      <c r="H663" s="19">
        <v>33.26</v>
      </c>
      <c r="I663" s="19">
        <f t="shared" si="11"/>
        <v>12</v>
      </c>
    </row>
    <row r="664" spans="7:9" x14ac:dyDescent="0.25">
      <c r="G664" s="19">
        <v>195001</v>
      </c>
      <c r="H664" s="19">
        <v>30.43</v>
      </c>
      <c r="I664" s="19">
        <f t="shared" si="11"/>
        <v>1</v>
      </c>
    </row>
    <row r="665" spans="7:9" x14ac:dyDescent="0.25">
      <c r="G665" s="19">
        <v>195002</v>
      </c>
      <c r="H665" s="19">
        <v>35.549999999999997</v>
      </c>
      <c r="I665" s="19">
        <f t="shared" si="11"/>
        <v>2</v>
      </c>
    </row>
    <row r="666" spans="7:9" x14ac:dyDescent="0.25">
      <c r="G666" s="19">
        <v>195003</v>
      </c>
      <c r="H666" s="19">
        <v>38.840000000000003</v>
      </c>
      <c r="I666" s="19">
        <f t="shared" si="11"/>
        <v>3</v>
      </c>
    </row>
    <row r="667" spans="7:9" x14ac:dyDescent="0.25">
      <c r="G667" s="19">
        <v>195004</v>
      </c>
      <c r="H667" s="19">
        <v>48.65</v>
      </c>
      <c r="I667" s="19">
        <f t="shared" si="11"/>
        <v>4</v>
      </c>
    </row>
    <row r="668" spans="7:9" x14ac:dyDescent="0.25">
      <c r="G668" s="19">
        <v>195005</v>
      </c>
      <c r="H668" s="19">
        <v>59.45</v>
      </c>
      <c r="I668" s="19">
        <f t="shared" si="11"/>
        <v>5</v>
      </c>
    </row>
    <row r="669" spans="7:9" x14ac:dyDescent="0.25">
      <c r="G669" s="19">
        <v>195006</v>
      </c>
      <c r="H669" s="19">
        <v>67.930000000000007</v>
      </c>
      <c r="I669" s="19">
        <f t="shared" si="11"/>
        <v>6</v>
      </c>
    </row>
    <row r="670" spans="7:9" x14ac:dyDescent="0.25">
      <c r="G670" s="19">
        <v>195007</v>
      </c>
      <c r="H670" s="19">
        <v>71.22</v>
      </c>
      <c r="I670" s="19">
        <f t="shared" si="11"/>
        <v>7</v>
      </c>
    </row>
    <row r="671" spans="7:9" x14ac:dyDescent="0.25">
      <c r="G671" s="19">
        <v>195008</v>
      </c>
      <c r="H671" s="19">
        <v>70.02</v>
      </c>
      <c r="I671" s="19">
        <f t="shared" si="11"/>
        <v>8</v>
      </c>
    </row>
    <row r="672" spans="7:9" x14ac:dyDescent="0.25">
      <c r="G672" s="19">
        <v>195009</v>
      </c>
      <c r="H672" s="19">
        <v>63.5</v>
      </c>
      <c r="I672" s="19">
        <f t="shared" si="11"/>
        <v>9</v>
      </c>
    </row>
    <row r="673" spans="7:9" x14ac:dyDescent="0.25">
      <c r="G673" s="19">
        <v>195010</v>
      </c>
      <c r="H673" s="19">
        <v>57.47</v>
      </c>
      <c r="I673" s="19">
        <f t="shared" si="11"/>
        <v>10</v>
      </c>
    </row>
    <row r="674" spans="7:9" x14ac:dyDescent="0.25">
      <c r="G674" s="19">
        <v>195011</v>
      </c>
      <c r="H674" s="19">
        <v>40.64</v>
      </c>
      <c r="I674" s="19">
        <f t="shared" si="11"/>
        <v>11</v>
      </c>
    </row>
    <row r="675" spans="7:9" x14ac:dyDescent="0.25">
      <c r="G675" s="19">
        <v>195012</v>
      </c>
      <c r="H675" s="19">
        <v>33.01</v>
      </c>
      <c r="I675" s="19">
        <f t="shared" si="11"/>
        <v>12</v>
      </c>
    </row>
    <row r="676" spans="7:9" x14ac:dyDescent="0.25">
      <c r="G676" s="19">
        <v>195101</v>
      </c>
      <c r="H676" s="19">
        <v>30.2</v>
      </c>
      <c r="I676" s="19">
        <f t="shared" si="11"/>
        <v>1</v>
      </c>
    </row>
    <row r="677" spans="7:9" x14ac:dyDescent="0.25">
      <c r="G677" s="19">
        <v>195102</v>
      </c>
      <c r="H677" s="19">
        <v>34.54</v>
      </c>
      <c r="I677" s="19">
        <f t="shared" si="11"/>
        <v>2</v>
      </c>
    </row>
    <row r="678" spans="7:9" x14ac:dyDescent="0.25">
      <c r="G678" s="19">
        <v>195103</v>
      </c>
      <c r="H678" s="19">
        <v>38.549999999999997</v>
      </c>
      <c r="I678" s="19">
        <f t="shared" si="11"/>
        <v>3</v>
      </c>
    </row>
    <row r="679" spans="7:9" x14ac:dyDescent="0.25">
      <c r="G679" s="19">
        <v>195104</v>
      </c>
      <c r="H679" s="19">
        <v>49.73</v>
      </c>
      <c r="I679" s="19">
        <f t="shared" si="11"/>
        <v>4</v>
      </c>
    </row>
    <row r="680" spans="7:9" x14ac:dyDescent="0.25">
      <c r="G680" s="19">
        <v>195105</v>
      </c>
      <c r="H680" s="19">
        <v>60.76</v>
      </c>
      <c r="I680" s="19">
        <f t="shared" si="11"/>
        <v>5</v>
      </c>
    </row>
    <row r="681" spans="7:9" x14ac:dyDescent="0.25">
      <c r="G681" s="19">
        <v>195106</v>
      </c>
      <c r="H681" s="19">
        <v>66.650000000000006</v>
      </c>
      <c r="I681" s="19">
        <f t="shared" si="11"/>
        <v>6</v>
      </c>
    </row>
    <row r="682" spans="7:9" x14ac:dyDescent="0.25">
      <c r="G682" s="19">
        <v>195107</v>
      </c>
      <c r="H682" s="19">
        <v>73.69</v>
      </c>
      <c r="I682" s="19">
        <f t="shared" si="11"/>
        <v>7</v>
      </c>
    </row>
    <row r="683" spans="7:9" x14ac:dyDescent="0.25">
      <c r="G683" s="19">
        <v>195108</v>
      </c>
      <c r="H683" s="19">
        <v>71.89</v>
      </c>
      <c r="I683" s="19">
        <f t="shared" si="11"/>
        <v>8</v>
      </c>
    </row>
    <row r="684" spans="7:9" x14ac:dyDescent="0.25">
      <c r="G684" s="19">
        <v>195109</v>
      </c>
      <c r="H684" s="19">
        <v>64.09</v>
      </c>
      <c r="I684" s="19">
        <f t="shared" si="11"/>
        <v>9</v>
      </c>
    </row>
    <row r="685" spans="7:9" x14ac:dyDescent="0.25">
      <c r="G685" s="19">
        <v>195110</v>
      </c>
      <c r="H685" s="19">
        <v>54</v>
      </c>
      <c r="I685" s="19">
        <f t="shared" si="11"/>
        <v>10</v>
      </c>
    </row>
    <row r="686" spans="7:9" x14ac:dyDescent="0.25">
      <c r="G686" s="19">
        <v>195111</v>
      </c>
      <c r="H686" s="19">
        <v>38.08</v>
      </c>
      <c r="I686" s="19">
        <f t="shared" si="11"/>
        <v>11</v>
      </c>
    </row>
    <row r="687" spans="7:9" x14ac:dyDescent="0.25">
      <c r="G687" s="19">
        <v>195112</v>
      </c>
      <c r="H687" s="19">
        <v>31.23</v>
      </c>
      <c r="I687" s="19">
        <f t="shared" si="11"/>
        <v>12</v>
      </c>
    </row>
    <row r="688" spans="7:9" x14ac:dyDescent="0.25">
      <c r="G688" s="19">
        <v>195201</v>
      </c>
      <c r="H688" s="19">
        <v>32</v>
      </c>
      <c r="I688" s="19">
        <f t="shared" si="11"/>
        <v>1</v>
      </c>
    </row>
    <row r="689" spans="7:9" x14ac:dyDescent="0.25">
      <c r="G689" s="19">
        <v>195202</v>
      </c>
      <c r="H689" s="19">
        <v>35.46</v>
      </c>
      <c r="I689" s="19">
        <f t="shared" si="11"/>
        <v>2</v>
      </c>
    </row>
    <row r="690" spans="7:9" x14ac:dyDescent="0.25">
      <c r="G690" s="19">
        <v>195203</v>
      </c>
      <c r="H690" s="19">
        <v>37.69</v>
      </c>
      <c r="I690" s="19">
        <f t="shared" si="11"/>
        <v>3</v>
      </c>
    </row>
    <row r="691" spans="7:9" x14ac:dyDescent="0.25">
      <c r="G691" s="19">
        <v>195204</v>
      </c>
      <c r="H691" s="19">
        <v>51.66</v>
      </c>
      <c r="I691" s="19">
        <f t="shared" si="11"/>
        <v>4</v>
      </c>
    </row>
    <row r="692" spans="7:9" x14ac:dyDescent="0.25">
      <c r="G692" s="19">
        <v>195205</v>
      </c>
      <c r="H692" s="19">
        <v>60.58</v>
      </c>
      <c r="I692" s="19">
        <f t="shared" si="11"/>
        <v>5</v>
      </c>
    </row>
    <row r="693" spans="7:9" x14ac:dyDescent="0.25">
      <c r="G693" s="19">
        <v>195206</v>
      </c>
      <c r="H693" s="19">
        <v>70.75</v>
      </c>
      <c r="I693" s="19">
        <f t="shared" si="11"/>
        <v>6</v>
      </c>
    </row>
    <row r="694" spans="7:9" x14ac:dyDescent="0.25">
      <c r="G694" s="19">
        <v>195207</v>
      </c>
      <c r="H694" s="19">
        <v>74.099999999999994</v>
      </c>
      <c r="I694" s="19">
        <f t="shared" si="11"/>
        <v>7</v>
      </c>
    </row>
    <row r="695" spans="7:9" x14ac:dyDescent="0.25">
      <c r="G695" s="19">
        <v>195208</v>
      </c>
      <c r="H695" s="19">
        <v>72.819999999999993</v>
      </c>
      <c r="I695" s="19">
        <f t="shared" si="11"/>
        <v>8</v>
      </c>
    </row>
    <row r="696" spans="7:9" x14ac:dyDescent="0.25">
      <c r="G696" s="19">
        <v>195209</v>
      </c>
      <c r="H696" s="19">
        <v>65.89</v>
      </c>
      <c r="I696" s="19">
        <f t="shared" si="11"/>
        <v>9</v>
      </c>
    </row>
    <row r="697" spans="7:9" x14ac:dyDescent="0.25">
      <c r="G697" s="19">
        <v>195210</v>
      </c>
      <c r="H697" s="19">
        <v>52.95</v>
      </c>
      <c r="I697" s="19">
        <f t="shared" si="11"/>
        <v>10</v>
      </c>
    </row>
    <row r="698" spans="7:9" x14ac:dyDescent="0.25">
      <c r="G698" s="19">
        <v>195211</v>
      </c>
      <c r="H698" s="19">
        <v>39.92</v>
      </c>
      <c r="I698" s="19">
        <f t="shared" si="11"/>
        <v>11</v>
      </c>
    </row>
    <row r="699" spans="7:9" x14ac:dyDescent="0.25">
      <c r="G699" s="19">
        <v>195212</v>
      </c>
      <c r="H699" s="19">
        <v>33.44</v>
      </c>
      <c r="I699" s="19">
        <f t="shared" si="11"/>
        <v>12</v>
      </c>
    </row>
    <row r="700" spans="7:9" x14ac:dyDescent="0.25">
      <c r="G700" s="19">
        <v>195301</v>
      </c>
      <c r="H700" s="19">
        <v>36.43</v>
      </c>
      <c r="I700" s="19">
        <f t="shared" si="11"/>
        <v>1</v>
      </c>
    </row>
    <row r="701" spans="7:9" x14ac:dyDescent="0.25">
      <c r="G701" s="19">
        <v>195302</v>
      </c>
      <c r="H701" s="19">
        <v>35.869999999999997</v>
      </c>
      <c r="I701" s="19">
        <f t="shared" si="11"/>
        <v>2</v>
      </c>
    </row>
    <row r="702" spans="7:9" x14ac:dyDescent="0.25">
      <c r="G702" s="19">
        <v>195303</v>
      </c>
      <c r="H702" s="19">
        <v>43.75</v>
      </c>
      <c r="I702" s="19">
        <f t="shared" si="11"/>
        <v>3</v>
      </c>
    </row>
    <row r="703" spans="7:9" x14ac:dyDescent="0.25">
      <c r="G703" s="19">
        <v>195304</v>
      </c>
      <c r="H703" s="19">
        <v>48.76</v>
      </c>
      <c r="I703" s="19">
        <f t="shared" si="11"/>
        <v>4</v>
      </c>
    </row>
    <row r="704" spans="7:9" x14ac:dyDescent="0.25">
      <c r="G704" s="19">
        <v>195305</v>
      </c>
      <c r="H704" s="19">
        <v>59.18</v>
      </c>
      <c r="I704" s="19">
        <f t="shared" si="11"/>
        <v>5</v>
      </c>
    </row>
    <row r="705" spans="7:9" x14ac:dyDescent="0.25">
      <c r="G705" s="19">
        <v>195306</v>
      </c>
      <c r="H705" s="19">
        <v>70.180000000000007</v>
      </c>
      <c r="I705" s="19">
        <f t="shared" si="11"/>
        <v>6</v>
      </c>
    </row>
    <row r="706" spans="7:9" x14ac:dyDescent="0.25">
      <c r="G706" s="19">
        <v>195307</v>
      </c>
      <c r="H706" s="19">
        <v>74.17</v>
      </c>
      <c r="I706" s="19">
        <f t="shared" si="11"/>
        <v>7</v>
      </c>
    </row>
    <row r="707" spans="7:9" x14ac:dyDescent="0.25">
      <c r="G707" s="19">
        <v>195308</v>
      </c>
      <c r="H707" s="19">
        <v>72.099999999999994</v>
      </c>
      <c r="I707" s="19">
        <f t="shared" si="11"/>
        <v>8</v>
      </c>
    </row>
    <row r="708" spans="7:9" x14ac:dyDescent="0.25">
      <c r="G708" s="19">
        <v>195309</v>
      </c>
      <c r="H708" s="19">
        <v>66.16</v>
      </c>
      <c r="I708" s="19">
        <f t="shared" si="11"/>
        <v>9</v>
      </c>
    </row>
    <row r="709" spans="7:9" x14ac:dyDescent="0.25">
      <c r="G709" s="19">
        <v>195310</v>
      </c>
      <c r="H709" s="19">
        <v>56.21</v>
      </c>
      <c r="I709" s="19">
        <f t="shared" ref="I709:I772" si="12">VALUE(RIGHT(G709,2))</f>
        <v>10</v>
      </c>
    </row>
    <row r="710" spans="7:9" x14ac:dyDescent="0.25">
      <c r="G710" s="19">
        <v>195311</v>
      </c>
      <c r="H710" s="19">
        <v>43.88</v>
      </c>
      <c r="I710" s="19">
        <f t="shared" si="12"/>
        <v>11</v>
      </c>
    </row>
    <row r="711" spans="7:9" x14ac:dyDescent="0.25">
      <c r="G711" s="19">
        <v>195312</v>
      </c>
      <c r="H711" s="19">
        <v>33.69</v>
      </c>
      <c r="I711" s="19">
        <f t="shared" si="12"/>
        <v>12</v>
      </c>
    </row>
    <row r="712" spans="7:9" x14ac:dyDescent="0.25">
      <c r="G712" s="19">
        <v>195401</v>
      </c>
      <c r="H712" s="19">
        <v>30.9</v>
      </c>
      <c r="I712" s="19">
        <f t="shared" si="12"/>
        <v>1</v>
      </c>
    </row>
    <row r="713" spans="7:9" x14ac:dyDescent="0.25">
      <c r="G713" s="19">
        <v>195402</v>
      </c>
      <c r="H713" s="19">
        <v>41.41</v>
      </c>
      <c r="I713" s="19">
        <f t="shared" si="12"/>
        <v>2</v>
      </c>
    </row>
    <row r="714" spans="7:9" x14ac:dyDescent="0.25">
      <c r="G714" s="19">
        <v>195403</v>
      </c>
      <c r="H714" s="19">
        <v>39.25</v>
      </c>
      <c r="I714" s="19">
        <f t="shared" si="12"/>
        <v>3</v>
      </c>
    </row>
    <row r="715" spans="7:9" x14ac:dyDescent="0.25">
      <c r="G715" s="19">
        <v>195404</v>
      </c>
      <c r="H715" s="19">
        <v>54.18</v>
      </c>
      <c r="I715" s="19">
        <f t="shared" si="12"/>
        <v>4</v>
      </c>
    </row>
    <row r="716" spans="7:9" x14ac:dyDescent="0.25">
      <c r="G716" s="19">
        <v>195405</v>
      </c>
      <c r="H716" s="19">
        <v>58.59</v>
      </c>
      <c r="I716" s="19">
        <f t="shared" si="12"/>
        <v>5</v>
      </c>
    </row>
    <row r="717" spans="7:9" x14ac:dyDescent="0.25">
      <c r="G717" s="19">
        <v>195406</v>
      </c>
      <c r="H717" s="19">
        <v>68.849999999999994</v>
      </c>
      <c r="I717" s="19">
        <f t="shared" si="12"/>
        <v>6</v>
      </c>
    </row>
    <row r="718" spans="7:9" x14ac:dyDescent="0.25">
      <c r="G718" s="19">
        <v>195407</v>
      </c>
      <c r="H718" s="19">
        <v>75.47</v>
      </c>
      <c r="I718" s="19">
        <f t="shared" si="12"/>
        <v>7</v>
      </c>
    </row>
    <row r="719" spans="7:9" x14ac:dyDescent="0.25">
      <c r="G719" s="19">
        <v>195408</v>
      </c>
      <c r="H719" s="19">
        <v>72.180000000000007</v>
      </c>
      <c r="I719" s="19">
        <f t="shared" si="12"/>
        <v>8</v>
      </c>
    </row>
    <row r="720" spans="7:9" x14ac:dyDescent="0.25">
      <c r="G720" s="19">
        <v>195409</v>
      </c>
      <c r="H720" s="19">
        <v>66.45</v>
      </c>
      <c r="I720" s="19">
        <f t="shared" si="12"/>
        <v>9</v>
      </c>
    </row>
    <row r="721" spans="7:9" x14ac:dyDescent="0.25">
      <c r="G721" s="19">
        <v>195410</v>
      </c>
      <c r="H721" s="19">
        <v>54.68</v>
      </c>
      <c r="I721" s="19">
        <f t="shared" si="12"/>
        <v>10</v>
      </c>
    </row>
    <row r="722" spans="7:9" x14ac:dyDescent="0.25">
      <c r="G722" s="19">
        <v>195411</v>
      </c>
      <c r="H722" s="19">
        <v>44.06</v>
      </c>
      <c r="I722" s="19">
        <f t="shared" si="12"/>
        <v>11</v>
      </c>
    </row>
    <row r="723" spans="7:9" x14ac:dyDescent="0.25">
      <c r="G723" s="19">
        <v>195412</v>
      </c>
      <c r="H723" s="19">
        <v>33.909999999999997</v>
      </c>
      <c r="I723" s="19">
        <f t="shared" si="12"/>
        <v>12</v>
      </c>
    </row>
    <row r="724" spans="7:9" x14ac:dyDescent="0.25">
      <c r="G724" s="19">
        <v>195501</v>
      </c>
      <c r="H724" s="19">
        <v>29.35</v>
      </c>
      <c r="I724" s="19">
        <f t="shared" si="12"/>
        <v>1</v>
      </c>
    </row>
    <row r="725" spans="7:9" x14ac:dyDescent="0.25">
      <c r="G725" s="19">
        <v>195502</v>
      </c>
      <c r="H725" s="19">
        <v>31.05</v>
      </c>
      <c r="I725" s="19">
        <f t="shared" si="12"/>
        <v>2</v>
      </c>
    </row>
    <row r="726" spans="7:9" x14ac:dyDescent="0.25">
      <c r="G726" s="19">
        <v>195503</v>
      </c>
      <c r="H726" s="19">
        <v>40.06</v>
      </c>
      <c r="I726" s="19">
        <f t="shared" si="12"/>
        <v>3</v>
      </c>
    </row>
    <row r="727" spans="7:9" x14ac:dyDescent="0.25">
      <c r="G727" s="19">
        <v>195504</v>
      </c>
      <c r="H727" s="19">
        <v>52.86</v>
      </c>
      <c r="I727" s="19">
        <f t="shared" si="12"/>
        <v>4</v>
      </c>
    </row>
    <row r="728" spans="7:9" x14ac:dyDescent="0.25">
      <c r="G728" s="19">
        <v>195505</v>
      </c>
      <c r="H728" s="19">
        <v>61.29</v>
      </c>
      <c r="I728" s="19">
        <f t="shared" si="12"/>
        <v>5</v>
      </c>
    </row>
    <row r="729" spans="7:9" x14ac:dyDescent="0.25">
      <c r="G729" s="19">
        <v>195506</v>
      </c>
      <c r="H729" s="19">
        <v>66.540000000000006</v>
      </c>
      <c r="I729" s="19">
        <f t="shared" si="12"/>
        <v>6</v>
      </c>
    </row>
    <row r="730" spans="7:9" x14ac:dyDescent="0.25">
      <c r="G730" s="19">
        <v>195507</v>
      </c>
      <c r="H730" s="19">
        <v>74.44</v>
      </c>
      <c r="I730" s="19">
        <f t="shared" si="12"/>
        <v>7</v>
      </c>
    </row>
    <row r="731" spans="7:9" x14ac:dyDescent="0.25">
      <c r="G731" s="19">
        <v>195508</v>
      </c>
      <c r="H731" s="19">
        <v>73.87</v>
      </c>
      <c r="I731" s="19">
        <f t="shared" si="12"/>
        <v>8</v>
      </c>
    </row>
    <row r="732" spans="7:9" x14ac:dyDescent="0.25">
      <c r="G732" s="19">
        <v>195509</v>
      </c>
      <c r="H732" s="19">
        <v>65.88</v>
      </c>
      <c r="I732" s="19">
        <f t="shared" si="12"/>
        <v>9</v>
      </c>
    </row>
    <row r="733" spans="7:9" x14ac:dyDescent="0.25">
      <c r="G733" s="19">
        <v>195510</v>
      </c>
      <c r="H733" s="19">
        <v>55.04</v>
      </c>
      <c r="I733" s="19">
        <f t="shared" si="12"/>
        <v>10</v>
      </c>
    </row>
    <row r="734" spans="7:9" x14ac:dyDescent="0.25">
      <c r="G734" s="19">
        <v>195511</v>
      </c>
      <c r="H734" s="19">
        <v>38.229999999999997</v>
      </c>
      <c r="I734" s="19">
        <f t="shared" si="12"/>
        <v>11</v>
      </c>
    </row>
    <row r="735" spans="7:9" x14ac:dyDescent="0.25">
      <c r="G735" s="19">
        <v>195512</v>
      </c>
      <c r="H735" s="19">
        <v>31.71</v>
      </c>
      <c r="I735" s="19">
        <f t="shared" si="12"/>
        <v>12</v>
      </c>
    </row>
    <row r="736" spans="7:9" x14ac:dyDescent="0.25">
      <c r="G736" s="19">
        <v>195601</v>
      </c>
      <c r="H736" s="19">
        <v>31.01</v>
      </c>
      <c r="I736" s="19">
        <f t="shared" si="12"/>
        <v>1</v>
      </c>
    </row>
    <row r="737" spans="7:9" x14ac:dyDescent="0.25">
      <c r="G737" s="19">
        <v>195602</v>
      </c>
      <c r="H737" s="19">
        <v>32.270000000000003</v>
      </c>
      <c r="I737" s="19">
        <f t="shared" si="12"/>
        <v>2</v>
      </c>
    </row>
    <row r="738" spans="7:9" x14ac:dyDescent="0.25">
      <c r="G738" s="19">
        <v>195603</v>
      </c>
      <c r="H738" s="19">
        <v>40.75</v>
      </c>
      <c r="I738" s="19">
        <f t="shared" si="12"/>
        <v>3</v>
      </c>
    </row>
    <row r="739" spans="7:9" x14ac:dyDescent="0.25">
      <c r="G739" s="19">
        <v>195604</v>
      </c>
      <c r="H739" s="19">
        <v>49.37</v>
      </c>
      <c r="I739" s="19">
        <f t="shared" si="12"/>
        <v>4</v>
      </c>
    </row>
    <row r="740" spans="7:9" x14ac:dyDescent="0.25">
      <c r="G740" s="19">
        <v>195605</v>
      </c>
      <c r="H740" s="19">
        <v>61.77</v>
      </c>
      <c r="I740" s="19">
        <f t="shared" si="12"/>
        <v>5</v>
      </c>
    </row>
    <row r="741" spans="7:9" x14ac:dyDescent="0.25">
      <c r="G741" s="19">
        <v>195606</v>
      </c>
      <c r="H741" s="19">
        <v>70.36</v>
      </c>
      <c r="I741" s="19">
        <f t="shared" si="12"/>
        <v>6</v>
      </c>
    </row>
    <row r="742" spans="7:9" x14ac:dyDescent="0.25">
      <c r="G742" s="19">
        <v>195607</v>
      </c>
      <c r="H742" s="19">
        <v>73.06</v>
      </c>
      <c r="I742" s="19">
        <f t="shared" si="12"/>
        <v>7</v>
      </c>
    </row>
    <row r="743" spans="7:9" x14ac:dyDescent="0.25">
      <c r="G743" s="19">
        <v>195608</v>
      </c>
      <c r="H743" s="19">
        <v>71.69</v>
      </c>
      <c r="I743" s="19">
        <f t="shared" si="12"/>
        <v>8</v>
      </c>
    </row>
    <row r="744" spans="7:9" x14ac:dyDescent="0.25">
      <c r="G744" s="19">
        <v>195609</v>
      </c>
      <c r="H744" s="19">
        <v>65.099999999999994</v>
      </c>
      <c r="I744" s="19">
        <f t="shared" si="12"/>
        <v>9</v>
      </c>
    </row>
    <row r="745" spans="7:9" x14ac:dyDescent="0.25">
      <c r="G745" s="19">
        <v>195610</v>
      </c>
      <c r="H745" s="19">
        <v>56.16</v>
      </c>
      <c r="I745" s="19">
        <f t="shared" si="12"/>
        <v>10</v>
      </c>
    </row>
    <row r="746" spans="7:9" x14ac:dyDescent="0.25">
      <c r="G746" s="19">
        <v>195611</v>
      </c>
      <c r="H746" s="19">
        <v>40.32</v>
      </c>
      <c r="I746" s="19">
        <f t="shared" si="12"/>
        <v>11</v>
      </c>
    </row>
    <row r="747" spans="7:9" x14ac:dyDescent="0.25">
      <c r="G747" s="19">
        <v>195612</v>
      </c>
      <c r="H747" s="19">
        <v>36.229999999999997</v>
      </c>
      <c r="I747" s="19">
        <f t="shared" si="12"/>
        <v>12</v>
      </c>
    </row>
    <row r="748" spans="7:9" x14ac:dyDescent="0.25">
      <c r="G748" s="19">
        <v>195701</v>
      </c>
      <c r="H748" s="19">
        <v>27.07</v>
      </c>
      <c r="I748" s="19">
        <f t="shared" si="12"/>
        <v>1</v>
      </c>
    </row>
    <row r="749" spans="7:9" x14ac:dyDescent="0.25">
      <c r="G749" s="19">
        <v>195702</v>
      </c>
      <c r="H749" s="19">
        <v>38.07</v>
      </c>
      <c r="I749" s="19">
        <f t="shared" si="12"/>
        <v>2</v>
      </c>
    </row>
    <row r="750" spans="7:9" x14ac:dyDescent="0.25">
      <c r="G750" s="19">
        <v>195703</v>
      </c>
      <c r="H750" s="19">
        <v>41.27</v>
      </c>
      <c r="I750" s="19">
        <f t="shared" si="12"/>
        <v>3</v>
      </c>
    </row>
    <row r="751" spans="7:9" x14ac:dyDescent="0.25">
      <c r="G751" s="19">
        <v>195704</v>
      </c>
      <c r="H751" s="19">
        <v>50.7</v>
      </c>
      <c r="I751" s="19">
        <f t="shared" si="12"/>
        <v>4</v>
      </c>
    </row>
    <row r="752" spans="7:9" x14ac:dyDescent="0.25">
      <c r="G752" s="19">
        <v>195705</v>
      </c>
      <c r="H752" s="19">
        <v>59.65</v>
      </c>
      <c r="I752" s="19">
        <f t="shared" si="12"/>
        <v>5</v>
      </c>
    </row>
    <row r="753" spans="7:9" x14ac:dyDescent="0.25">
      <c r="G753" s="19">
        <v>195706</v>
      </c>
      <c r="H753" s="19">
        <v>68.7</v>
      </c>
      <c r="I753" s="19">
        <f t="shared" si="12"/>
        <v>6</v>
      </c>
    </row>
    <row r="754" spans="7:9" x14ac:dyDescent="0.25">
      <c r="G754" s="19">
        <v>195707</v>
      </c>
      <c r="H754" s="19">
        <v>74.28</v>
      </c>
      <c r="I754" s="19">
        <f t="shared" si="12"/>
        <v>7</v>
      </c>
    </row>
    <row r="755" spans="7:9" x14ac:dyDescent="0.25">
      <c r="G755" s="19">
        <v>195708</v>
      </c>
      <c r="H755" s="19">
        <v>71.650000000000006</v>
      </c>
      <c r="I755" s="19">
        <f t="shared" si="12"/>
        <v>8</v>
      </c>
    </row>
    <row r="756" spans="7:9" x14ac:dyDescent="0.25">
      <c r="G756" s="19">
        <v>195709</v>
      </c>
      <c r="H756" s="19">
        <v>64.180000000000007</v>
      </c>
      <c r="I756" s="19">
        <f t="shared" si="12"/>
        <v>9</v>
      </c>
    </row>
    <row r="757" spans="7:9" x14ac:dyDescent="0.25">
      <c r="G757" s="19">
        <v>195710</v>
      </c>
      <c r="H757" s="19">
        <v>51.67</v>
      </c>
      <c r="I757" s="19">
        <f t="shared" si="12"/>
        <v>10</v>
      </c>
    </row>
    <row r="758" spans="7:9" x14ac:dyDescent="0.25">
      <c r="G758" s="19">
        <v>195711</v>
      </c>
      <c r="H758" s="19">
        <v>40.26</v>
      </c>
      <c r="I758" s="19">
        <f t="shared" si="12"/>
        <v>11</v>
      </c>
    </row>
    <row r="759" spans="7:9" x14ac:dyDescent="0.25">
      <c r="G759" s="19">
        <v>195712</v>
      </c>
      <c r="H759" s="19">
        <v>37</v>
      </c>
      <c r="I759" s="19">
        <f t="shared" si="12"/>
        <v>12</v>
      </c>
    </row>
    <row r="760" spans="7:9" x14ac:dyDescent="0.25">
      <c r="G760" s="19">
        <v>195801</v>
      </c>
      <c r="H760" s="19">
        <v>31.6</v>
      </c>
      <c r="I760" s="19">
        <f t="shared" si="12"/>
        <v>1</v>
      </c>
    </row>
    <row r="761" spans="7:9" x14ac:dyDescent="0.25">
      <c r="G761" s="19">
        <v>195802</v>
      </c>
      <c r="H761" s="19">
        <v>31.98</v>
      </c>
      <c r="I761" s="19">
        <f t="shared" si="12"/>
        <v>2</v>
      </c>
    </row>
    <row r="762" spans="7:9" x14ac:dyDescent="0.25">
      <c r="G762" s="19">
        <v>195803</v>
      </c>
      <c r="H762" s="19">
        <v>37.67</v>
      </c>
      <c r="I762" s="19">
        <f t="shared" si="12"/>
        <v>3</v>
      </c>
    </row>
    <row r="763" spans="7:9" x14ac:dyDescent="0.25">
      <c r="G763" s="19">
        <v>195804</v>
      </c>
      <c r="H763" s="19">
        <v>50.27</v>
      </c>
      <c r="I763" s="19">
        <f t="shared" si="12"/>
        <v>4</v>
      </c>
    </row>
    <row r="764" spans="7:9" x14ac:dyDescent="0.25">
      <c r="G764" s="19">
        <v>195805</v>
      </c>
      <c r="H764" s="19">
        <v>62.42</v>
      </c>
      <c r="I764" s="19">
        <f t="shared" si="12"/>
        <v>5</v>
      </c>
    </row>
    <row r="765" spans="7:9" x14ac:dyDescent="0.25">
      <c r="G765" s="19">
        <v>195806</v>
      </c>
      <c r="H765" s="19">
        <v>67.930000000000007</v>
      </c>
      <c r="I765" s="19">
        <f t="shared" si="12"/>
        <v>6</v>
      </c>
    </row>
    <row r="766" spans="7:9" x14ac:dyDescent="0.25">
      <c r="G766" s="19">
        <v>195807</v>
      </c>
      <c r="H766" s="19">
        <v>72.63</v>
      </c>
      <c r="I766" s="19">
        <f t="shared" si="12"/>
        <v>7</v>
      </c>
    </row>
    <row r="767" spans="7:9" x14ac:dyDescent="0.25">
      <c r="G767" s="19">
        <v>195808</v>
      </c>
      <c r="H767" s="19">
        <v>73.290000000000006</v>
      </c>
      <c r="I767" s="19">
        <f t="shared" si="12"/>
        <v>8</v>
      </c>
    </row>
    <row r="768" spans="7:9" x14ac:dyDescent="0.25">
      <c r="G768" s="19">
        <v>195809</v>
      </c>
      <c r="H768" s="19">
        <v>65.430000000000007</v>
      </c>
      <c r="I768" s="19">
        <f t="shared" si="12"/>
        <v>9</v>
      </c>
    </row>
    <row r="769" spans="7:9" x14ac:dyDescent="0.25">
      <c r="G769" s="19">
        <v>195810</v>
      </c>
      <c r="H769" s="19">
        <v>54.73</v>
      </c>
      <c r="I769" s="19">
        <f t="shared" si="12"/>
        <v>10</v>
      </c>
    </row>
    <row r="770" spans="7:9" x14ac:dyDescent="0.25">
      <c r="G770" s="19">
        <v>195811</v>
      </c>
      <c r="H770" s="19">
        <v>43.02</v>
      </c>
      <c r="I770" s="19">
        <f t="shared" si="12"/>
        <v>11</v>
      </c>
    </row>
    <row r="771" spans="7:9" x14ac:dyDescent="0.25">
      <c r="G771" s="19">
        <v>195812</v>
      </c>
      <c r="H771" s="19">
        <v>32.22</v>
      </c>
      <c r="I771" s="19">
        <f t="shared" si="12"/>
        <v>12</v>
      </c>
    </row>
    <row r="772" spans="7:9" x14ac:dyDescent="0.25">
      <c r="G772" s="19">
        <v>195901</v>
      </c>
      <c r="H772" s="19">
        <v>29.5</v>
      </c>
      <c r="I772" s="19">
        <f t="shared" si="12"/>
        <v>1</v>
      </c>
    </row>
    <row r="773" spans="7:9" x14ac:dyDescent="0.25">
      <c r="G773" s="19">
        <v>195902</v>
      </c>
      <c r="H773" s="19">
        <v>32.49</v>
      </c>
      <c r="I773" s="19">
        <f t="shared" ref="I773:I836" si="13">VALUE(RIGHT(G773,2))</f>
        <v>2</v>
      </c>
    </row>
    <row r="774" spans="7:9" x14ac:dyDescent="0.25">
      <c r="G774" s="19">
        <v>195903</v>
      </c>
      <c r="H774" s="19">
        <v>41.45</v>
      </c>
      <c r="I774" s="19">
        <f t="shared" si="13"/>
        <v>3</v>
      </c>
    </row>
    <row r="775" spans="7:9" x14ac:dyDescent="0.25">
      <c r="G775" s="19">
        <v>195904</v>
      </c>
      <c r="H775" s="19">
        <v>51.6</v>
      </c>
      <c r="I775" s="19">
        <f t="shared" si="13"/>
        <v>4</v>
      </c>
    </row>
    <row r="776" spans="7:9" x14ac:dyDescent="0.25">
      <c r="G776" s="19">
        <v>195905</v>
      </c>
      <c r="H776" s="19">
        <v>60.84</v>
      </c>
      <c r="I776" s="19">
        <f t="shared" si="13"/>
        <v>5</v>
      </c>
    </row>
    <row r="777" spans="7:9" x14ac:dyDescent="0.25">
      <c r="G777" s="19">
        <v>195906</v>
      </c>
      <c r="H777" s="19">
        <v>69.959999999999994</v>
      </c>
      <c r="I777" s="19">
        <f t="shared" si="13"/>
        <v>6</v>
      </c>
    </row>
    <row r="778" spans="7:9" x14ac:dyDescent="0.25">
      <c r="G778" s="19">
        <v>195907</v>
      </c>
      <c r="H778" s="19">
        <v>73.58</v>
      </c>
      <c r="I778" s="19">
        <f t="shared" si="13"/>
        <v>7</v>
      </c>
    </row>
    <row r="779" spans="7:9" x14ac:dyDescent="0.25">
      <c r="G779" s="19">
        <v>195908</v>
      </c>
      <c r="H779" s="19">
        <v>73.17</v>
      </c>
      <c r="I779" s="19">
        <f t="shared" si="13"/>
        <v>8</v>
      </c>
    </row>
    <row r="780" spans="7:9" x14ac:dyDescent="0.25">
      <c r="G780" s="19">
        <v>195909</v>
      </c>
      <c r="H780" s="19">
        <v>64.739999999999995</v>
      </c>
      <c r="I780" s="19">
        <f t="shared" si="13"/>
        <v>9</v>
      </c>
    </row>
    <row r="781" spans="7:9" x14ac:dyDescent="0.25">
      <c r="G781" s="19">
        <v>195910</v>
      </c>
      <c r="H781" s="19">
        <v>53.33</v>
      </c>
      <c r="I781" s="19">
        <f t="shared" si="13"/>
        <v>10</v>
      </c>
    </row>
    <row r="782" spans="7:9" x14ac:dyDescent="0.25">
      <c r="G782" s="19">
        <v>195911</v>
      </c>
      <c r="H782" s="19">
        <v>38.659999999999997</v>
      </c>
      <c r="I782" s="19">
        <f t="shared" si="13"/>
        <v>11</v>
      </c>
    </row>
    <row r="783" spans="7:9" x14ac:dyDescent="0.25">
      <c r="G783" s="19">
        <v>195912</v>
      </c>
      <c r="H783" s="19">
        <v>35.94</v>
      </c>
      <c r="I783" s="19">
        <f t="shared" si="13"/>
        <v>12</v>
      </c>
    </row>
    <row r="784" spans="7:9" x14ac:dyDescent="0.25">
      <c r="G784" s="19">
        <v>196001</v>
      </c>
      <c r="H784" s="19">
        <v>29.46</v>
      </c>
      <c r="I784" s="19">
        <f t="shared" si="13"/>
        <v>1</v>
      </c>
    </row>
    <row r="785" spans="7:9" x14ac:dyDescent="0.25">
      <c r="G785" s="19">
        <v>196002</v>
      </c>
      <c r="H785" s="19">
        <v>30.52</v>
      </c>
      <c r="I785" s="19">
        <f t="shared" si="13"/>
        <v>2</v>
      </c>
    </row>
    <row r="786" spans="7:9" x14ac:dyDescent="0.25">
      <c r="G786" s="19">
        <v>196003</v>
      </c>
      <c r="H786" s="19">
        <v>35.909999999999997</v>
      </c>
      <c r="I786" s="19">
        <f t="shared" si="13"/>
        <v>3</v>
      </c>
    </row>
    <row r="787" spans="7:9" x14ac:dyDescent="0.25">
      <c r="G787" s="19">
        <v>196004</v>
      </c>
      <c r="H787" s="19">
        <v>52.59</v>
      </c>
      <c r="I787" s="19">
        <f t="shared" si="13"/>
        <v>4</v>
      </c>
    </row>
    <row r="788" spans="7:9" x14ac:dyDescent="0.25">
      <c r="G788" s="19">
        <v>196005</v>
      </c>
      <c r="H788" s="19">
        <v>59.31</v>
      </c>
      <c r="I788" s="19">
        <f t="shared" si="13"/>
        <v>5</v>
      </c>
    </row>
    <row r="789" spans="7:9" x14ac:dyDescent="0.25">
      <c r="G789" s="19">
        <v>196006</v>
      </c>
      <c r="H789" s="19">
        <v>69.08</v>
      </c>
      <c r="I789" s="19">
        <f t="shared" si="13"/>
        <v>6</v>
      </c>
    </row>
    <row r="790" spans="7:9" x14ac:dyDescent="0.25">
      <c r="G790" s="19">
        <v>196007</v>
      </c>
      <c r="H790" s="19">
        <v>73.89</v>
      </c>
      <c r="I790" s="19">
        <f t="shared" si="13"/>
        <v>7</v>
      </c>
    </row>
    <row r="791" spans="7:9" x14ac:dyDescent="0.25">
      <c r="G791" s="19">
        <v>196008</v>
      </c>
      <c r="H791" s="19">
        <v>72.209999999999994</v>
      </c>
      <c r="I791" s="19">
        <f t="shared" si="13"/>
        <v>8</v>
      </c>
    </row>
    <row r="792" spans="7:9" x14ac:dyDescent="0.25">
      <c r="G792" s="19">
        <v>196009</v>
      </c>
      <c r="H792" s="19">
        <v>66.45</v>
      </c>
      <c r="I792" s="19">
        <f t="shared" si="13"/>
        <v>9</v>
      </c>
    </row>
    <row r="793" spans="7:9" x14ac:dyDescent="0.25">
      <c r="G793" s="19">
        <v>196010</v>
      </c>
      <c r="H793" s="19">
        <v>54.77</v>
      </c>
      <c r="I793" s="19">
        <f t="shared" si="13"/>
        <v>10</v>
      </c>
    </row>
    <row r="794" spans="7:9" x14ac:dyDescent="0.25">
      <c r="G794" s="19">
        <v>196011</v>
      </c>
      <c r="H794" s="19">
        <v>42.73</v>
      </c>
      <c r="I794" s="19">
        <f t="shared" si="13"/>
        <v>11</v>
      </c>
    </row>
    <row r="795" spans="7:9" x14ac:dyDescent="0.25">
      <c r="G795" s="19">
        <v>196012</v>
      </c>
      <c r="H795" s="19">
        <v>30.4</v>
      </c>
      <c r="I795" s="19">
        <f t="shared" si="13"/>
        <v>12</v>
      </c>
    </row>
    <row r="796" spans="7:9" x14ac:dyDescent="0.25">
      <c r="G796" s="19">
        <v>196101</v>
      </c>
      <c r="H796" s="19">
        <v>29.71</v>
      </c>
      <c r="I796" s="19">
        <f t="shared" si="13"/>
        <v>1</v>
      </c>
    </row>
    <row r="797" spans="7:9" x14ac:dyDescent="0.25">
      <c r="G797" s="19">
        <v>196102</v>
      </c>
      <c r="H797" s="19">
        <v>37.42</v>
      </c>
      <c r="I797" s="19">
        <f t="shared" si="13"/>
        <v>2</v>
      </c>
    </row>
    <row r="798" spans="7:9" x14ac:dyDescent="0.25">
      <c r="G798" s="19">
        <v>196103</v>
      </c>
      <c r="H798" s="19">
        <v>43.47</v>
      </c>
      <c r="I798" s="19">
        <f t="shared" si="13"/>
        <v>3</v>
      </c>
    </row>
    <row r="799" spans="7:9" x14ac:dyDescent="0.25">
      <c r="G799" s="19">
        <v>196104</v>
      </c>
      <c r="H799" s="19">
        <v>48.67</v>
      </c>
      <c r="I799" s="19">
        <f t="shared" si="13"/>
        <v>4</v>
      </c>
    </row>
    <row r="800" spans="7:9" x14ac:dyDescent="0.25">
      <c r="G800" s="19">
        <v>196105</v>
      </c>
      <c r="H800" s="19">
        <v>58.87</v>
      </c>
      <c r="I800" s="19">
        <f t="shared" si="13"/>
        <v>5</v>
      </c>
    </row>
    <row r="801" spans="7:9" x14ac:dyDescent="0.25">
      <c r="G801" s="19">
        <v>196106</v>
      </c>
      <c r="H801" s="19">
        <v>69.489999999999995</v>
      </c>
      <c r="I801" s="19">
        <f t="shared" si="13"/>
        <v>6</v>
      </c>
    </row>
    <row r="802" spans="7:9" x14ac:dyDescent="0.25">
      <c r="G802" s="19">
        <v>196107</v>
      </c>
      <c r="H802" s="19">
        <v>73.239999999999995</v>
      </c>
      <c r="I802" s="19">
        <f t="shared" si="13"/>
        <v>7</v>
      </c>
    </row>
    <row r="803" spans="7:9" x14ac:dyDescent="0.25">
      <c r="G803" s="19">
        <v>196108</v>
      </c>
      <c r="H803" s="19">
        <v>72.7</v>
      </c>
      <c r="I803" s="19">
        <f t="shared" si="13"/>
        <v>8</v>
      </c>
    </row>
    <row r="804" spans="7:9" x14ac:dyDescent="0.25">
      <c r="G804" s="19">
        <v>196109</v>
      </c>
      <c r="H804" s="19">
        <v>63.41</v>
      </c>
      <c r="I804" s="19">
        <f t="shared" si="13"/>
        <v>9</v>
      </c>
    </row>
    <row r="805" spans="7:9" x14ac:dyDescent="0.25">
      <c r="G805" s="19">
        <v>196110</v>
      </c>
      <c r="H805" s="19">
        <v>53.85</v>
      </c>
      <c r="I805" s="19">
        <f t="shared" si="13"/>
        <v>10</v>
      </c>
    </row>
    <row r="806" spans="7:9" x14ac:dyDescent="0.25">
      <c r="G806" s="19">
        <v>196111</v>
      </c>
      <c r="H806" s="19">
        <v>40.5</v>
      </c>
      <c r="I806" s="19">
        <f t="shared" si="13"/>
        <v>11</v>
      </c>
    </row>
    <row r="807" spans="7:9" x14ac:dyDescent="0.25">
      <c r="G807" s="19">
        <v>196112</v>
      </c>
      <c r="H807" s="19">
        <v>31.08</v>
      </c>
      <c r="I807" s="19">
        <f t="shared" si="13"/>
        <v>12</v>
      </c>
    </row>
    <row r="808" spans="7:9" x14ac:dyDescent="0.25">
      <c r="G808" s="19">
        <v>196201</v>
      </c>
      <c r="H808" s="19">
        <v>26.96</v>
      </c>
      <c r="I808" s="19">
        <f t="shared" si="13"/>
        <v>1</v>
      </c>
    </row>
    <row r="809" spans="7:9" x14ac:dyDescent="0.25">
      <c r="G809" s="19">
        <v>196202</v>
      </c>
      <c r="H809" s="19">
        <v>34.92</v>
      </c>
      <c r="I809" s="19">
        <f t="shared" si="13"/>
        <v>2</v>
      </c>
    </row>
    <row r="810" spans="7:9" x14ac:dyDescent="0.25">
      <c r="G810" s="19">
        <v>196203</v>
      </c>
      <c r="H810" s="19">
        <v>37.9</v>
      </c>
      <c r="I810" s="19">
        <f t="shared" si="13"/>
        <v>3</v>
      </c>
    </row>
    <row r="811" spans="7:9" x14ac:dyDescent="0.25">
      <c r="G811" s="19">
        <v>196204</v>
      </c>
      <c r="H811" s="19">
        <v>51.84</v>
      </c>
      <c r="I811" s="19">
        <f t="shared" si="13"/>
        <v>4</v>
      </c>
    </row>
    <row r="812" spans="7:9" x14ac:dyDescent="0.25">
      <c r="G812" s="19">
        <v>196205</v>
      </c>
      <c r="H812" s="19">
        <v>62.24</v>
      </c>
      <c r="I812" s="19">
        <f t="shared" si="13"/>
        <v>5</v>
      </c>
    </row>
    <row r="813" spans="7:9" x14ac:dyDescent="0.25">
      <c r="G813" s="19">
        <v>196206</v>
      </c>
      <c r="H813" s="19">
        <v>67.91</v>
      </c>
      <c r="I813" s="19">
        <f t="shared" si="13"/>
        <v>6</v>
      </c>
    </row>
    <row r="814" spans="7:9" x14ac:dyDescent="0.25">
      <c r="G814" s="19">
        <v>196207</v>
      </c>
      <c r="H814" s="19">
        <v>72.069999999999993</v>
      </c>
      <c r="I814" s="19">
        <f t="shared" si="13"/>
        <v>7</v>
      </c>
    </row>
    <row r="815" spans="7:9" x14ac:dyDescent="0.25">
      <c r="G815" s="19">
        <v>196208</v>
      </c>
      <c r="H815" s="19">
        <v>72.12</v>
      </c>
      <c r="I815" s="19">
        <f t="shared" si="13"/>
        <v>8</v>
      </c>
    </row>
    <row r="816" spans="7:9" x14ac:dyDescent="0.25">
      <c r="G816" s="19">
        <v>196209</v>
      </c>
      <c r="H816" s="19">
        <v>64.180000000000007</v>
      </c>
      <c r="I816" s="19">
        <f t="shared" si="13"/>
        <v>9</v>
      </c>
    </row>
    <row r="817" spans="7:9" x14ac:dyDescent="0.25">
      <c r="G817" s="19">
        <v>196210</v>
      </c>
      <c r="H817" s="19">
        <v>56.12</v>
      </c>
      <c r="I817" s="19">
        <f t="shared" si="13"/>
        <v>10</v>
      </c>
    </row>
    <row r="818" spans="7:9" x14ac:dyDescent="0.25">
      <c r="G818" s="19">
        <v>196211</v>
      </c>
      <c r="H818" s="19">
        <v>43.18</v>
      </c>
      <c r="I818" s="19">
        <f t="shared" si="13"/>
        <v>11</v>
      </c>
    </row>
    <row r="819" spans="7:9" x14ac:dyDescent="0.25">
      <c r="G819" s="19">
        <v>196212</v>
      </c>
      <c r="H819" s="19">
        <v>33.4</v>
      </c>
      <c r="I819" s="19">
        <f t="shared" si="13"/>
        <v>12</v>
      </c>
    </row>
    <row r="820" spans="7:9" x14ac:dyDescent="0.25">
      <c r="G820" s="19">
        <v>196301</v>
      </c>
      <c r="H820" s="19">
        <v>24.44</v>
      </c>
      <c r="I820" s="19">
        <f t="shared" si="13"/>
        <v>1</v>
      </c>
    </row>
    <row r="821" spans="7:9" x14ac:dyDescent="0.25">
      <c r="G821" s="19">
        <v>196302</v>
      </c>
      <c r="H821" s="19">
        <v>34.119999999999997</v>
      </c>
      <c r="I821" s="19">
        <f t="shared" si="13"/>
        <v>2</v>
      </c>
    </row>
    <row r="822" spans="7:9" x14ac:dyDescent="0.25">
      <c r="G822" s="19">
        <v>196303</v>
      </c>
      <c r="H822" s="19">
        <v>43.72</v>
      </c>
      <c r="I822" s="19">
        <f t="shared" si="13"/>
        <v>3</v>
      </c>
    </row>
    <row r="823" spans="7:9" x14ac:dyDescent="0.25">
      <c r="G823" s="19">
        <v>196304</v>
      </c>
      <c r="H823" s="19">
        <v>51.89</v>
      </c>
      <c r="I823" s="19">
        <f t="shared" si="13"/>
        <v>4</v>
      </c>
    </row>
    <row r="824" spans="7:9" x14ac:dyDescent="0.25">
      <c r="G824" s="19">
        <v>196305</v>
      </c>
      <c r="H824" s="19">
        <v>61.02</v>
      </c>
      <c r="I824" s="19">
        <f t="shared" si="13"/>
        <v>5</v>
      </c>
    </row>
    <row r="825" spans="7:9" x14ac:dyDescent="0.25">
      <c r="G825" s="19">
        <v>196306</v>
      </c>
      <c r="H825" s="19">
        <v>68.67</v>
      </c>
      <c r="I825" s="19">
        <f t="shared" si="13"/>
        <v>6</v>
      </c>
    </row>
    <row r="826" spans="7:9" x14ac:dyDescent="0.25">
      <c r="G826" s="19">
        <v>196307</v>
      </c>
      <c r="H826" s="19">
        <v>73.599999999999994</v>
      </c>
      <c r="I826" s="19">
        <f t="shared" si="13"/>
        <v>7</v>
      </c>
    </row>
    <row r="827" spans="7:9" x14ac:dyDescent="0.25">
      <c r="G827" s="19">
        <v>196308</v>
      </c>
      <c r="H827" s="19">
        <v>71.98</v>
      </c>
      <c r="I827" s="19">
        <f t="shared" si="13"/>
        <v>8</v>
      </c>
    </row>
    <row r="828" spans="7:9" x14ac:dyDescent="0.25">
      <c r="G828" s="19">
        <v>196309</v>
      </c>
      <c r="H828" s="19">
        <v>66.34</v>
      </c>
      <c r="I828" s="19">
        <f t="shared" si="13"/>
        <v>9</v>
      </c>
    </row>
    <row r="829" spans="7:9" x14ac:dyDescent="0.25">
      <c r="G829" s="19">
        <v>196310</v>
      </c>
      <c r="H829" s="19">
        <v>59.36</v>
      </c>
      <c r="I829" s="19">
        <f t="shared" si="13"/>
        <v>10</v>
      </c>
    </row>
    <row r="830" spans="7:9" x14ac:dyDescent="0.25">
      <c r="G830" s="19">
        <v>196311</v>
      </c>
      <c r="H830" s="19">
        <v>44.04</v>
      </c>
      <c r="I830" s="19">
        <f t="shared" si="13"/>
        <v>11</v>
      </c>
    </row>
    <row r="831" spans="7:9" x14ac:dyDescent="0.25">
      <c r="G831" s="19">
        <v>196312</v>
      </c>
      <c r="H831" s="19">
        <v>27.9</v>
      </c>
      <c r="I831" s="19">
        <f t="shared" si="13"/>
        <v>12</v>
      </c>
    </row>
    <row r="832" spans="7:9" x14ac:dyDescent="0.25">
      <c r="G832" s="19">
        <v>196401</v>
      </c>
      <c r="H832" s="19">
        <v>31.53</v>
      </c>
      <c r="I832" s="19">
        <f t="shared" si="13"/>
        <v>1</v>
      </c>
    </row>
    <row r="833" spans="7:9" x14ac:dyDescent="0.25">
      <c r="G833" s="19">
        <v>196402</v>
      </c>
      <c r="H833" s="19">
        <v>31.77</v>
      </c>
      <c r="I833" s="19">
        <f t="shared" si="13"/>
        <v>2</v>
      </c>
    </row>
    <row r="834" spans="7:9" x14ac:dyDescent="0.25">
      <c r="G834" s="19">
        <v>196403</v>
      </c>
      <c r="H834" s="19">
        <v>38.82</v>
      </c>
      <c r="I834" s="19">
        <f t="shared" si="13"/>
        <v>3</v>
      </c>
    </row>
    <row r="835" spans="7:9" x14ac:dyDescent="0.25">
      <c r="G835" s="19">
        <v>196404</v>
      </c>
      <c r="H835" s="19">
        <v>51.3</v>
      </c>
      <c r="I835" s="19">
        <f t="shared" si="13"/>
        <v>4</v>
      </c>
    </row>
    <row r="836" spans="7:9" x14ac:dyDescent="0.25">
      <c r="G836" s="19">
        <v>196405</v>
      </c>
      <c r="H836" s="19">
        <v>61.43</v>
      </c>
      <c r="I836" s="19">
        <f t="shared" si="13"/>
        <v>5</v>
      </c>
    </row>
    <row r="837" spans="7:9" x14ac:dyDescent="0.25">
      <c r="G837" s="19">
        <v>196406</v>
      </c>
      <c r="H837" s="19">
        <v>68</v>
      </c>
      <c r="I837" s="19">
        <f t="shared" ref="I837:I900" si="14">VALUE(RIGHT(G837,2))</f>
        <v>6</v>
      </c>
    </row>
    <row r="838" spans="7:9" x14ac:dyDescent="0.25">
      <c r="G838" s="19">
        <v>196407</v>
      </c>
      <c r="H838" s="19">
        <v>74.66</v>
      </c>
      <c r="I838" s="19">
        <f t="shared" si="14"/>
        <v>7</v>
      </c>
    </row>
    <row r="839" spans="7:9" x14ac:dyDescent="0.25">
      <c r="G839" s="19">
        <v>196408</v>
      </c>
      <c r="H839" s="19">
        <v>70.72</v>
      </c>
      <c r="I839" s="19">
        <f t="shared" si="14"/>
        <v>8</v>
      </c>
    </row>
    <row r="840" spans="7:9" x14ac:dyDescent="0.25">
      <c r="G840" s="19">
        <v>196409</v>
      </c>
      <c r="H840" s="19">
        <v>63.7</v>
      </c>
      <c r="I840" s="19">
        <f t="shared" si="14"/>
        <v>9</v>
      </c>
    </row>
    <row r="841" spans="7:9" x14ac:dyDescent="0.25">
      <c r="G841" s="19">
        <v>196410</v>
      </c>
      <c r="H841" s="19">
        <v>53.78</v>
      </c>
      <c r="I841" s="19">
        <f t="shared" si="14"/>
        <v>10</v>
      </c>
    </row>
    <row r="842" spans="7:9" x14ac:dyDescent="0.25">
      <c r="G842" s="19">
        <v>196411</v>
      </c>
      <c r="H842" s="19">
        <v>42.33</v>
      </c>
      <c r="I842" s="19">
        <f t="shared" si="14"/>
        <v>11</v>
      </c>
    </row>
    <row r="843" spans="7:9" x14ac:dyDescent="0.25">
      <c r="G843" s="19">
        <v>196412</v>
      </c>
      <c r="H843" s="19">
        <v>32.04</v>
      </c>
      <c r="I843" s="19">
        <f t="shared" si="14"/>
        <v>12</v>
      </c>
    </row>
    <row r="844" spans="7:9" x14ac:dyDescent="0.25">
      <c r="G844" s="19">
        <v>196501</v>
      </c>
      <c r="H844" s="19">
        <v>31.8</v>
      </c>
      <c r="I844" s="19">
        <f t="shared" si="14"/>
        <v>1</v>
      </c>
    </row>
    <row r="845" spans="7:9" x14ac:dyDescent="0.25">
      <c r="G845" s="19">
        <v>196502</v>
      </c>
      <c r="H845" s="19">
        <v>32.520000000000003</v>
      </c>
      <c r="I845" s="19">
        <f t="shared" si="14"/>
        <v>2</v>
      </c>
    </row>
    <row r="846" spans="7:9" x14ac:dyDescent="0.25">
      <c r="G846" s="19">
        <v>196503</v>
      </c>
      <c r="H846" s="19">
        <v>35.44</v>
      </c>
      <c r="I846" s="19">
        <f t="shared" si="14"/>
        <v>3</v>
      </c>
    </row>
    <row r="847" spans="7:9" x14ac:dyDescent="0.25">
      <c r="G847" s="19">
        <v>196504</v>
      </c>
      <c r="H847" s="19">
        <v>51.89</v>
      </c>
      <c r="I847" s="19">
        <f t="shared" si="14"/>
        <v>4</v>
      </c>
    </row>
    <row r="848" spans="7:9" x14ac:dyDescent="0.25">
      <c r="G848" s="19">
        <v>196505</v>
      </c>
      <c r="H848" s="19">
        <v>60.8</v>
      </c>
      <c r="I848" s="19">
        <f t="shared" si="14"/>
        <v>5</v>
      </c>
    </row>
    <row r="849" spans="7:9" x14ac:dyDescent="0.25">
      <c r="G849" s="19">
        <v>196506</v>
      </c>
      <c r="H849" s="19">
        <v>66.849999999999994</v>
      </c>
      <c r="I849" s="19">
        <f t="shared" si="14"/>
        <v>6</v>
      </c>
    </row>
    <row r="850" spans="7:9" x14ac:dyDescent="0.25">
      <c r="G850" s="19">
        <v>196507</v>
      </c>
      <c r="H850" s="19">
        <v>72.61</v>
      </c>
      <c r="I850" s="19">
        <f t="shared" si="14"/>
        <v>7</v>
      </c>
    </row>
    <row r="851" spans="7:9" x14ac:dyDescent="0.25">
      <c r="G851" s="19">
        <v>196508</v>
      </c>
      <c r="H851" s="19">
        <v>71.06</v>
      </c>
      <c r="I851" s="19">
        <f t="shared" si="14"/>
        <v>8</v>
      </c>
    </row>
    <row r="852" spans="7:9" x14ac:dyDescent="0.25">
      <c r="G852" s="19">
        <v>196509</v>
      </c>
      <c r="H852" s="19">
        <v>61.77</v>
      </c>
      <c r="I852" s="19">
        <f t="shared" si="14"/>
        <v>9</v>
      </c>
    </row>
    <row r="853" spans="7:9" x14ac:dyDescent="0.25">
      <c r="G853" s="19">
        <v>196510</v>
      </c>
      <c r="H853" s="19">
        <v>54.99</v>
      </c>
      <c r="I853" s="19">
        <f t="shared" si="14"/>
        <v>10</v>
      </c>
    </row>
    <row r="854" spans="7:9" x14ac:dyDescent="0.25">
      <c r="G854" s="19">
        <v>196511</v>
      </c>
      <c r="H854" s="19">
        <v>44.65</v>
      </c>
      <c r="I854" s="19">
        <f t="shared" si="14"/>
        <v>11</v>
      </c>
    </row>
    <row r="855" spans="7:9" x14ac:dyDescent="0.25">
      <c r="G855" s="19">
        <v>196512</v>
      </c>
      <c r="H855" s="19">
        <v>35.85</v>
      </c>
      <c r="I855" s="19">
        <f t="shared" si="14"/>
        <v>12</v>
      </c>
    </row>
    <row r="856" spans="7:9" x14ac:dyDescent="0.25">
      <c r="G856" s="19">
        <v>196601</v>
      </c>
      <c r="H856" s="19">
        <v>26.38</v>
      </c>
      <c r="I856" s="19">
        <f t="shared" si="14"/>
        <v>1</v>
      </c>
    </row>
    <row r="857" spans="7:9" x14ac:dyDescent="0.25">
      <c r="G857" s="19">
        <v>196602</v>
      </c>
      <c r="H857" s="19">
        <v>31.24</v>
      </c>
      <c r="I857" s="19">
        <f t="shared" si="14"/>
        <v>2</v>
      </c>
    </row>
    <row r="858" spans="7:9" x14ac:dyDescent="0.25">
      <c r="G858" s="19">
        <v>196603</v>
      </c>
      <c r="H858" s="19">
        <v>43</v>
      </c>
      <c r="I858" s="19">
        <f t="shared" si="14"/>
        <v>3</v>
      </c>
    </row>
    <row r="859" spans="7:9" x14ac:dyDescent="0.25">
      <c r="G859" s="19">
        <v>196604</v>
      </c>
      <c r="H859" s="19">
        <v>49.96</v>
      </c>
      <c r="I859" s="19">
        <f t="shared" si="14"/>
        <v>4</v>
      </c>
    </row>
    <row r="860" spans="7:9" x14ac:dyDescent="0.25">
      <c r="G860" s="19">
        <v>196605</v>
      </c>
      <c r="H860" s="19">
        <v>60.19</v>
      </c>
      <c r="I860" s="19">
        <f t="shared" si="14"/>
        <v>5</v>
      </c>
    </row>
    <row r="861" spans="7:9" x14ac:dyDescent="0.25">
      <c r="G861" s="19">
        <v>196606</v>
      </c>
      <c r="H861" s="19">
        <v>67.930000000000007</v>
      </c>
      <c r="I861" s="19">
        <f t="shared" si="14"/>
        <v>6</v>
      </c>
    </row>
    <row r="862" spans="7:9" x14ac:dyDescent="0.25">
      <c r="G862" s="19">
        <v>196607</v>
      </c>
      <c r="H862" s="19">
        <v>75.069999999999993</v>
      </c>
      <c r="I862" s="19">
        <f t="shared" si="14"/>
        <v>7</v>
      </c>
    </row>
    <row r="863" spans="7:9" x14ac:dyDescent="0.25">
      <c r="G863" s="19">
        <v>196608</v>
      </c>
      <c r="H863" s="19">
        <v>70.86</v>
      </c>
      <c r="I863" s="19">
        <f t="shared" si="14"/>
        <v>8</v>
      </c>
    </row>
    <row r="864" spans="7:9" x14ac:dyDescent="0.25">
      <c r="G864" s="19">
        <v>196609</v>
      </c>
      <c r="H864" s="19">
        <v>64.540000000000006</v>
      </c>
      <c r="I864" s="19">
        <f t="shared" si="14"/>
        <v>9</v>
      </c>
    </row>
    <row r="865" spans="7:9" x14ac:dyDescent="0.25">
      <c r="G865" s="19">
        <v>196610</v>
      </c>
      <c r="H865" s="19">
        <v>52.83</v>
      </c>
      <c r="I865" s="19">
        <f t="shared" si="14"/>
        <v>10</v>
      </c>
    </row>
    <row r="866" spans="7:9" x14ac:dyDescent="0.25">
      <c r="G866" s="19">
        <v>196611</v>
      </c>
      <c r="H866" s="19">
        <v>43.21</v>
      </c>
      <c r="I866" s="19">
        <f t="shared" si="14"/>
        <v>11</v>
      </c>
    </row>
    <row r="867" spans="7:9" x14ac:dyDescent="0.25">
      <c r="G867" s="19">
        <v>196612</v>
      </c>
      <c r="H867" s="19">
        <v>32.68</v>
      </c>
      <c r="I867" s="19">
        <f t="shared" si="14"/>
        <v>12</v>
      </c>
    </row>
    <row r="868" spans="7:9" x14ac:dyDescent="0.25">
      <c r="G868" s="19">
        <v>196701</v>
      </c>
      <c r="H868" s="19">
        <v>33.1</v>
      </c>
      <c r="I868" s="19">
        <f t="shared" si="14"/>
        <v>1</v>
      </c>
    </row>
    <row r="869" spans="7:9" x14ac:dyDescent="0.25">
      <c r="G869" s="19">
        <v>196702</v>
      </c>
      <c r="H869" s="19">
        <v>32.880000000000003</v>
      </c>
      <c r="I869" s="19">
        <f t="shared" si="14"/>
        <v>2</v>
      </c>
    </row>
    <row r="870" spans="7:9" x14ac:dyDescent="0.25">
      <c r="G870" s="19">
        <v>196703</v>
      </c>
      <c r="H870" s="19">
        <v>43.63</v>
      </c>
      <c r="I870" s="19">
        <f t="shared" si="14"/>
        <v>3</v>
      </c>
    </row>
    <row r="871" spans="7:9" x14ac:dyDescent="0.25">
      <c r="G871" s="19">
        <v>196704</v>
      </c>
      <c r="H871" s="19">
        <v>51.01</v>
      </c>
      <c r="I871" s="19">
        <f t="shared" si="14"/>
        <v>4</v>
      </c>
    </row>
    <row r="872" spans="7:9" x14ac:dyDescent="0.25">
      <c r="G872" s="19">
        <v>196705</v>
      </c>
      <c r="H872" s="19">
        <v>57.63</v>
      </c>
      <c r="I872" s="19">
        <f t="shared" si="14"/>
        <v>5</v>
      </c>
    </row>
    <row r="873" spans="7:9" x14ac:dyDescent="0.25">
      <c r="G873" s="19">
        <v>196706</v>
      </c>
      <c r="H873" s="19">
        <v>67.55</v>
      </c>
      <c r="I873" s="19">
        <f t="shared" si="14"/>
        <v>6</v>
      </c>
    </row>
    <row r="874" spans="7:9" x14ac:dyDescent="0.25">
      <c r="G874" s="19">
        <v>196707</v>
      </c>
      <c r="H874" s="19">
        <v>72.52</v>
      </c>
      <c r="I874" s="19">
        <f t="shared" si="14"/>
        <v>7</v>
      </c>
    </row>
    <row r="875" spans="7:9" x14ac:dyDescent="0.25">
      <c r="G875" s="19">
        <v>196708</v>
      </c>
      <c r="H875" s="19">
        <v>71.22</v>
      </c>
      <c r="I875" s="19">
        <f t="shared" si="14"/>
        <v>8</v>
      </c>
    </row>
    <row r="876" spans="7:9" x14ac:dyDescent="0.25">
      <c r="G876" s="19">
        <v>196709</v>
      </c>
      <c r="H876" s="19">
        <v>64.06</v>
      </c>
      <c r="I876" s="19">
        <f t="shared" si="14"/>
        <v>9</v>
      </c>
    </row>
    <row r="877" spans="7:9" x14ac:dyDescent="0.25">
      <c r="G877" s="19">
        <v>196710</v>
      </c>
      <c r="H877" s="19">
        <v>53.92</v>
      </c>
      <c r="I877" s="19">
        <f t="shared" si="14"/>
        <v>10</v>
      </c>
    </row>
    <row r="878" spans="7:9" x14ac:dyDescent="0.25">
      <c r="G878" s="19">
        <v>196711</v>
      </c>
      <c r="H878" s="19">
        <v>41.54</v>
      </c>
      <c r="I878" s="19">
        <f t="shared" si="14"/>
        <v>11</v>
      </c>
    </row>
    <row r="879" spans="7:9" x14ac:dyDescent="0.25">
      <c r="G879" s="19">
        <v>196712</v>
      </c>
      <c r="H879" s="19">
        <v>32.07</v>
      </c>
      <c r="I879" s="19">
        <f t="shared" si="14"/>
        <v>12</v>
      </c>
    </row>
    <row r="880" spans="7:9" x14ac:dyDescent="0.25">
      <c r="G880" s="19">
        <v>196801</v>
      </c>
      <c r="H880" s="19">
        <v>28.94</v>
      </c>
      <c r="I880" s="19">
        <f t="shared" si="14"/>
        <v>1</v>
      </c>
    </row>
    <row r="881" spans="7:9" x14ac:dyDescent="0.25">
      <c r="G881" s="19">
        <v>196802</v>
      </c>
      <c r="H881" s="19">
        <v>32.92</v>
      </c>
      <c r="I881" s="19">
        <f t="shared" si="14"/>
        <v>2</v>
      </c>
    </row>
    <row r="882" spans="7:9" x14ac:dyDescent="0.25">
      <c r="G882" s="19">
        <v>196803</v>
      </c>
      <c r="H882" s="19">
        <v>43.56</v>
      </c>
      <c r="I882" s="19">
        <f t="shared" si="14"/>
        <v>3</v>
      </c>
    </row>
    <row r="883" spans="7:9" x14ac:dyDescent="0.25">
      <c r="G883" s="19">
        <v>196804</v>
      </c>
      <c r="H883" s="19">
        <v>50.58</v>
      </c>
      <c r="I883" s="19">
        <f t="shared" si="14"/>
        <v>4</v>
      </c>
    </row>
    <row r="884" spans="7:9" x14ac:dyDescent="0.25">
      <c r="G884" s="19">
        <v>196805</v>
      </c>
      <c r="H884" s="19">
        <v>58.17</v>
      </c>
      <c r="I884" s="19">
        <f t="shared" si="14"/>
        <v>5</v>
      </c>
    </row>
    <row r="885" spans="7:9" x14ac:dyDescent="0.25">
      <c r="G885" s="19">
        <v>196806</v>
      </c>
      <c r="H885" s="19">
        <v>68.5</v>
      </c>
      <c r="I885" s="19">
        <f t="shared" si="14"/>
        <v>6</v>
      </c>
    </row>
    <row r="886" spans="7:9" x14ac:dyDescent="0.25">
      <c r="G886" s="19">
        <v>196807</v>
      </c>
      <c r="H886" s="19">
        <v>72.86</v>
      </c>
      <c r="I886" s="19">
        <f t="shared" si="14"/>
        <v>7</v>
      </c>
    </row>
    <row r="887" spans="7:9" x14ac:dyDescent="0.25">
      <c r="G887" s="19">
        <v>196808</v>
      </c>
      <c r="H887" s="19">
        <v>70.59</v>
      </c>
      <c r="I887" s="19">
        <f t="shared" si="14"/>
        <v>8</v>
      </c>
    </row>
    <row r="888" spans="7:9" x14ac:dyDescent="0.25">
      <c r="G888" s="19">
        <v>196809</v>
      </c>
      <c r="H888" s="19">
        <v>63.9</v>
      </c>
      <c r="I888" s="19">
        <f t="shared" si="14"/>
        <v>9</v>
      </c>
    </row>
    <row r="889" spans="7:9" x14ac:dyDescent="0.25">
      <c r="G889" s="19">
        <v>196810</v>
      </c>
      <c r="H889" s="19">
        <v>54.64</v>
      </c>
      <c r="I889" s="19">
        <f t="shared" si="14"/>
        <v>10</v>
      </c>
    </row>
    <row r="890" spans="7:9" x14ac:dyDescent="0.25">
      <c r="G890" s="19">
        <v>196811</v>
      </c>
      <c r="H890" s="19">
        <v>41.14</v>
      </c>
      <c r="I890" s="19">
        <f t="shared" si="14"/>
        <v>11</v>
      </c>
    </row>
    <row r="891" spans="7:9" x14ac:dyDescent="0.25">
      <c r="G891" s="19">
        <v>196812</v>
      </c>
      <c r="H891" s="19">
        <v>30.04</v>
      </c>
      <c r="I891" s="19">
        <f t="shared" si="14"/>
        <v>12</v>
      </c>
    </row>
    <row r="892" spans="7:9" x14ac:dyDescent="0.25">
      <c r="G892" s="19">
        <v>196901</v>
      </c>
      <c r="H892" s="19">
        <v>29.37</v>
      </c>
      <c r="I892" s="19">
        <f t="shared" si="14"/>
        <v>1</v>
      </c>
    </row>
    <row r="893" spans="7:9" x14ac:dyDescent="0.25">
      <c r="G893" s="19">
        <v>196902</v>
      </c>
      <c r="H893" s="19">
        <v>32.81</v>
      </c>
      <c r="I893" s="19">
        <f t="shared" si="14"/>
        <v>2</v>
      </c>
    </row>
    <row r="894" spans="7:9" x14ac:dyDescent="0.25">
      <c r="G894" s="19">
        <v>196903</v>
      </c>
      <c r="H894" s="19">
        <v>36.03</v>
      </c>
      <c r="I894" s="19">
        <f t="shared" si="14"/>
        <v>3</v>
      </c>
    </row>
    <row r="895" spans="7:9" x14ac:dyDescent="0.25">
      <c r="G895" s="19">
        <v>196904</v>
      </c>
      <c r="H895" s="19">
        <v>52.63</v>
      </c>
      <c r="I895" s="19">
        <f t="shared" si="14"/>
        <v>4</v>
      </c>
    </row>
    <row r="896" spans="7:9" x14ac:dyDescent="0.25">
      <c r="G896" s="19">
        <v>196905</v>
      </c>
      <c r="H896" s="19">
        <v>61.41</v>
      </c>
      <c r="I896" s="19">
        <f t="shared" si="14"/>
        <v>5</v>
      </c>
    </row>
    <row r="897" spans="7:9" x14ac:dyDescent="0.25">
      <c r="G897" s="19">
        <v>196906</v>
      </c>
      <c r="H897" s="19">
        <v>66.83</v>
      </c>
      <c r="I897" s="19">
        <f t="shared" si="14"/>
        <v>6</v>
      </c>
    </row>
    <row r="898" spans="7:9" x14ac:dyDescent="0.25">
      <c r="G898" s="19">
        <v>196907</v>
      </c>
      <c r="H898" s="19">
        <v>74.099999999999994</v>
      </c>
      <c r="I898" s="19">
        <f t="shared" si="14"/>
        <v>7</v>
      </c>
    </row>
    <row r="899" spans="7:9" x14ac:dyDescent="0.25">
      <c r="G899" s="19">
        <v>196908</v>
      </c>
      <c r="H899" s="19">
        <v>73.22</v>
      </c>
      <c r="I899" s="19">
        <f t="shared" si="14"/>
        <v>8</v>
      </c>
    </row>
    <row r="900" spans="7:9" x14ac:dyDescent="0.25">
      <c r="G900" s="19">
        <v>196909</v>
      </c>
      <c r="H900" s="19">
        <v>65.55</v>
      </c>
      <c r="I900" s="19">
        <f t="shared" si="14"/>
        <v>9</v>
      </c>
    </row>
    <row r="901" spans="7:9" x14ac:dyDescent="0.25">
      <c r="G901" s="19">
        <v>196910</v>
      </c>
      <c r="H901" s="19">
        <v>51.03</v>
      </c>
      <c r="I901" s="19">
        <f t="shared" ref="I901:I964" si="15">VALUE(RIGHT(G901,2))</f>
        <v>10</v>
      </c>
    </row>
    <row r="902" spans="7:9" x14ac:dyDescent="0.25">
      <c r="G902" s="19">
        <v>196911</v>
      </c>
      <c r="H902" s="19">
        <v>41.59</v>
      </c>
      <c r="I902" s="19">
        <f t="shared" si="15"/>
        <v>11</v>
      </c>
    </row>
    <row r="903" spans="7:9" x14ac:dyDescent="0.25">
      <c r="G903" s="19">
        <v>196912</v>
      </c>
      <c r="H903" s="19">
        <v>33.46</v>
      </c>
      <c r="I903" s="19">
        <f t="shared" si="15"/>
        <v>12</v>
      </c>
    </row>
    <row r="904" spans="7:9" x14ac:dyDescent="0.25">
      <c r="G904" s="19">
        <v>197001</v>
      </c>
      <c r="H904" s="19">
        <v>27.14</v>
      </c>
      <c r="I904" s="19">
        <f t="shared" si="15"/>
        <v>1</v>
      </c>
    </row>
    <row r="905" spans="7:9" x14ac:dyDescent="0.25">
      <c r="G905" s="19">
        <v>197002</v>
      </c>
      <c r="H905" s="19">
        <v>35.35</v>
      </c>
      <c r="I905" s="19">
        <f t="shared" si="15"/>
        <v>2</v>
      </c>
    </row>
    <row r="906" spans="7:9" x14ac:dyDescent="0.25">
      <c r="G906" s="19">
        <v>197003</v>
      </c>
      <c r="H906" s="19">
        <v>38.5</v>
      </c>
      <c r="I906" s="19">
        <f t="shared" si="15"/>
        <v>3</v>
      </c>
    </row>
    <row r="907" spans="7:9" x14ac:dyDescent="0.25">
      <c r="G907" s="19">
        <v>197004</v>
      </c>
      <c r="H907" s="19">
        <v>49.44</v>
      </c>
      <c r="I907" s="19">
        <f t="shared" si="15"/>
        <v>4</v>
      </c>
    </row>
    <row r="908" spans="7:9" x14ac:dyDescent="0.25">
      <c r="G908" s="19">
        <v>197005</v>
      </c>
      <c r="H908" s="19">
        <v>61.07</v>
      </c>
      <c r="I908" s="19">
        <f t="shared" si="15"/>
        <v>5</v>
      </c>
    </row>
    <row r="909" spans="7:9" x14ac:dyDescent="0.25">
      <c r="G909" s="19">
        <v>197006</v>
      </c>
      <c r="H909" s="19">
        <v>68.739999999999995</v>
      </c>
      <c r="I909" s="19">
        <f t="shared" si="15"/>
        <v>6</v>
      </c>
    </row>
    <row r="910" spans="7:9" x14ac:dyDescent="0.25">
      <c r="G910" s="19">
        <v>197007</v>
      </c>
      <c r="H910" s="19">
        <v>73.959999999999994</v>
      </c>
      <c r="I910" s="19">
        <f t="shared" si="15"/>
        <v>7</v>
      </c>
    </row>
    <row r="911" spans="7:9" x14ac:dyDescent="0.25">
      <c r="G911" s="19">
        <v>197008</v>
      </c>
      <c r="H911" s="19">
        <v>73.38</v>
      </c>
      <c r="I911" s="19">
        <f t="shared" si="15"/>
        <v>8</v>
      </c>
    </row>
    <row r="912" spans="7:9" x14ac:dyDescent="0.25">
      <c r="G912" s="19">
        <v>197009</v>
      </c>
      <c r="H912" s="19">
        <v>64.58</v>
      </c>
      <c r="I912" s="19">
        <f t="shared" si="15"/>
        <v>9</v>
      </c>
    </row>
    <row r="913" spans="7:9" x14ac:dyDescent="0.25">
      <c r="G913" s="19">
        <v>197010</v>
      </c>
      <c r="H913" s="19">
        <v>52.27</v>
      </c>
      <c r="I913" s="19">
        <f t="shared" si="15"/>
        <v>10</v>
      </c>
    </row>
    <row r="914" spans="7:9" x14ac:dyDescent="0.25">
      <c r="G914" s="19">
        <v>197011</v>
      </c>
      <c r="H914" s="19">
        <v>41.31</v>
      </c>
      <c r="I914" s="19">
        <f t="shared" si="15"/>
        <v>11</v>
      </c>
    </row>
    <row r="915" spans="7:9" x14ac:dyDescent="0.25">
      <c r="G915" s="19">
        <v>197012</v>
      </c>
      <c r="H915" s="19">
        <v>33.58</v>
      </c>
      <c r="I915" s="19">
        <f t="shared" si="15"/>
        <v>12</v>
      </c>
    </row>
    <row r="916" spans="7:9" x14ac:dyDescent="0.25">
      <c r="G916" s="19">
        <v>197101</v>
      </c>
      <c r="H916" s="19">
        <v>29.41</v>
      </c>
      <c r="I916" s="19">
        <f t="shared" si="15"/>
        <v>1</v>
      </c>
    </row>
    <row r="917" spans="7:9" x14ac:dyDescent="0.25">
      <c r="G917" s="19">
        <v>197102</v>
      </c>
      <c r="H917" s="19">
        <v>33.479999999999997</v>
      </c>
      <c r="I917" s="19">
        <f t="shared" si="15"/>
        <v>2</v>
      </c>
    </row>
    <row r="918" spans="7:9" x14ac:dyDescent="0.25">
      <c r="G918" s="19">
        <v>197103</v>
      </c>
      <c r="H918" s="19">
        <v>39.65</v>
      </c>
      <c r="I918" s="19">
        <f t="shared" si="15"/>
        <v>3</v>
      </c>
    </row>
    <row r="919" spans="7:9" x14ac:dyDescent="0.25">
      <c r="G919" s="19">
        <v>197104</v>
      </c>
      <c r="H919" s="19">
        <v>50.27</v>
      </c>
      <c r="I919" s="19">
        <f t="shared" si="15"/>
        <v>4</v>
      </c>
    </row>
    <row r="920" spans="7:9" x14ac:dyDescent="0.25">
      <c r="G920" s="19">
        <v>197105</v>
      </c>
      <c r="H920" s="19">
        <v>58.26</v>
      </c>
      <c r="I920" s="19">
        <f t="shared" si="15"/>
        <v>5</v>
      </c>
    </row>
    <row r="921" spans="7:9" x14ac:dyDescent="0.25">
      <c r="G921" s="19">
        <v>197106</v>
      </c>
      <c r="H921" s="19">
        <v>69.44</v>
      </c>
      <c r="I921" s="19">
        <f t="shared" si="15"/>
        <v>6</v>
      </c>
    </row>
    <row r="922" spans="7:9" x14ac:dyDescent="0.25">
      <c r="G922" s="19">
        <v>197107</v>
      </c>
      <c r="H922" s="19">
        <v>72.36</v>
      </c>
      <c r="I922" s="19">
        <f t="shared" si="15"/>
        <v>7</v>
      </c>
    </row>
    <row r="923" spans="7:9" x14ac:dyDescent="0.25">
      <c r="G923" s="19">
        <v>197108</v>
      </c>
      <c r="H923" s="19">
        <v>72.010000000000005</v>
      </c>
      <c r="I923" s="19">
        <f t="shared" si="15"/>
        <v>8</v>
      </c>
    </row>
    <row r="924" spans="7:9" x14ac:dyDescent="0.25">
      <c r="G924" s="19">
        <v>197109</v>
      </c>
      <c r="H924" s="19">
        <v>64.33</v>
      </c>
      <c r="I924" s="19">
        <f t="shared" si="15"/>
        <v>9</v>
      </c>
    </row>
    <row r="925" spans="7:9" x14ac:dyDescent="0.25">
      <c r="G925" s="19">
        <v>197110</v>
      </c>
      <c r="H925" s="19">
        <v>55.08</v>
      </c>
      <c r="I925" s="19">
        <f t="shared" si="15"/>
        <v>10</v>
      </c>
    </row>
    <row r="926" spans="7:9" x14ac:dyDescent="0.25">
      <c r="G926" s="19">
        <v>197111</v>
      </c>
      <c r="H926" s="19">
        <v>41.61</v>
      </c>
      <c r="I926" s="19">
        <f t="shared" si="15"/>
        <v>11</v>
      </c>
    </row>
    <row r="927" spans="7:9" x14ac:dyDescent="0.25">
      <c r="G927" s="19">
        <v>197112</v>
      </c>
      <c r="H927" s="19">
        <v>33.979999999999997</v>
      </c>
      <c r="I927" s="19">
        <f t="shared" si="15"/>
        <v>12</v>
      </c>
    </row>
    <row r="928" spans="7:9" x14ac:dyDescent="0.25">
      <c r="G928" s="19">
        <v>197201</v>
      </c>
      <c r="H928" s="19">
        <v>29.93</v>
      </c>
      <c r="I928" s="19">
        <f t="shared" si="15"/>
        <v>1</v>
      </c>
    </row>
    <row r="929" spans="7:9" x14ac:dyDescent="0.25">
      <c r="G929" s="19">
        <v>197202</v>
      </c>
      <c r="H929" s="19">
        <v>33.549999999999997</v>
      </c>
      <c r="I929" s="19">
        <f t="shared" si="15"/>
        <v>2</v>
      </c>
    </row>
    <row r="930" spans="7:9" x14ac:dyDescent="0.25">
      <c r="G930" s="19">
        <v>197203</v>
      </c>
      <c r="H930" s="19">
        <v>44.04</v>
      </c>
      <c r="I930" s="19">
        <f t="shared" si="15"/>
        <v>3</v>
      </c>
    </row>
    <row r="931" spans="7:9" x14ac:dyDescent="0.25">
      <c r="G931" s="19">
        <v>197204</v>
      </c>
      <c r="H931" s="19">
        <v>50.81</v>
      </c>
      <c r="I931" s="19">
        <f t="shared" si="15"/>
        <v>4</v>
      </c>
    </row>
    <row r="932" spans="7:9" x14ac:dyDescent="0.25">
      <c r="G932" s="19">
        <v>197205</v>
      </c>
      <c r="H932" s="19">
        <v>60.53</v>
      </c>
      <c r="I932" s="19">
        <f t="shared" si="15"/>
        <v>5</v>
      </c>
    </row>
    <row r="933" spans="7:9" x14ac:dyDescent="0.25">
      <c r="G933" s="19">
        <v>197206</v>
      </c>
      <c r="H933" s="19">
        <v>68.22</v>
      </c>
      <c r="I933" s="19">
        <f t="shared" si="15"/>
        <v>6</v>
      </c>
    </row>
    <row r="934" spans="7:9" x14ac:dyDescent="0.25">
      <c r="G934" s="19">
        <v>197207</v>
      </c>
      <c r="H934" s="19">
        <v>72.180000000000007</v>
      </c>
      <c r="I934" s="19">
        <f t="shared" si="15"/>
        <v>7</v>
      </c>
    </row>
    <row r="935" spans="7:9" x14ac:dyDescent="0.25">
      <c r="G935" s="19">
        <v>197208</v>
      </c>
      <c r="H935" s="19">
        <v>71.67</v>
      </c>
      <c r="I935" s="19">
        <f t="shared" si="15"/>
        <v>8</v>
      </c>
    </row>
    <row r="936" spans="7:9" x14ac:dyDescent="0.25">
      <c r="G936" s="19">
        <v>197209</v>
      </c>
      <c r="H936" s="19">
        <v>64.44</v>
      </c>
      <c r="I936" s="19">
        <f t="shared" si="15"/>
        <v>9</v>
      </c>
    </row>
    <row r="937" spans="7:9" x14ac:dyDescent="0.25">
      <c r="G937" s="19">
        <v>197210</v>
      </c>
      <c r="H937" s="19">
        <v>52.29</v>
      </c>
      <c r="I937" s="19">
        <f t="shared" si="15"/>
        <v>10</v>
      </c>
    </row>
    <row r="938" spans="7:9" x14ac:dyDescent="0.25">
      <c r="G938" s="19">
        <v>197211</v>
      </c>
      <c r="H938" s="19">
        <v>38.93</v>
      </c>
      <c r="I938" s="19">
        <f t="shared" si="15"/>
        <v>11</v>
      </c>
    </row>
    <row r="939" spans="7:9" x14ac:dyDescent="0.25">
      <c r="G939" s="19">
        <v>197212</v>
      </c>
      <c r="H939" s="19">
        <v>29.86</v>
      </c>
      <c r="I939" s="19">
        <f t="shared" si="15"/>
        <v>12</v>
      </c>
    </row>
    <row r="940" spans="7:9" x14ac:dyDescent="0.25">
      <c r="G940" s="19">
        <v>197301</v>
      </c>
      <c r="H940" s="19">
        <v>29.59</v>
      </c>
      <c r="I940" s="19">
        <f t="shared" si="15"/>
        <v>1</v>
      </c>
    </row>
    <row r="941" spans="7:9" x14ac:dyDescent="0.25">
      <c r="G941" s="19">
        <v>197302</v>
      </c>
      <c r="H941" s="19">
        <v>33.58</v>
      </c>
      <c r="I941" s="19">
        <f t="shared" si="15"/>
        <v>2</v>
      </c>
    </row>
    <row r="942" spans="7:9" x14ac:dyDescent="0.25">
      <c r="G942" s="19">
        <v>197303</v>
      </c>
      <c r="H942" s="19">
        <v>44.29</v>
      </c>
      <c r="I942" s="19">
        <f t="shared" si="15"/>
        <v>3</v>
      </c>
    </row>
    <row r="943" spans="7:9" x14ac:dyDescent="0.25">
      <c r="G943" s="19">
        <v>197304</v>
      </c>
      <c r="H943" s="19">
        <v>48.83</v>
      </c>
      <c r="I943" s="19">
        <f t="shared" si="15"/>
        <v>4</v>
      </c>
    </row>
    <row r="944" spans="7:9" x14ac:dyDescent="0.25">
      <c r="G944" s="19">
        <v>197305</v>
      </c>
      <c r="H944" s="19">
        <v>59.23</v>
      </c>
      <c r="I944" s="19">
        <f t="shared" si="15"/>
        <v>5</v>
      </c>
    </row>
    <row r="945" spans="7:9" x14ac:dyDescent="0.25">
      <c r="G945" s="19">
        <v>197306</v>
      </c>
      <c r="H945" s="19">
        <v>68.95</v>
      </c>
      <c r="I945" s="19">
        <f t="shared" si="15"/>
        <v>6</v>
      </c>
    </row>
    <row r="946" spans="7:9" x14ac:dyDescent="0.25">
      <c r="G946" s="19">
        <v>197307</v>
      </c>
      <c r="H946" s="19">
        <v>73.260000000000005</v>
      </c>
      <c r="I946" s="19">
        <f t="shared" si="15"/>
        <v>7</v>
      </c>
    </row>
    <row r="947" spans="7:9" x14ac:dyDescent="0.25">
      <c r="G947" s="19">
        <v>197308</v>
      </c>
      <c r="H947" s="19">
        <v>72.61</v>
      </c>
      <c r="I947" s="19">
        <f t="shared" si="15"/>
        <v>8</v>
      </c>
    </row>
    <row r="948" spans="7:9" x14ac:dyDescent="0.25">
      <c r="G948" s="19">
        <v>197309</v>
      </c>
      <c r="H948" s="19">
        <v>64.400000000000006</v>
      </c>
      <c r="I948" s="19">
        <f t="shared" si="15"/>
        <v>9</v>
      </c>
    </row>
    <row r="949" spans="7:9" x14ac:dyDescent="0.25">
      <c r="G949" s="19">
        <v>197310</v>
      </c>
      <c r="H949" s="19">
        <v>56.07</v>
      </c>
      <c r="I949" s="19">
        <f t="shared" si="15"/>
        <v>10</v>
      </c>
    </row>
    <row r="950" spans="7:9" x14ac:dyDescent="0.25">
      <c r="G950" s="19">
        <v>197311</v>
      </c>
      <c r="H950" s="19">
        <v>42.93</v>
      </c>
      <c r="I950" s="19">
        <f t="shared" si="15"/>
        <v>11</v>
      </c>
    </row>
    <row r="951" spans="7:9" x14ac:dyDescent="0.25">
      <c r="G951" s="19">
        <v>197312</v>
      </c>
      <c r="H951" s="19">
        <v>33.71</v>
      </c>
      <c r="I951" s="19">
        <f t="shared" si="15"/>
        <v>12</v>
      </c>
    </row>
    <row r="952" spans="7:9" x14ac:dyDescent="0.25">
      <c r="G952" s="19">
        <v>197401</v>
      </c>
      <c r="H952" s="19">
        <v>31.01</v>
      </c>
      <c r="I952" s="19">
        <f t="shared" si="15"/>
        <v>1</v>
      </c>
    </row>
    <row r="953" spans="7:9" x14ac:dyDescent="0.25">
      <c r="G953" s="19">
        <v>197402</v>
      </c>
      <c r="H953" s="19">
        <v>34.74</v>
      </c>
      <c r="I953" s="19">
        <f t="shared" si="15"/>
        <v>2</v>
      </c>
    </row>
    <row r="954" spans="7:9" x14ac:dyDescent="0.25">
      <c r="G954" s="19">
        <v>197403</v>
      </c>
      <c r="H954" s="19">
        <v>44.38</v>
      </c>
      <c r="I954" s="19">
        <f t="shared" si="15"/>
        <v>3</v>
      </c>
    </row>
    <row r="955" spans="7:9" x14ac:dyDescent="0.25">
      <c r="G955" s="19">
        <v>197404</v>
      </c>
      <c r="H955" s="19">
        <v>51.55</v>
      </c>
      <c r="I955" s="19">
        <f t="shared" si="15"/>
        <v>4</v>
      </c>
    </row>
    <row r="956" spans="7:9" x14ac:dyDescent="0.25">
      <c r="G956" s="19">
        <v>197405</v>
      </c>
      <c r="H956" s="19">
        <v>60.37</v>
      </c>
      <c r="I956" s="19">
        <f t="shared" si="15"/>
        <v>5</v>
      </c>
    </row>
    <row r="957" spans="7:9" x14ac:dyDescent="0.25">
      <c r="G957" s="19">
        <v>197406</v>
      </c>
      <c r="H957" s="19">
        <v>68.489999999999995</v>
      </c>
      <c r="I957" s="19">
        <f t="shared" si="15"/>
        <v>6</v>
      </c>
    </row>
    <row r="958" spans="7:9" x14ac:dyDescent="0.25">
      <c r="G958" s="19">
        <v>197407</v>
      </c>
      <c r="H958" s="19">
        <v>74.08</v>
      </c>
      <c r="I958" s="19">
        <f t="shared" si="15"/>
        <v>7</v>
      </c>
    </row>
    <row r="959" spans="7:9" x14ac:dyDescent="0.25">
      <c r="G959" s="19">
        <v>197408</v>
      </c>
      <c r="H959" s="19">
        <v>70.3</v>
      </c>
      <c r="I959" s="19">
        <f t="shared" si="15"/>
        <v>8</v>
      </c>
    </row>
    <row r="960" spans="7:9" x14ac:dyDescent="0.25">
      <c r="G960" s="19">
        <v>197409</v>
      </c>
      <c r="H960" s="19">
        <v>62.31</v>
      </c>
      <c r="I960" s="19">
        <f t="shared" si="15"/>
        <v>9</v>
      </c>
    </row>
    <row r="961" spans="7:9" x14ac:dyDescent="0.25">
      <c r="G961" s="19">
        <v>197410</v>
      </c>
      <c r="H961" s="19">
        <v>53.89</v>
      </c>
      <c r="I961" s="19">
        <f t="shared" si="15"/>
        <v>10</v>
      </c>
    </row>
    <row r="962" spans="7:9" x14ac:dyDescent="0.25">
      <c r="G962" s="19">
        <v>197411</v>
      </c>
      <c r="H962" s="19">
        <v>42.39</v>
      </c>
      <c r="I962" s="19">
        <f t="shared" si="15"/>
        <v>11</v>
      </c>
    </row>
    <row r="963" spans="7:9" x14ac:dyDescent="0.25">
      <c r="G963" s="19">
        <v>197412</v>
      </c>
      <c r="H963" s="19">
        <v>33.659999999999997</v>
      </c>
      <c r="I963" s="19">
        <f t="shared" si="15"/>
        <v>12</v>
      </c>
    </row>
    <row r="964" spans="7:9" x14ac:dyDescent="0.25">
      <c r="G964" s="19">
        <v>197501</v>
      </c>
      <c r="H964" s="19">
        <v>32.340000000000003</v>
      </c>
      <c r="I964" s="19">
        <f t="shared" si="15"/>
        <v>1</v>
      </c>
    </row>
    <row r="965" spans="7:9" x14ac:dyDescent="0.25">
      <c r="G965" s="19">
        <v>197502</v>
      </c>
      <c r="H965" s="19">
        <v>32.76</v>
      </c>
      <c r="I965" s="19">
        <f t="shared" ref="I965:I1028" si="16">VALUE(RIGHT(G965,2))</f>
        <v>2</v>
      </c>
    </row>
    <row r="966" spans="7:9" x14ac:dyDescent="0.25">
      <c r="G966" s="19">
        <v>197503</v>
      </c>
      <c r="H966" s="19">
        <v>38.700000000000003</v>
      </c>
      <c r="I966" s="19">
        <f t="shared" si="16"/>
        <v>3</v>
      </c>
    </row>
    <row r="967" spans="7:9" x14ac:dyDescent="0.25">
      <c r="G967" s="19">
        <v>197504</v>
      </c>
      <c r="H967" s="19">
        <v>46.85</v>
      </c>
      <c r="I967" s="19">
        <f t="shared" si="16"/>
        <v>4</v>
      </c>
    </row>
    <row r="968" spans="7:9" x14ac:dyDescent="0.25">
      <c r="G968" s="19">
        <v>197505</v>
      </c>
      <c r="H968" s="19">
        <v>60.35</v>
      </c>
      <c r="I968" s="19">
        <f t="shared" si="16"/>
        <v>5</v>
      </c>
    </row>
    <row r="969" spans="7:9" x14ac:dyDescent="0.25">
      <c r="G969" s="19">
        <v>197506</v>
      </c>
      <c r="H969" s="19">
        <v>67.510000000000005</v>
      </c>
      <c r="I969" s="19">
        <f t="shared" si="16"/>
        <v>6</v>
      </c>
    </row>
    <row r="970" spans="7:9" x14ac:dyDescent="0.25">
      <c r="G970" s="19">
        <v>197507</v>
      </c>
      <c r="H970" s="19">
        <v>73.56</v>
      </c>
      <c r="I970" s="19">
        <f t="shared" si="16"/>
        <v>7</v>
      </c>
    </row>
    <row r="971" spans="7:9" x14ac:dyDescent="0.25">
      <c r="G971" s="19">
        <v>197508</v>
      </c>
      <c r="H971" s="19">
        <v>71.53</v>
      </c>
      <c r="I971" s="19">
        <f t="shared" si="16"/>
        <v>8</v>
      </c>
    </row>
    <row r="972" spans="7:9" x14ac:dyDescent="0.25">
      <c r="G972" s="19">
        <v>197509</v>
      </c>
      <c r="H972" s="19">
        <v>62.89</v>
      </c>
      <c r="I972" s="19">
        <f t="shared" si="16"/>
        <v>9</v>
      </c>
    </row>
    <row r="973" spans="7:9" x14ac:dyDescent="0.25">
      <c r="G973" s="19">
        <v>197510</v>
      </c>
      <c r="H973" s="19">
        <v>54.63</v>
      </c>
      <c r="I973" s="19">
        <f t="shared" si="16"/>
        <v>10</v>
      </c>
    </row>
    <row r="974" spans="7:9" x14ac:dyDescent="0.25">
      <c r="G974" s="19">
        <v>197511</v>
      </c>
      <c r="H974" s="19">
        <v>42.6</v>
      </c>
      <c r="I974" s="19">
        <f t="shared" si="16"/>
        <v>11</v>
      </c>
    </row>
    <row r="975" spans="7:9" x14ac:dyDescent="0.25">
      <c r="G975" s="19">
        <v>197512</v>
      </c>
      <c r="H975" s="19">
        <v>34.29</v>
      </c>
      <c r="I975" s="19">
        <f t="shared" si="16"/>
        <v>12</v>
      </c>
    </row>
    <row r="976" spans="7:9" x14ac:dyDescent="0.25">
      <c r="G976" s="19">
        <v>197601</v>
      </c>
      <c r="H976" s="19">
        <v>29.93</v>
      </c>
      <c r="I976" s="19">
        <f t="shared" si="16"/>
        <v>1</v>
      </c>
    </row>
    <row r="977" spans="7:9" x14ac:dyDescent="0.25">
      <c r="G977" s="19">
        <v>197602</v>
      </c>
      <c r="H977" s="19">
        <v>39.56</v>
      </c>
      <c r="I977" s="19">
        <f t="shared" si="16"/>
        <v>2</v>
      </c>
    </row>
    <row r="978" spans="7:9" x14ac:dyDescent="0.25">
      <c r="G978" s="19">
        <v>197603</v>
      </c>
      <c r="H978" s="19">
        <v>42.31</v>
      </c>
      <c r="I978" s="19">
        <f t="shared" si="16"/>
        <v>3</v>
      </c>
    </row>
    <row r="979" spans="7:9" x14ac:dyDescent="0.25">
      <c r="G979" s="19">
        <v>197604</v>
      </c>
      <c r="H979" s="19">
        <v>51.85</v>
      </c>
      <c r="I979" s="19">
        <f t="shared" si="16"/>
        <v>4</v>
      </c>
    </row>
    <row r="980" spans="7:9" x14ac:dyDescent="0.25">
      <c r="G980" s="19">
        <v>197605</v>
      </c>
      <c r="H980" s="19">
        <v>59.04</v>
      </c>
      <c r="I980" s="19">
        <f t="shared" si="16"/>
        <v>5</v>
      </c>
    </row>
    <row r="981" spans="7:9" x14ac:dyDescent="0.25">
      <c r="G981" s="19">
        <v>197606</v>
      </c>
      <c r="H981" s="19">
        <v>67.8</v>
      </c>
      <c r="I981" s="19">
        <f t="shared" si="16"/>
        <v>6</v>
      </c>
    </row>
    <row r="982" spans="7:9" x14ac:dyDescent="0.25">
      <c r="G982" s="19">
        <v>197607</v>
      </c>
      <c r="H982" s="19">
        <v>72.900000000000006</v>
      </c>
      <c r="I982" s="19">
        <f t="shared" si="16"/>
        <v>7</v>
      </c>
    </row>
    <row r="983" spans="7:9" x14ac:dyDescent="0.25">
      <c r="G983" s="19">
        <v>197608</v>
      </c>
      <c r="H983" s="19">
        <v>70.66</v>
      </c>
      <c r="I983" s="19">
        <f t="shared" si="16"/>
        <v>8</v>
      </c>
    </row>
    <row r="984" spans="7:9" x14ac:dyDescent="0.25">
      <c r="G984" s="19">
        <v>197609</v>
      </c>
      <c r="H984" s="19">
        <v>64.180000000000007</v>
      </c>
      <c r="I984" s="19">
        <f t="shared" si="16"/>
        <v>9</v>
      </c>
    </row>
    <row r="985" spans="7:9" x14ac:dyDescent="0.25">
      <c r="G985" s="19">
        <v>197610</v>
      </c>
      <c r="H985" s="19">
        <v>50</v>
      </c>
      <c r="I985" s="19">
        <f t="shared" si="16"/>
        <v>10</v>
      </c>
    </row>
    <row r="986" spans="7:9" x14ac:dyDescent="0.25">
      <c r="G986" s="19">
        <v>197611</v>
      </c>
      <c r="H986" s="19">
        <v>38.479999999999997</v>
      </c>
      <c r="I986" s="19">
        <f t="shared" si="16"/>
        <v>11</v>
      </c>
    </row>
    <row r="987" spans="7:9" x14ac:dyDescent="0.25">
      <c r="G987" s="19">
        <v>197612</v>
      </c>
      <c r="H987" s="19">
        <v>30.92</v>
      </c>
      <c r="I987" s="19">
        <f t="shared" si="16"/>
        <v>12</v>
      </c>
    </row>
    <row r="988" spans="7:9" x14ac:dyDescent="0.25">
      <c r="G988" s="19">
        <v>197701</v>
      </c>
      <c r="H988" s="19">
        <v>23.09</v>
      </c>
      <c r="I988" s="19">
        <f t="shared" si="16"/>
        <v>1</v>
      </c>
    </row>
    <row r="989" spans="7:9" x14ac:dyDescent="0.25">
      <c r="G989" s="19">
        <v>197702</v>
      </c>
      <c r="H989" s="19">
        <v>36.03</v>
      </c>
      <c r="I989" s="19">
        <f t="shared" si="16"/>
        <v>2</v>
      </c>
    </row>
    <row r="990" spans="7:9" x14ac:dyDescent="0.25">
      <c r="G990" s="19">
        <v>197703</v>
      </c>
      <c r="H990" s="19">
        <v>43.18</v>
      </c>
      <c r="I990" s="19">
        <f t="shared" si="16"/>
        <v>3</v>
      </c>
    </row>
    <row r="991" spans="7:9" x14ac:dyDescent="0.25">
      <c r="G991" s="19">
        <v>197704</v>
      </c>
      <c r="H991" s="19">
        <v>54.07</v>
      </c>
      <c r="I991" s="19">
        <f t="shared" si="16"/>
        <v>4</v>
      </c>
    </row>
    <row r="992" spans="7:9" x14ac:dyDescent="0.25">
      <c r="G992" s="19">
        <v>197705</v>
      </c>
      <c r="H992" s="19">
        <v>61.66</v>
      </c>
      <c r="I992" s="19">
        <f t="shared" si="16"/>
        <v>5</v>
      </c>
    </row>
    <row r="993" spans="7:9" x14ac:dyDescent="0.25">
      <c r="G993" s="19">
        <v>197706</v>
      </c>
      <c r="H993" s="19">
        <v>70.34</v>
      </c>
      <c r="I993" s="19">
        <f t="shared" si="16"/>
        <v>6</v>
      </c>
    </row>
    <row r="994" spans="7:9" x14ac:dyDescent="0.25">
      <c r="G994" s="19">
        <v>197707</v>
      </c>
      <c r="H994" s="19">
        <v>74.430000000000007</v>
      </c>
      <c r="I994" s="19">
        <f t="shared" si="16"/>
        <v>7</v>
      </c>
    </row>
    <row r="995" spans="7:9" x14ac:dyDescent="0.25">
      <c r="G995" s="19">
        <v>197708</v>
      </c>
      <c r="H995" s="19">
        <v>71.78</v>
      </c>
      <c r="I995" s="19">
        <f t="shared" si="16"/>
        <v>8</v>
      </c>
    </row>
    <row r="996" spans="7:9" x14ac:dyDescent="0.25">
      <c r="G996" s="19">
        <v>197709</v>
      </c>
      <c r="H996" s="19">
        <v>65.930000000000007</v>
      </c>
      <c r="I996" s="19">
        <f t="shared" si="16"/>
        <v>9</v>
      </c>
    </row>
    <row r="997" spans="7:9" x14ac:dyDescent="0.25">
      <c r="G997" s="19">
        <v>197710</v>
      </c>
      <c r="H997" s="19">
        <v>53.98</v>
      </c>
      <c r="I997" s="19">
        <f t="shared" si="16"/>
        <v>10</v>
      </c>
    </row>
    <row r="998" spans="7:9" x14ac:dyDescent="0.25">
      <c r="G998" s="19">
        <v>197711</v>
      </c>
      <c r="H998" s="19">
        <v>42.87</v>
      </c>
      <c r="I998" s="19">
        <f t="shared" si="16"/>
        <v>11</v>
      </c>
    </row>
    <row r="999" spans="7:9" x14ac:dyDescent="0.25">
      <c r="G999" s="19">
        <v>197712</v>
      </c>
      <c r="H999" s="19">
        <v>33.28</v>
      </c>
      <c r="I999" s="19">
        <f t="shared" si="16"/>
        <v>12</v>
      </c>
    </row>
    <row r="1000" spans="7:9" x14ac:dyDescent="0.25">
      <c r="G1000" s="19">
        <v>197801</v>
      </c>
      <c r="H1000" s="19">
        <v>25.86</v>
      </c>
      <c r="I1000" s="19">
        <f t="shared" si="16"/>
        <v>1</v>
      </c>
    </row>
    <row r="1001" spans="7:9" x14ac:dyDescent="0.25">
      <c r="G1001" s="19">
        <v>197802</v>
      </c>
      <c r="H1001" s="19">
        <v>27.99</v>
      </c>
      <c r="I1001" s="19">
        <f t="shared" si="16"/>
        <v>2</v>
      </c>
    </row>
    <row r="1002" spans="7:9" x14ac:dyDescent="0.25">
      <c r="G1002" s="19">
        <v>197803</v>
      </c>
      <c r="H1002" s="19">
        <v>41.31</v>
      </c>
      <c r="I1002" s="19">
        <f t="shared" si="16"/>
        <v>3</v>
      </c>
    </row>
    <row r="1003" spans="7:9" x14ac:dyDescent="0.25">
      <c r="G1003" s="19">
        <v>197804</v>
      </c>
      <c r="H1003" s="19">
        <v>51.58</v>
      </c>
      <c r="I1003" s="19">
        <f t="shared" si="16"/>
        <v>4</v>
      </c>
    </row>
    <row r="1004" spans="7:9" x14ac:dyDescent="0.25">
      <c r="G1004" s="19">
        <v>197805</v>
      </c>
      <c r="H1004" s="19">
        <v>59.74</v>
      </c>
      <c r="I1004" s="19">
        <f t="shared" si="16"/>
        <v>5</v>
      </c>
    </row>
    <row r="1005" spans="7:9" x14ac:dyDescent="0.25">
      <c r="G1005" s="19">
        <v>197806</v>
      </c>
      <c r="H1005" s="19">
        <v>68.94</v>
      </c>
      <c r="I1005" s="19">
        <f t="shared" si="16"/>
        <v>6</v>
      </c>
    </row>
    <row r="1006" spans="7:9" x14ac:dyDescent="0.25">
      <c r="G1006" s="19">
        <v>197807</v>
      </c>
      <c r="H1006" s="19">
        <v>73.8</v>
      </c>
      <c r="I1006" s="19">
        <f t="shared" si="16"/>
        <v>7</v>
      </c>
    </row>
    <row r="1007" spans="7:9" x14ac:dyDescent="0.25">
      <c r="G1007" s="19">
        <v>197808</v>
      </c>
      <c r="H1007" s="19">
        <v>71.8</v>
      </c>
      <c r="I1007" s="19">
        <f t="shared" si="16"/>
        <v>8</v>
      </c>
    </row>
    <row r="1008" spans="7:9" x14ac:dyDescent="0.25">
      <c r="G1008" s="19">
        <v>197809</v>
      </c>
      <c r="H1008" s="19">
        <v>65.84</v>
      </c>
      <c r="I1008" s="19">
        <f t="shared" si="16"/>
        <v>9</v>
      </c>
    </row>
    <row r="1009" spans="7:9" x14ac:dyDescent="0.25">
      <c r="G1009" s="19">
        <v>197810</v>
      </c>
      <c r="H1009" s="19">
        <v>54.41</v>
      </c>
      <c r="I1009" s="19">
        <f t="shared" si="16"/>
        <v>10</v>
      </c>
    </row>
    <row r="1010" spans="7:9" x14ac:dyDescent="0.25">
      <c r="G1010" s="19">
        <v>197811</v>
      </c>
      <c r="H1010" s="19">
        <v>41.47</v>
      </c>
      <c r="I1010" s="19">
        <f t="shared" si="16"/>
        <v>11</v>
      </c>
    </row>
    <row r="1011" spans="7:9" x14ac:dyDescent="0.25">
      <c r="G1011" s="19">
        <v>197812</v>
      </c>
      <c r="H1011" s="19">
        <v>29.8</v>
      </c>
      <c r="I1011" s="19">
        <f t="shared" si="16"/>
        <v>12</v>
      </c>
    </row>
    <row r="1012" spans="7:9" x14ac:dyDescent="0.25">
      <c r="G1012" s="19">
        <v>197901</v>
      </c>
      <c r="H1012" s="19">
        <v>21.9</v>
      </c>
      <c r="I1012" s="19">
        <f t="shared" si="16"/>
        <v>1</v>
      </c>
    </row>
    <row r="1013" spans="7:9" x14ac:dyDescent="0.25">
      <c r="G1013" s="19">
        <v>197902</v>
      </c>
      <c r="H1013" s="19">
        <v>28.13</v>
      </c>
      <c r="I1013" s="19">
        <f t="shared" si="16"/>
        <v>2</v>
      </c>
    </row>
    <row r="1014" spans="7:9" x14ac:dyDescent="0.25">
      <c r="G1014" s="19">
        <v>197903</v>
      </c>
      <c r="H1014" s="19">
        <v>42.06</v>
      </c>
      <c r="I1014" s="19">
        <f t="shared" si="16"/>
        <v>3</v>
      </c>
    </row>
    <row r="1015" spans="7:9" x14ac:dyDescent="0.25">
      <c r="G1015" s="19">
        <v>197904</v>
      </c>
      <c r="H1015" s="19">
        <v>50.14</v>
      </c>
      <c r="I1015" s="19">
        <f t="shared" si="16"/>
        <v>4</v>
      </c>
    </row>
    <row r="1016" spans="7:9" x14ac:dyDescent="0.25">
      <c r="G1016" s="19">
        <v>197905</v>
      </c>
      <c r="H1016" s="19">
        <v>59.13</v>
      </c>
      <c r="I1016" s="19">
        <f t="shared" si="16"/>
        <v>5</v>
      </c>
    </row>
    <row r="1017" spans="7:9" x14ac:dyDescent="0.25">
      <c r="G1017" s="19">
        <v>197906</v>
      </c>
      <c r="H1017" s="19">
        <v>67.819999999999993</v>
      </c>
      <c r="I1017" s="19">
        <f t="shared" si="16"/>
        <v>6</v>
      </c>
    </row>
    <row r="1018" spans="7:9" x14ac:dyDescent="0.25">
      <c r="G1018" s="19">
        <v>197907</v>
      </c>
      <c r="H1018" s="19">
        <v>73.13</v>
      </c>
      <c r="I1018" s="19">
        <f t="shared" si="16"/>
        <v>7</v>
      </c>
    </row>
    <row r="1019" spans="7:9" x14ac:dyDescent="0.25">
      <c r="G1019" s="19">
        <v>197908</v>
      </c>
      <c r="H1019" s="19">
        <v>70.97</v>
      </c>
      <c r="I1019" s="19">
        <f t="shared" si="16"/>
        <v>8</v>
      </c>
    </row>
    <row r="1020" spans="7:9" x14ac:dyDescent="0.25">
      <c r="G1020" s="19">
        <v>197909</v>
      </c>
      <c r="H1020" s="19">
        <v>66.09</v>
      </c>
      <c r="I1020" s="19">
        <f t="shared" si="16"/>
        <v>9</v>
      </c>
    </row>
    <row r="1021" spans="7:9" x14ac:dyDescent="0.25">
      <c r="G1021" s="19">
        <v>197910</v>
      </c>
      <c r="H1021" s="19">
        <v>55.26</v>
      </c>
      <c r="I1021" s="19">
        <f t="shared" si="16"/>
        <v>10</v>
      </c>
    </row>
    <row r="1022" spans="7:9" x14ac:dyDescent="0.25">
      <c r="G1022" s="19">
        <v>197911</v>
      </c>
      <c r="H1022" s="19">
        <v>39.94</v>
      </c>
      <c r="I1022" s="19">
        <f t="shared" si="16"/>
        <v>11</v>
      </c>
    </row>
    <row r="1023" spans="7:9" x14ac:dyDescent="0.25">
      <c r="G1023" s="19">
        <v>197912</v>
      </c>
      <c r="H1023" s="19">
        <v>36.03</v>
      </c>
      <c r="I1023" s="19">
        <f t="shared" si="16"/>
        <v>12</v>
      </c>
    </row>
    <row r="1024" spans="7:9" x14ac:dyDescent="0.25">
      <c r="G1024" s="19">
        <v>198001</v>
      </c>
      <c r="H1024" s="19">
        <v>31.12</v>
      </c>
      <c r="I1024" s="19">
        <f t="shared" si="16"/>
        <v>1</v>
      </c>
    </row>
    <row r="1025" spans="7:9" x14ac:dyDescent="0.25">
      <c r="G1025" s="19">
        <v>198002</v>
      </c>
      <c r="H1025" s="19">
        <v>32.85</v>
      </c>
      <c r="I1025" s="19">
        <f t="shared" si="16"/>
        <v>2</v>
      </c>
    </row>
    <row r="1026" spans="7:9" x14ac:dyDescent="0.25">
      <c r="G1026" s="19">
        <v>198003</v>
      </c>
      <c r="H1026" s="19">
        <v>39.36</v>
      </c>
      <c r="I1026" s="19">
        <f t="shared" si="16"/>
        <v>3</v>
      </c>
    </row>
    <row r="1027" spans="7:9" x14ac:dyDescent="0.25">
      <c r="G1027" s="19">
        <v>198004</v>
      </c>
      <c r="H1027" s="19">
        <v>51.44</v>
      </c>
      <c r="I1027" s="19">
        <f t="shared" si="16"/>
        <v>4</v>
      </c>
    </row>
    <row r="1028" spans="7:9" x14ac:dyDescent="0.25">
      <c r="G1028" s="19">
        <v>198005</v>
      </c>
      <c r="H1028" s="19">
        <v>60.28</v>
      </c>
      <c r="I1028" s="19">
        <f t="shared" si="16"/>
        <v>5</v>
      </c>
    </row>
    <row r="1029" spans="7:9" x14ac:dyDescent="0.25">
      <c r="G1029" s="19">
        <v>198006</v>
      </c>
      <c r="H1029" s="19">
        <v>68.739999999999995</v>
      </c>
      <c r="I1029" s="19">
        <f t="shared" ref="I1029:I1092" si="17">VALUE(RIGHT(G1029,2))</f>
        <v>6</v>
      </c>
    </row>
    <row r="1030" spans="7:9" x14ac:dyDescent="0.25">
      <c r="G1030" s="19">
        <v>198007</v>
      </c>
      <c r="H1030" s="19">
        <v>75.760000000000005</v>
      </c>
      <c r="I1030" s="19">
        <f t="shared" si="17"/>
        <v>7</v>
      </c>
    </row>
    <row r="1031" spans="7:9" x14ac:dyDescent="0.25">
      <c r="G1031" s="19">
        <v>198008</v>
      </c>
      <c r="H1031" s="19">
        <v>72.790000000000006</v>
      </c>
      <c r="I1031" s="19">
        <f t="shared" si="17"/>
        <v>8</v>
      </c>
    </row>
    <row r="1032" spans="7:9" x14ac:dyDescent="0.25">
      <c r="G1032" s="19">
        <v>198009</v>
      </c>
      <c r="H1032" s="19">
        <v>66.239999999999995</v>
      </c>
      <c r="I1032" s="19">
        <f t="shared" si="17"/>
        <v>9</v>
      </c>
    </row>
    <row r="1033" spans="7:9" x14ac:dyDescent="0.25">
      <c r="G1033" s="19">
        <v>198010</v>
      </c>
      <c r="H1033" s="19">
        <v>52.59</v>
      </c>
      <c r="I1033" s="19">
        <f t="shared" si="17"/>
        <v>10</v>
      </c>
    </row>
    <row r="1034" spans="7:9" x14ac:dyDescent="0.25">
      <c r="G1034" s="19">
        <v>198011</v>
      </c>
      <c r="H1034" s="19">
        <v>42.31</v>
      </c>
      <c r="I1034" s="19">
        <f t="shared" si="17"/>
        <v>11</v>
      </c>
    </row>
    <row r="1035" spans="7:9" x14ac:dyDescent="0.25">
      <c r="G1035" s="19">
        <v>198012</v>
      </c>
      <c r="H1035" s="19">
        <v>35.19</v>
      </c>
      <c r="I1035" s="19">
        <f t="shared" si="17"/>
        <v>12</v>
      </c>
    </row>
    <row r="1036" spans="7:9" x14ac:dyDescent="0.25">
      <c r="G1036" s="19">
        <v>198101</v>
      </c>
      <c r="H1036" s="19">
        <v>32.409999999999997</v>
      </c>
      <c r="I1036" s="19">
        <f t="shared" si="17"/>
        <v>1</v>
      </c>
    </row>
    <row r="1037" spans="7:9" x14ac:dyDescent="0.25">
      <c r="G1037" s="19">
        <v>198102</v>
      </c>
      <c r="H1037" s="19">
        <v>36.590000000000003</v>
      </c>
      <c r="I1037" s="19">
        <f t="shared" si="17"/>
        <v>2</v>
      </c>
    </row>
    <row r="1038" spans="7:9" x14ac:dyDescent="0.25">
      <c r="G1038" s="19">
        <v>198103</v>
      </c>
      <c r="H1038" s="19">
        <v>42.85</v>
      </c>
      <c r="I1038" s="19">
        <f t="shared" si="17"/>
        <v>3</v>
      </c>
    </row>
    <row r="1039" spans="7:9" x14ac:dyDescent="0.25">
      <c r="G1039" s="19">
        <v>198104</v>
      </c>
      <c r="H1039" s="19">
        <v>55.13</v>
      </c>
      <c r="I1039" s="19">
        <f t="shared" si="17"/>
        <v>4</v>
      </c>
    </row>
    <row r="1040" spans="7:9" x14ac:dyDescent="0.25">
      <c r="G1040" s="19">
        <v>198105</v>
      </c>
      <c r="H1040" s="19">
        <v>58.96</v>
      </c>
      <c r="I1040" s="19">
        <f t="shared" si="17"/>
        <v>5</v>
      </c>
    </row>
    <row r="1041" spans="7:9" x14ac:dyDescent="0.25">
      <c r="G1041" s="19">
        <v>198106</v>
      </c>
      <c r="H1041" s="19">
        <v>69.819999999999993</v>
      </c>
      <c r="I1041" s="19">
        <f t="shared" si="17"/>
        <v>6</v>
      </c>
    </row>
    <row r="1042" spans="7:9" x14ac:dyDescent="0.25">
      <c r="G1042" s="19">
        <v>198107</v>
      </c>
      <c r="H1042" s="19">
        <v>73.959999999999994</v>
      </c>
      <c r="I1042" s="19">
        <f t="shared" si="17"/>
        <v>7</v>
      </c>
    </row>
    <row r="1043" spans="7:9" x14ac:dyDescent="0.25">
      <c r="G1043" s="19">
        <v>198108</v>
      </c>
      <c r="H1043" s="19">
        <v>72.099999999999994</v>
      </c>
      <c r="I1043" s="19">
        <f t="shared" si="17"/>
        <v>8</v>
      </c>
    </row>
    <row r="1044" spans="7:9" x14ac:dyDescent="0.25">
      <c r="G1044" s="19">
        <v>198109</v>
      </c>
      <c r="H1044" s="19">
        <v>64.92</v>
      </c>
      <c r="I1044" s="19">
        <f t="shared" si="17"/>
        <v>9</v>
      </c>
    </row>
    <row r="1045" spans="7:9" x14ac:dyDescent="0.25">
      <c r="G1045" s="19">
        <v>198110</v>
      </c>
      <c r="H1045" s="19">
        <v>52.32</v>
      </c>
      <c r="I1045" s="19">
        <f t="shared" si="17"/>
        <v>10</v>
      </c>
    </row>
    <row r="1046" spans="7:9" x14ac:dyDescent="0.25">
      <c r="G1046" s="19">
        <v>198111</v>
      </c>
      <c r="H1046" s="19">
        <v>44.74</v>
      </c>
      <c r="I1046" s="19">
        <f t="shared" si="17"/>
        <v>11</v>
      </c>
    </row>
    <row r="1047" spans="7:9" x14ac:dyDescent="0.25">
      <c r="G1047" s="19">
        <v>198112</v>
      </c>
      <c r="H1047" s="19">
        <v>33.659999999999997</v>
      </c>
      <c r="I1047" s="19">
        <f t="shared" si="17"/>
        <v>12</v>
      </c>
    </row>
    <row r="1048" spans="7:9" x14ac:dyDescent="0.25">
      <c r="G1048" s="19">
        <v>198201</v>
      </c>
      <c r="H1048" s="19">
        <v>26.22</v>
      </c>
      <c r="I1048" s="19">
        <f t="shared" si="17"/>
        <v>1</v>
      </c>
    </row>
    <row r="1049" spans="7:9" x14ac:dyDescent="0.25">
      <c r="G1049" s="19">
        <v>198202</v>
      </c>
      <c r="H1049" s="19">
        <v>32.590000000000003</v>
      </c>
      <c r="I1049" s="19">
        <f t="shared" si="17"/>
        <v>2</v>
      </c>
    </row>
    <row r="1050" spans="7:9" x14ac:dyDescent="0.25">
      <c r="G1050" s="19">
        <v>198203</v>
      </c>
      <c r="H1050" s="19">
        <v>42.03</v>
      </c>
      <c r="I1050" s="19">
        <f t="shared" si="17"/>
        <v>3</v>
      </c>
    </row>
    <row r="1051" spans="7:9" x14ac:dyDescent="0.25">
      <c r="G1051" s="19">
        <v>198204</v>
      </c>
      <c r="H1051" s="19">
        <v>48.63</v>
      </c>
      <c r="I1051" s="19">
        <f t="shared" si="17"/>
        <v>4</v>
      </c>
    </row>
    <row r="1052" spans="7:9" x14ac:dyDescent="0.25">
      <c r="G1052" s="19">
        <v>198205</v>
      </c>
      <c r="H1052" s="19">
        <v>60.8</v>
      </c>
      <c r="I1052" s="19">
        <f t="shared" si="17"/>
        <v>5</v>
      </c>
    </row>
    <row r="1053" spans="7:9" x14ac:dyDescent="0.25">
      <c r="G1053" s="19">
        <v>198206</v>
      </c>
      <c r="H1053" s="19">
        <v>66.33</v>
      </c>
      <c r="I1053" s="19">
        <f t="shared" si="17"/>
        <v>6</v>
      </c>
    </row>
    <row r="1054" spans="7:9" x14ac:dyDescent="0.25">
      <c r="G1054" s="19">
        <v>198207</v>
      </c>
      <c r="H1054" s="19">
        <v>73.2</v>
      </c>
      <c r="I1054" s="19">
        <f t="shared" si="17"/>
        <v>7</v>
      </c>
    </row>
    <row r="1055" spans="7:9" x14ac:dyDescent="0.25">
      <c r="G1055" s="19">
        <v>198208</v>
      </c>
      <c r="H1055" s="19">
        <v>72.09</v>
      </c>
      <c r="I1055" s="19">
        <f t="shared" si="17"/>
        <v>8</v>
      </c>
    </row>
    <row r="1056" spans="7:9" x14ac:dyDescent="0.25">
      <c r="G1056" s="19">
        <v>198209</v>
      </c>
      <c r="H1056" s="19">
        <v>64.040000000000006</v>
      </c>
      <c r="I1056" s="19">
        <f t="shared" si="17"/>
        <v>9</v>
      </c>
    </row>
    <row r="1057" spans="7:9" x14ac:dyDescent="0.25">
      <c r="G1057" s="19">
        <v>198210</v>
      </c>
      <c r="H1057" s="19">
        <v>53.26</v>
      </c>
      <c r="I1057" s="19">
        <f t="shared" si="17"/>
        <v>10</v>
      </c>
    </row>
    <row r="1058" spans="7:9" x14ac:dyDescent="0.25">
      <c r="G1058" s="19">
        <v>198211</v>
      </c>
      <c r="H1058" s="19">
        <v>41.13</v>
      </c>
      <c r="I1058" s="19">
        <f t="shared" si="17"/>
        <v>11</v>
      </c>
    </row>
    <row r="1059" spans="7:9" x14ac:dyDescent="0.25">
      <c r="G1059" s="19">
        <v>198212</v>
      </c>
      <c r="H1059" s="19">
        <v>35.82</v>
      </c>
      <c r="I1059" s="19">
        <f t="shared" si="17"/>
        <v>12</v>
      </c>
    </row>
    <row r="1060" spans="7:9" x14ac:dyDescent="0.25">
      <c r="G1060" s="19">
        <v>198301</v>
      </c>
      <c r="H1060" s="19">
        <v>33.119999999999997</v>
      </c>
      <c r="I1060" s="19">
        <f t="shared" si="17"/>
        <v>1</v>
      </c>
    </row>
    <row r="1061" spans="7:9" x14ac:dyDescent="0.25">
      <c r="G1061" s="19">
        <v>198302</v>
      </c>
      <c r="H1061" s="19">
        <v>36.86</v>
      </c>
      <c r="I1061" s="19">
        <f t="shared" si="17"/>
        <v>2</v>
      </c>
    </row>
    <row r="1062" spans="7:9" x14ac:dyDescent="0.25">
      <c r="G1062" s="19">
        <v>198303</v>
      </c>
      <c r="H1062" s="19">
        <v>42.4</v>
      </c>
      <c r="I1062" s="19">
        <f t="shared" si="17"/>
        <v>3</v>
      </c>
    </row>
    <row r="1063" spans="7:9" x14ac:dyDescent="0.25">
      <c r="G1063" s="19">
        <v>198304</v>
      </c>
      <c r="H1063" s="19">
        <v>47.01</v>
      </c>
      <c r="I1063" s="19">
        <f t="shared" si="17"/>
        <v>4</v>
      </c>
    </row>
    <row r="1064" spans="7:9" x14ac:dyDescent="0.25">
      <c r="G1064" s="19">
        <v>198305</v>
      </c>
      <c r="H1064" s="19">
        <v>57.94</v>
      </c>
      <c r="I1064" s="19">
        <f t="shared" si="17"/>
        <v>5</v>
      </c>
    </row>
    <row r="1065" spans="7:9" x14ac:dyDescent="0.25">
      <c r="G1065" s="19">
        <v>198306</v>
      </c>
      <c r="H1065" s="19">
        <v>67.099999999999994</v>
      </c>
      <c r="I1065" s="19">
        <f t="shared" si="17"/>
        <v>6</v>
      </c>
    </row>
    <row r="1066" spans="7:9" x14ac:dyDescent="0.25">
      <c r="G1066" s="19">
        <v>198307</v>
      </c>
      <c r="H1066" s="19">
        <v>73.989999999999995</v>
      </c>
      <c r="I1066" s="19">
        <f t="shared" si="17"/>
        <v>7</v>
      </c>
    </row>
    <row r="1067" spans="7:9" x14ac:dyDescent="0.25">
      <c r="G1067" s="19">
        <v>198308</v>
      </c>
      <c r="H1067" s="19">
        <v>75.06</v>
      </c>
      <c r="I1067" s="19">
        <f t="shared" si="17"/>
        <v>8</v>
      </c>
    </row>
    <row r="1068" spans="7:9" x14ac:dyDescent="0.25">
      <c r="G1068" s="19">
        <v>198309</v>
      </c>
      <c r="H1068" s="19">
        <v>65.59</v>
      </c>
      <c r="I1068" s="19">
        <f t="shared" si="17"/>
        <v>9</v>
      </c>
    </row>
    <row r="1069" spans="7:9" x14ac:dyDescent="0.25">
      <c r="G1069" s="19">
        <v>198310</v>
      </c>
      <c r="H1069" s="19">
        <v>55</v>
      </c>
      <c r="I1069" s="19">
        <f t="shared" si="17"/>
        <v>10</v>
      </c>
    </row>
    <row r="1070" spans="7:9" x14ac:dyDescent="0.25">
      <c r="G1070" s="19">
        <v>198311</v>
      </c>
      <c r="H1070" s="19">
        <v>43.03</v>
      </c>
      <c r="I1070" s="19">
        <f t="shared" si="17"/>
        <v>11</v>
      </c>
    </row>
    <row r="1071" spans="7:9" x14ac:dyDescent="0.25">
      <c r="G1071" s="19">
        <v>198312</v>
      </c>
      <c r="H1071" s="19">
        <v>25.47</v>
      </c>
      <c r="I1071" s="19">
        <f t="shared" si="17"/>
        <v>12</v>
      </c>
    </row>
    <row r="1072" spans="7:9" x14ac:dyDescent="0.25">
      <c r="G1072" s="19">
        <v>198401</v>
      </c>
      <c r="H1072" s="19">
        <v>28.83</v>
      </c>
      <c r="I1072" s="19">
        <f t="shared" si="17"/>
        <v>1</v>
      </c>
    </row>
    <row r="1073" spans="7:9" x14ac:dyDescent="0.25">
      <c r="G1073" s="19">
        <v>198402</v>
      </c>
      <c r="H1073" s="19">
        <v>37.380000000000003</v>
      </c>
      <c r="I1073" s="19">
        <f t="shared" si="17"/>
        <v>2</v>
      </c>
    </row>
    <row r="1074" spans="7:9" x14ac:dyDescent="0.25">
      <c r="G1074" s="19">
        <v>198403</v>
      </c>
      <c r="H1074" s="19">
        <v>40.08</v>
      </c>
      <c r="I1074" s="19">
        <f t="shared" si="17"/>
        <v>3</v>
      </c>
    </row>
    <row r="1075" spans="7:9" x14ac:dyDescent="0.25">
      <c r="G1075" s="19">
        <v>198404</v>
      </c>
      <c r="H1075" s="19">
        <v>49.6</v>
      </c>
      <c r="I1075" s="19">
        <f t="shared" si="17"/>
        <v>4</v>
      </c>
    </row>
    <row r="1076" spans="7:9" x14ac:dyDescent="0.25">
      <c r="G1076" s="19">
        <v>198405</v>
      </c>
      <c r="H1076" s="19">
        <v>60.08</v>
      </c>
      <c r="I1076" s="19">
        <f t="shared" si="17"/>
        <v>5</v>
      </c>
    </row>
    <row r="1077" spans="7:9" x14ac:dyDescent="0.25">
      <c r="G1077" s="19">
        <v>198406</v>
      </c>
      <c r="H1077" s="19">
        <v>68.61</v>
      </c>
      <c r="I1077" s="19">
        <f t="shared" si="17"/>
        <v>6</v>
      </c>
    </row>
    <row r="1078" spans="7:9" x14ac:dyDescent="0.25">
      <c r="G1078" s="19">
        <v>198407</v>
      </c>
      <c r="H1078" s="19">
        <v>73.17</v>
      </c>
      <c r="I1078" s="19">
        <f t="shared" si="17"/>
        <v>7</v>
      </c>
    </row>
    <row r="1079" spans="7:9" x14ac:dyDescent="0.25">
      <c r="G1079" s="19">
        <v>198408</v>
      </c>
      <c r="H1079" s="19">
        <v>73.13</v>
      </c>
      <c r="I1079" s="19">
        <f t="shared" si="17"/>
        <v>8</v>
      </c>
    </row>
    <row r="1080" spans="7:9" x14ac:dyDescent="0.25">
      <c r="G1080" s="19">
        <v>198409</v>
      </c>
      <c r="H1080" s="19">
        <v>63.14</v>
      </c>
      <c r="I1080" s="19">
        <f t="shared" si="17"/>
        <v>9</v>
      </c>
    </row>
    <row r="1081" spans="7:9" x14ac:dyDescent="0.25">
      <c r="G1081" s="19">
        <v>198410</v>
      </c>
      <c r="H1081" s="19">
        <v>53.6</v>
      </c>
      <c r="I1081" s="19">
        <f t="shared" si="17"/>
        <v>10</v>
      </c>
    </row>
    <row r="1082" spans="7:9" x14ac:dyDescent="0.25">
      <c r="G1082" s="19">
        <v>198411</v>
      </c>
      <c r="H1082" s="19">
        <v>41.54</v>
      </c>
      <c r="I1082" s="19">
        <f t="shared" si="17"/>
        <v>11</v>
      </c>
    </row>
    <row r="1083" spans="7:9" x14ac:dyDescent="0.25">
      <c r="G1083" s="19">
        <v>198412</v>
      </c>
      <c r="H1083" s="19">
        <v>34.54</v>
      </c>
      <c r="I1083" s="19">
        <f t="shared" si="17"/>
        <v>12</v>
      </c>
    </row>
    <row r="1084" spans="7:9" x14ac:dyDescent="0.25">
      <c r="G1084" s="19">
        <v>198501</v>
      </c>
      <c r="H1084" s="19">
        <v>26.31</v>
      </c>
      <c r="I1084" s="19">
        <f t="shared" si="17"/>
        <v>1</v>
      </c>
    </row>
    <row r="1085" spans="7:9" x14ac:dyDescent="0.25">
      <c r="G1085" s="19">
        <v>198502</v>
      </c>
      <c r="H1085" s="19">
        <v>30.87</v>
      </c>
      <c r="I1085" s="19">
        <f t="shared" si="17"/>
        <v>2</v>
      </c>
    </row>
    <row r="1086" spans="7:9" x14ac:dyDescent="0.25">
      <c r="G1086" s="19">
        <v>198503</v>
      </c>
      <c r="H1086" s="19">
        <v>43.48</v>
      </c>
      <c r="I1086" s="19">
        <f t="shared" si="17"/>
        <v>3</v>
      </c>
    </row>
    <row r="1087" spans="7:9" x14ac:dyDescent="0.25">
      <c r="G1087" s="19">
        <v>198504</v>
      </c>
      <c r="H1087" s="19">
        <v>54.36</v>
      </c>
      <c r="I1087" s="19">
        <f t="shared" si="17"/>
        <v>4</v>
      </c>
    </row>
    <row r="1088" spans="7:9" x14ac:dyDescent="0.25">
      <c r="G1088" s="19">
        <v>198505</v>
      </c>
      <c r="H1088" s="19">
        <v>62.08</v>
      </c>
      <c r="I1088" s="19">
        <f t="shared" si="17"/>
        <v>5</v>
      </c>
    </row>
    <row r="1089" spans="7:9" x14ac:dyDescent="0.25">
      <c r="G1089" s="19">
        <v>198506</v>
      </c>
      <c r="H1089" s="19">
        <v>68.11</v>
      </c>
      <c r="I1089" s="19">
        <f t="shared" si="17"/>
        <v>6</v>
      </c>
    </row>
    <row r="1090" spans="7:9" x14ac:dyDescent="0.25">
      <c r="G1090" s="19">
        <v>198507</v>
      </c>
      <c r="H1090" s="19">
        <v>74.05</v>
      </c>
      <c r="I1090" s="19">
        <f t="shared" si="17"/>
        <v>7</v>
      </c>
    </row>
    <row r="1091" spans="7:9" x14ac:dyDescent="0.25">
      <c r="G1091" s="19">
        <v>198508</v>
      </c>
      <c r="H1091" s="19">
        <v>71.02</v>
      </c>
      <c r="I1091" s="19">
        <f t="shared" si="17"/>
        <v>8</v>
      </c>
    </row>
    <row r="1092" spans="7:9" x14ac:dyDescent="0.25">
      <c r="G1092" s="19">
        <v>198509</v>
      </c>
      <c r="H1092" s="19">
        <v>62.73</v>
      </c>
      <c r="I1092" s="19">
        <f t="shared" si="17"/>
        <v>9</v>
      </c>
    </row>
    <row r="1093" spans="7:9" x14ac:dyDescent="0.25">
      <c r="G1093" s="19">
        <v>198510</v>
      </c>
      <c r="H1093" s="19">
        <v>54.3</v>
      </c>
      <c r="I1093" s="19">
        <f t="shared" ref="I1093:I1156" si="18">VALUE(RIGHT(G1093,2))</f>
        <v>10</v>
      </c>
    </row>
    <row r="1094" spans="7:9" x14ac:dyDescent="0.25">
      <c r="G1094" s="19">
        <v>198511</v>
      </c>
      <c r="H1094" s="19">
        <v>39.51</v>
      </c>
      <c r="I1094" s="19">
        <f t="shared" si="18"/>
        <v>11</v>
      </c>
    </row>
    <row r="1095" spans="7:9" x14ac:dyDescent="0.25">
      <c r="G1095" s="19">
        <v>198512</v>
      </c>
      <c r="H1095" s="19">
        <v>28.81</v>
      </c>
      <c r="I1095" s="19">
        <f t="shared" si="18"/>
        <v>12</v>
      </c>
    </row>
    <row r="1096" spans="7:9" x14ac:dyDescent="0.25">
      <c r="G1096" s="19">
        <v>198601</v>
      </c>
      <c r="H1096" s="19">
        <v>34.68</v>
      </c>
      <c r="I1096" s="19">
        <f t="shared" si="18"/>
        <v>1</v>
      </c>
    </row>
    <row r="1097" spans="7:9" x14ac:dyDescent="0.25">
      <c r="G1097" s="19">
        <v>198602</v>
      </c>
      <c r="H1097" s="19">
        <v>35.85</v>
      </c>
      <c r="I1097" s="19">
        <f t="shared" si="18"/>
        <v>2</v>
      </c>
    </row>
    <row r="1098" spans="7:9" x14ac:dyDescent="0.25">
      <c r="G1098" s="19">
        <v>198603</v>
      </c>
      <c r="H1098" s="19">
        <v>46.18</v>
      </c>
      <c r="I1098" s="19">
        <f t="shared" si="18"/>
        <v>3</v>
      </c>
    </row>
    <row r="1099" spans="7:9" x14ac:dyDescent="0.25">
      <c r="G1099" s="19">
        <v>198604</v>
      </c>
      <c r="H1099" s="19">
        <v>52.86</v>
      </c>
      <c r="I1099" s="19">
        <f t="shared" si="18"/>
        <v>4</v>
      </c>
    </row>
    <row r="1100" spans="7:9" x14ac:dyDescent="0.25">
      <c r="G1100" s="19">
        <v>198605</v>
      </c>
      <c r="H1100" s="19">
        <v>61.09</v>
      </c>
      <c r="I1100" s="19">
        <f t="shared" si="18"/>
        <v>5</v>
      </c>
    </row>
    <row r="1101" spans="7:9" x14ac:dyDescent="0.25">
      <c r="G1101" s="19">
        <v>198606</v>
      </c>
      <c r="H1101" s="19">
        <v>70.41</v>
      </c>
      <c r="I1101" s="19">
        <f t="shared" si="18"/>
        <v>6</v>
      </c>
    </row>
    <row r="1102" spans="7:9" x14ac:dyDescent="0.25">
      <c r="G1102" s="19">
        <v>198607</v>
      </c>
      <c r="H1102" s="19">
        <v>73.510000000000005</v>
      </c>
      <c r="I1102" s="19">
        <f t="shared" si="18"/>
        <v>7</v>
      </c>
    </row>
    <row r="1103" spans="7:9" x14ac:dyDescent="0.25">
      <c r="G1103" s="19">
        <v>198608</v>
      </c>
      <c r="H1103" s="19">
        <v>71.73</v>
      </c>
      <c r="I1103" s="19">
        <f t="shared" si="18"/>
        <v>8</v>
      </c>
    </row>
    <row r="1104" spans="7:9" x14ac:dyDescent="0.25">
      <c r="G1104" s="19">
        <v>198609</v>
      </c>
      <c r="H1104" s="19">
        <v>63.7</v>
      </c>
      <c r="I1104" s="19">
        <f t="shared" si="18"/>
        <v>9</v>
      </c>
    </row>
    <row r="1105" spans="7:9" x14ac:dyDescent="0.25">
      <c r="G1105" s="19">
        <v>198610</v>
      </c>
      <c r="H1105" s="19">
        <v>54.01</v>
      </c>
      <c r="I1105" s="19">
        <f t="shared" si="18"/>
        <v>10</v>
      </c>
    </row>
    <row r="1106" spans="7:9" x14ac:dyDescent="0.25">
      <c r="G1106" s="19">
        <v>198611</v>
      </c>
      <c r="H1106" s="19">
        <v>41.4</v>
      </c>
      <c r="I1106" s="19">
        <f t="shared" si="18"/>
        <v>11</v>
      </c>
    </row>
    <row r="1107" spans="7:9" x14ac:dyDescent="0.25">
      <c r="G1107" s="19">
        <v>198612</v>
      </c>
      <c r="H1107" s="19">
        <v>34.43</v>
      </c>
      <c r="I1107" s="19">
        <f t="shared" si="18"/>
        <v>12</v>
      </c>
    </row>
    <row r="1108" spans="7:9" x14ac:dyDescent="0.25">
      <c r="G1108" s="19">
        <v>198701</v>
      </c>
      <c r="H1108" s="19">
        <v>31.44</v>
      </c>
      <c r="I1108" s="19">
        <f t="shared" si="18"/>
        <v>1</v>
      </c>
    </row>
    <row r="1109" spans="7:9" x14ac:dyDescent="0.25">
      <c r="G1109" s="19">
        <v>198702</v>
      </c>
      <c r="H1109" s="19">
        <v>37.380000000000003</v>
      </c>
      <c r="I1109" s="19">
        <f t="shared" si="18"/>
        <v>2</v>
      </c>
    </row>
    <row r="1110" spans="7:9" x14ac:dyDescent="0.25">
      <c r="G1110" s="19">
        <v>198703</v>
      </c>
      <c r="H1110" s="19">
        <v>42.57</v>
      </c>
      <c r="I1110" s="19">
        <f t="shared" si="18"/>
        <v>3</v>
      </c>
    </row>
    <row r="1111" spans="7:9" x14ac:dyDescent="0.25">
      <c r="G1111" s="19">
        <v>198704</v>
      </c>
      <c r="H1111" s="19">
        <v>53.53</v>
      </c>
      <c r="I1111" s="19">
        <f t="shared" si="18"/>
        <v>4</v>
      </c>
    </row>
    <row r="1112" spans="7:9" x14ac:dyDescent="0.25">
      <c r="G1112" s="19">
        <v>198705</v>
      </c>
      <c r="H1112" s="19">
        <v>62.96</v>
      </c>
      <c r="I1112" s="19">
        <f t="shared" si="18"/>
        <v>5</v>
      </c>
    </row>
    <row r="1113" spans="7:9" x14ac:dyDescent="0.25">
      <c r="G1113" s="19">
        <v>198706</v>
      </c>
      <c r="H1113" s="19">
        <v>70.25</v>
      </c>
      <c r="I1113" s="19">
        <f t="shared" si="18"/>
        <v>6</v>
      </c>
    </row>
    <row r="1114" spans="7:9" x14ac:dyDescent="0.25">
      <c r="G1114" s="19">
        <v>198707</v>
      </c>
      <c r="H1114" s="19">
        <v>73.27</v>
      </c>
      <c r="I1114" s="19">
        <f t="shared" si="18"/>
        <v>7</v>
      </c>
    </row>
    <row r="1115" spans="7:9" x14ac:dyDescent="0.25">
      <c r="G1115" s="19">
        <v>198708</v>
      </c>
      <c r="H1115" s="19">
        <v>71.87</v>
      </c>
      <c r="I1115" s="19">
        <f t="shared" si="18"/>
        <v>8</v>
      </c>
    </row>
    <row r="1116" spans="7:9" x14ac:dyDescent="0.25">
      <c r="G1116" s="19">
        <v>198709</v>
      </c>
      <c r="H1116" s="19">
        <v>65.25</v>
      </c>
      <c r="I1116" s="19">
        <f t="shared" si="18"/>
        <v>9</v>
      </c>
    </row>
    <row r="1117" spans="7:9" x14ac:dyDescent="0.25">
      <c r="G1117" s="19">
        <v>198710</v>
      </c>
      <c r="H1117" s="19">
        <v>52.95</v>
      </c>
      <c r="I1117" s="19">
        <f t="shared" si="18"/>
        <v>10</v>
      </c>
    </row>
    <row r="1118" spans="7:9" x14ac:dyDescent="0.25">
      <c r="G1118" s="19">
        <v>198711</v>
      </c>
      <c r="H1118" s="19">
        <v>43.97</v>
      </c>
      <c r="I1118" s="19">
        <f t="shared" si="18"/>
        <v>11</v>
      </c>
    </row>
    <row r="1119" spans="7:9" x14ac:dyDescent="0.25">
      <c r="G1119" s="19">
        <v>198712</v>
      </c>
      <c r="H1119" s="19">
        <v>34.54</v>
      </c>
      <c r="I1119" s="19">
        <f t="shared" si="18"/>
        <v>12</v>
      </c>
    </row>
    <row r="1120" spans="7:9" x14ac:dyDescent="0.25">
      <c r="G1120" s="19">
        <v>198801</v>
      </c>
      <c r="H1120" s="19">
        <v>27.79</v>
      </c>
      <c r="I1120" s="19">
        <f t="shared" si="18"/>
        <v>1</v>
      </c>
    </row>
    <row r="1121" spans="7:9" x14ac:dyDescent="0.25">
      <c r="G1121" s="19">
        <v>198802</v>
      </c>
      <c r="H1121" s="19">
        <v>33.69</v>
      </c>
      <c r="I1121" s="19">
        <f t="shared" si="18"/>
        <v>2</v>
      </c>
    </row>
    <row r="1122" spans="7:9" x14ac:dyDescent="0.25">
      <c r="G1122" s="19">
        <v>198803</v>
      </c>
      <c r="H1122" s="19">
        <v>42.4</v>
      </c>
      <c r="I1122" s="19">
        <f t="shared" si="18"/>
        <v>3</v>
      </c>
    </row>
    <row r="1123" spans="7:9" x14ac:dyDescent="0.25">
      <c r="G1123" s="19">
        <v>198804</v>
      </c>
      <c r="H1123" s="19">
        <v>51.82</v>
      </c>
      <c r="I1123" s="19">
        <f t="shared" si="18"/>
        <v>4</v>
      </c>
    </row>
    <row r="1124" spans="7:9" x14ac:dyDescent="0.25">
      <c r="G1124" s="19">
        <v>198805</v>
      </c>
      <c r="H1124" s="19">
        <v>61.21</v>
      </c>
      <c r="I1124" s="19">
        <f t="shared" si="18"/>
        <v>5</v>
      </c>
    </row>
    <row r="1125" spans="7:9" x14ac:dyDescent="0.25">
      <c r="G1125" s="19">
        <v>198806</v>
      </c>
      <c r="H1125" s="19">
        <v>70.88</v>
      </c>
      <c r="I1125" s="19">
        <f t="shared" si="18"/>
        <v>6</v>
      </c>
    </row>
    <row r="1126" spans="7:9" x14ac:dyDescent="0.25">
      <c r="G1126" s="19">
        <v>198807</v>
      </c>
      <c r="H1126" s="19">
        <v>74.790000000000006</v>
      </c>
      <c r="I1126" s="19">
        <f t="shared" si="18"/>
        <v>7</v>
      </c>
    </row>
    <row r="1127" spans="7:9" x14ac:dyDescent="0.25">
      <c r="G1127" s="19">
        <v>198808</v>
      </c>
      <c r="H1127" s="19">
        <v>73.67</v>
      </c>
      <c r="I1127" s="19">
        <f t="shared" si="18"/>
        <v>8</v>
      </c>
    </row>
    <row r="1128" spans="7:9" x14ac:dyDescent="0.25">
      <c r="G1128" s="19">
        <v>198809</v>
      </c>
      <c r="H1128" s="19">
        <v>64.599999999999994</v>
      </c>
      <c r="I1128" s="19">
        <f t="shared" si="18"/>
        <v>9</v>
      </c>
    </row>
    <row r="1129" spans="7:9" x14ac:dyDescent="0.25">
      <c r="G1129" s="19">
        <v>198810</v>
      </c>
      <c r="H1129" s="19">
        <v>53.96</v>
      </c>
      <c r="I1129" s="19">
        <f t="shared" si="18"/>
        <v>10</v>
      </c>
    </row>
    <row r="1130" spans="7:9" x14ac:dyDescent="0.25">
      <c r="G1130" s="19">
        <v>198811</v>
      </c>
      <c r="H1130" s="19">
        <v>43.29</v>
      </c>
      <c r="I1130" s="19">
        <f t="shared" si="18"/>
        <v>11</v>
      </c>
    </row>
    <row r="1131" spans="7:9" x14ac:dyDescent="0.25">
      <c r="G1131" s="19">
        <v>198812</v>
      </c>
      <c r="H1131" s="19">
        <v>33.46</v>
      </c>
      <c r="I1131" s="19">
        <f t="shared" si="18"/>
        <v>12</v>
      </c>
    </row>
    <row r="1132" spans="7:9" x14ac:dyDescent="0.25">
      <c r="G1132" s="19">
        <v>198901</v>
      </c>
      <c r="H1132" s="19">
        <v>34.090000000000003</v>
      </c>
      <c r="I1132" s="19">
        <f t="shared" si="18"/>
        <v>1</v>
      </c>
    </row>
    <row r="1133" spans="7:9" x14ac:dyDescent="0.25">
      <c r="G1133" s="19">
        <v>198902</v>
      </c>
      <c r="H1133" s="19">
        <v>29.17</v>
      </c>
      <c r="I1133" s="19">
        <f t="shared" si="18"/>
        <v>2</v>
      </c>
    </row>
    <row r="1134" spans="7:9" x14ac:dyDescent="0.25">
      <c r="G1134" s="19">
        <v>198903</v>
      </c>
      <c r="H1134" s="19">
        <v>42.67</v>
      </c>
      <c r="I1134" s="19">
        <f t="shared" si="18"/>
        <v>3</v>
      </c>
    </row>
    <row r="1135" spans="7:9" x14ac:dyDescent="0.25">
      <c r="G1135" s="19">
        <v>198904</v>
      </c>
      <c r="H1135" s="19">
        <v>52.88</v>
      </c>
      <c r="I1135" s="19">
        <f t="shared" si="18"/>
        <v>4</v>
      </c>
    </row>
    <row r="1136" spans="7:9" x14ac:dyDescent="0.25">
      <c r="G1136" s="19">
        <v>198905</v>
      </c>
      <c r="H1136" s="19">
        <v>60.46</v>
      </c>
      <c r="I1136" s="19">
        <f t="shared" si="18"/>
        <v>5</v>
      </c>
    </row>
    <row r="1137" spans="7:9" x14ac:dyDescent="0.25">
      <c r="G1137" s="19">
        <v>198906</v>
      </c>
      <c r="H1137" s="19">
        <v>68.13</v>
      </c>
      <c r="I1137" s="19">
        <f t="shared" si="18"/>
        <v>6</v>
      </c>
    </row>
    <row r="1138" spans="7:9" x14ac:dyDescent="0.25">
      <c r="G1138" s="19">
        <v>198907</v>
      </c>
      <c r="H1138" s="19">
        <v>74.23</v>
      </c>
      <c r="I1138" s="19">
        <f t="shared" si="18"/>
        <v>7</v>
      </c>
    </row>
    <row r="1139" spans="7:9" x14ac:dyDescent="0.25">
      <c r="G1139" s="19">
        <v>198908</v>
      </c>
      <c r="H1139" s="19">
        <v>71.31</v>
      </c>
      <c r="I1139" s="19">
        <f t="shared" si="18"/>
        <v>8</v>
      </c>
    </row>
    <row r="1140" spans="7:9" x14ac:dyDescent="0.25">
      <c r="G1140" s="19">
        <v>198909</v>
      </c>
      <c r="H1140" s="19">
        <v>64.08</v>
      </c>
      <c r="I1140" s="19">
        <f t="shared" si="18"/>
        <v>9</v>
      </c>
    </row>
    <row r="1141" spans="7:9" x14ac:dyDescent="0.25">
      <c r="G1141" s="19">
        <v>198910</v>
      </c>
      <c r="H1141" s="19">
        <v>54.34</v>
      </c>
      <c r="I1141" s="19">
        <f t="shared" si="18"/>
        <v>10</v>
      </c>
    </row>
    <row r="1142" spans="7:9" x14ac:dyDescent="0.25">
      <c r="G1142" s="19">
        <v>198911</v>
      </c>
      <c r="H1142" s="19">
        <v>42.93</v>
      </c>
      <c r="I1142" s="19">
        <f t="shared" si="18"/>
        <v>11</v>
      </c>
    </row>
    <row r="1143" spans="7:9" x14ac:dyDescent="0.25">
      <c r="G1143" s="19">
        <v>198912</v>
      </c>
      <c r="H1143" s="19">
        <v>27.73</v>
      </c>
      <c r="I1143" s="19">
        <f t="shared" si="18"/>
        <v>12</v>
      </c>
    </row>
    <row r="1144" spans="7:9" x14ac:dyDescent="0.25">
      <c r="G1144" s="19">
        <v>199001</v>
      </c>
      <c r="H1144" s="19">
        <v>36.5</v>
      </c>
      <c r="I1144" s="19">
        <f t="shared" si="18"/>
        <v>1</v>
      </c>
    </row>
    <row r="1145" spans="7:9" x14ac:dyDescent="0.25">
      <c r="G1145" s="19">
        <v>199002</v>
      </c>
      <c r="H1145" s="19">
        <v>36.700000000000003</v>
      </c>
      <c r="I1145" s="19">
        <f t="shared" si="18"/>
        <v>2</v>
      </c>
    </row>
    <row r="1146" spans="7:9" x14ac:dyDescent="0.25">
      <c r="G1146" s="19">
        <v>199003</v>
      </c>
      <c r="H1146" s="19">
        <v>44.74</v>
      </c>
      <c r="I1146" s="19">
        <f t="shared" si="18"/>
        <v>3</v>
      </c>
    </row>
    <row r="1147" spans="7:9" x14ac:dyDescent="0.25">
      <c r="G1147" s="19">
        <v>199004</v>
      </c>
      <c r="H1147" s="19">
        <v>52.52</v>
      </c>
      <c r="I1147" s="19">
        <f t="shared" si="18"/>
        <v>4</v>
      </c>
    </row>
    <row r="1148" spans="7:9" x14ac:dyDescent="0.25">
      <c r="G1148" s="19">
        <v>199005</v>
      </c>
      <c r="H1148" s="19">
        <v>58.86</v>
      </c>
      <c r="I1148" s="19">
        <f t="shared" si="18"/>
        <v>5</v>
      </c>
    </row>
    <row r="1149" spans="7:9" x14ac:dyDescent="0.25">
      <c r="G1149" s="19">
        <v>199006</v>
      </c>
      <c r="H1149" s="19">
        <v>70.23</v>
      </c>
      <c r="I1149" s="19">
        <f t="shared" si="18"/>
        <v>6</v>
      </c>
    </row>
    <row r="1150" spans="7:9" x14ac:dyDescent="0.25">
      <c r="G1150" s="19">
        <v>199007</v>
      </c>
      <c r="H1150" s="19">
        <v>73.260000000000005</v>
      </c>
      <c r="I1150" s="19">
        <f t="shared" si="18"/>
        <v>7</v>
      </c>
    </row>
    <row r="1151" spans="7:9" x14ac:dyDescent="0.25">
      <c r="G1151" s="19">
        <v>199008</v>
      </c>
      <c r="H1151" s="19">
        <v>72.28</v>
      </c>
      <c r="I1151" s="19">
        <f t="shared" si="18"/>
        <v>8</v>
      </c>
    </row>
    <row r="1152" spans="7:9" x14ac:dyDescent="0.25">
      <c r="G1152" s="19">
        <v>199009</v>
      </c>
      <c r="H1152" s="19">
        <v>67.349999999999994</v>
      </c>
      <c r="I1152" s="19">
        <f t="shared" si="18"/>
        <v>9</v>
      </c>
    </row>
    <row r="1153" spans="7:9" x14ac:dyDescent="0.25">
      <c r="G1153" s="19">
        <v>199010</v>
      </c>
      <c r="H1153" s="19">
        <v>53.98</v>
      </c>
      <c r="I1153" s="19">
        <f t="shared" si="18"/>
        <v>10</v>
      </c>
    </row>
    <row r="1154" spans="7:9" x14ac:dyDescent="0.25">
      <c r="G1154" s="19">
        <v>199011</v>
      </c>
      <c r="H1154" s="19">
        <v>44.92</v>
      </c>
      <c r="I1154" s="19">
        <f t="shared" si="18"/>
        <v>11</v>
      </c>
    </row>
    <row r="1155" spans="7:9" x14ac:dyDescent="0.25">
      <c r="G1155" s="19">
        <v>199012</v>
      </c>
      <c r="H1155" s="19">
        <v>30.83</v>
      </c>
      <c r="I1155" s="19">
        <f t="shared" si="18"/>
        <v>12</v>
      </c>
    </row>
    <row r="1156" spans="7:9" x14ac:dyDescent="0.25">
      <c r="G1156" s="19">
        <v>199101</v>
      </c>
      <c r="H1156" s="19">
        <v>29.48</v>
      </c>
      <c r="I1156" s="19">
        <f t="shared" si="18"/>
        <v>1</v>
      </c>
    </row>
    <row r="1157" spans="7:9" x14ac:dyDescent="0.25">
      <c r="G1157" s="19">
        <v>199102</v>
      </c>
      <c r="H1157" s="19">
        <v>39.81</v>
      </c>
      <c r="I1157" s="19">
        <f t="shared" ref="I1157:I1220" si="19">VALUE(RIGHT(G1157,2))</f>
        <v>2</v>
      </c>
    </row>
    <row r="1158" spans="7:9" x14ac:dyDescent="0.25">
      <c r="G1158" s="19">
        <v>199103</v>
      </c>
      <c r="H1158" s="19">
        <v>43.32</v>
      </c>
      <c r="I1158" s="19">
        <f t="shared" si="19"/>
        <v>3</v>
      </c>
    </row>
    <row r="1159" spans="7:9" x14ac:dyDescent="0.25">
      <c r="G1159" s="19">
        <v>199104</v>
      </c>
      <c r="H1159" s="19">
        <v>52.54</v>
      </c>
      <c r="I1159" s="19">
        <f t="shared" si="19"/>
        <v>4</v>
      </c>
    </row>
    <row r="1160" spans="7:9" x14ac:dyDescent="0.25">
      <c r="G1160" s="19">
        <v>199105</v>
      </c>
      <c r="H1160" s="19">
        <v>61.97</v>
      </c>
      <c r="I1160" s="19">
        <f t="shared" si="19"/>
        <v>5</v>
      </c>
    </row>
    <row r="1161" spans="7:9" x14ac:dyDescent="0.25">
      <c r="G1161" s="19">
        <v>199106</v>
      </c>
      <c r="H1161" s="19">
        <v>69.08</v>
      </c>
      <c r="I1161" s="19">
        <f t="shared" si="19"/>
        <v>6</v>
      </c>
    </row>
    <row r="1162" spans="7:9" x14ac:dyDescent="0.25">
      <c r="G1162" s="19">
        <v>199107</v>
      </c>
      <c r="H1162" s="19">
        <v>73.89</v>
      </c>
      <c r="I1162" s="19">
        <f t="shared" si="19"/>
        <v>7</v>
      </c>
    </row>
    <row r="1163" spans="7:9" x14ac:dyDescent="0.25">
      <c r="G1163" s="19">
        <v>199108</v>
      </c>
      <c r="H1163" s="19">
        <v>72.989999999999995</v>
      </c>
      <c r="I1163" s="19">
        <f t="shared" si="19"/>
        <v>8</v>
      </c>
    </row>
    <row r="1164" spans="7:9" x14ac:dyDescent="0.25">
      <c r="G1164" s="19">
        <v>199109</v>
      </c>
      <c r="H1164" s="19">
        <v>64.900000000000006</v>
      </c>
      <c r="I1164" s="19">
        <f t="shared" si="19"/>
        <v>9</v>
      </c>
    </row>
    <row r="1165" spans="7:9" x14ac:dyDescent="0.25">
      <c r="G1165" s="19">
        <v>199110</v>
      </c>
      <c r="H1165" s="19">
        <v>54.75</v>
      </c>
      <c r="I1165" s="19">
        <f t="shared" si="19"/>
        <v>10</v>
      </c>
    </row>
    <row r="1166" spans="7:9" x14ac:dyDescent="0.25">
      <c r="G1166" s="19">
        <v>199111</v>
      </c>
      <c r="H1166" s="19">
        <v>39.43</v>
      </c>
      <c r="I1166" s="19">
        <f t="shared" si="19"/>
        <v>11</v>
      </c>
    </row>
    <row r="1167" spans="7:9" x14ac:dyDescent="0.25">
      <c r="G1167" s="19">
        <v>199112</v>
      </c>
      <c r="H1167" s="19">
        <v>35.74</v>
      </c>
      <c r="I1167" s="19">
        <f t="shared" si="19"/>
        <v>12</v>
      </c>
    </row>
    <row r="1168" spans="7:9" x14ac:dyDescent="0.25">
      <c r="G1168" s="19">
        <v>199201</v>
      </c>
      <c r="H1168" s="19">
        <v>33.619999999999997</v>
      </c>
      <c r="I1168" s="19">
        <f t="shared" si="19"/>
        <v>1</v>
      </c>
    </row>
    <row r="1169" spans="7:9" x14ac:dyDescent="0.25">
      <c r="G1169" s="19">
        <v>199202</v>
      </c>
      <c r="H1169" s="19">
        <v>39.700000000000003</v>
      </c>
      <c r="I1169" s="19">
        <f t="shared" si="19"/>
        <v>2</v>
      </c>
    </row>
    <row r="1170" spans="7:9" x14ac:dyDescent="0.25">
      <c r="G1170" s="19">
        <v>199203</v>
      </c>
      <c r="H1170" s="19">
        <v>44.71</v>
      </c>
      <c r="I1170" s="19">
        <f t="shared" si="19"/>
        <v>3</v>
      </c>
    </row>
    <row r="1171" spans="7:9" x14ac:dyDescent="0.25">
      <c r="G1171" s="19">
        <v>199204</v>
      </c>
      <c r="H1171" s="19">
        <v>52.54</v>
      </c>
      <c r="I1171" s="19">
        <f t="shared" si="19"/>
        <v>4</v>
      </c>
    </row>
    <row r="1172" spans="7:9" x14ac:dyDescent="0.25">
      <c r="G1172" s="19">
        <v>199205</v>
      </c>
      <c r="H1172" s="19">
        <v>61.16</v>
      </c>
      <c r="I1172" s="19">
        <f t="shared" si="19"/>
        <v>5</v>
      </c>
    </row>
    <row r="1173" spans="7:9" x14ac:dyDescent="0.25">
      <c r="G1173" s="19">
        <v>199206</v>
      </c>
      <c r="H1173" s="19">
        <v>67.44</v>
      </c>
      <c r="I1173" s="19">
        <f t="shared" si="19"/>
        <v>6</v>
      </c>
    </row>
    <row r="1174" spans="7:9" x14ac:dyDescent="0.25">
      <c r="G1174" s="19">
        <v>199207</v>
      </c>
      <c r="H1174" s="19">
        <v>71.22</v>
      </c>
      <c r="I1174" s="19">
        <f t="shared" si="19"/>
        <v>7</v>
      </c>
    </row>
    <row r="1175" spans="7:9" x14ac:dyDescent="0.25">
      <c r="G1175" s="19">
        <v>199208</v>
      </c>
      <c r="H1175" s="19">
        <v>69.84</v>
      </c>
      <c r="I1175" s="19">
        <f t="shared" si="19"/>
        <v>8</v>
      </c>
    </row>
    <row r="1176" spans="7:9" x14ac:dyDescent="0.25">
      <c r="G1176" s="19">
        <v>199209</v>
      </c>
      <c r="H1176" s="19">
        <v>64.67</v>
      </c>
      <c r="I1176" s="19">
        <f t="shared" si="19"/>
        <v>9</v>
      </c>
    </row>
    <row r="1177" spans="7:9" x14ac:dyDescent="0.25">
      <c r="G1177" s="19">
        <v>199210</v>
      </c>
      <c r="H1177" s="19">
        <v>54.54</v>
      </c>
      <c r="I1177" s="19">
        <f t="shared" si="19"/>
        <v>10</v>
      </c>
    </row>
    <row r="1178" spans="7:9" x14ac:dyDescent="0.25">
      <c r="G1178" s="19">
        <v>199211</v>
      </c>
      <c r="H1178" s="19">
        <v>40.06</v>
      </c>
      <c r="I1178" s="19">
        <f t="shared" si="19"/>
        <v>11</v>
      </c>
    </row>
    <row r="1179" spans="7:9" x14ac:dyDescent="0.25">
      <c r="G1179" s="19">
        <v>199212</v>
      </c>
      <c r="H1179" s="19">
        <v>31.75</v>
      </c>
      <c r="I1179" s="19">
        <f t="shared" si="19"/>
        <v>12</v>
      </c>
    </row>
    <row r="1180" spans="7:9" x14ac:dyDescent="0.25">
      <c r="G1180" s="19">
        <v>199301</v>
      </c>
      <c r="H1180" s="19">
        <v>30.47</v>
      </c>
      <c r="I1180" s="19">
        <f t="shared" si="19"/>
        <v>1</v>
      </c>
    </row>
    <row r="1181" spans="7:9" x14ac:dyDescent="0.25">
      <c r="G1181" s="19">
        <v>199302</v>
      </c>
      <c r="H1181" s="19">
        <v>31.14</v>
      </c>
      <c r="I1181" s="19">
        <f t="shared" si="19"/>
        <v>2</v>
      </c>
    </row>
    <row r="1182" spans="7:9" x14ac:dyDescent="0.25">
      <c r="G1182" s="19">
        <v>199303</v>
      </c>
      <c r="H1182" s="19">
        <v>41.79</v>
      </c>
      <c r="I1182" s="19">
        <f t="shared" si="19"/>
        <v>3</v>
      </c>
    </row>
    <row r="1183" spans="7:9" x14ac:dyDescent="0.25">
      <c r="G1183" s="19">
        <v>199304</v>
      </c>
      <c r="H1183" s="19">
        <v>49.91</v>
      </c>
      <c r="I1183" s="19">
        <f t="shared" si="19"/>
        <v>4</v>
      </c>
    </row>
    <row r="1184" spans="7:9" x14ac:dyDescent="0.25">
      <c r="G1184" s="19">
        <v>199305</v>
      </c>
      <c r="H1184" s="19">
        <v>60.89</v>
      </c>
      <c r="I1184" s="19">
        <f t="shared" si="19"/>
        <v>5</v>
      </c>
    </row>
    <row r="1185" spans="7:9" x14ac:dyDescent="0.25">
      <c r="G1185" s="19">
        <v>199306</v>
      </c>
      <c r="H1185" s="19">
        <v>67.209999999999994</v>
      </c>
      <c r="I1185" s="19">
        <f t="shared" si="19"/>
        <v>6</v>
      </c>
    </row>
    <row r="1186" spans="7:9" x14ac:dyDescent="0.25">
      <c r="G1186" s="19">
        <v>199307</v>
      </c>
      <c r="H1186" s="19">
        <v>72.16</v>
      </c>
      <c r="I1186" s="19">
        <f t="shared" si="19"/>
        <v>7</v>
      </c>
    </row>
    <row r="1187" spans="7:9" x14ac:dyDescent="0.25">
      <c r="G1187" s="19">
        <v>199308</v>
      </c>
      <c r="H1187" s="19">
        <v>71.89</v>
      </c>
      <c r="I1187" s="19">
        <f t="shared" si="19"/>
        <v>8</v>
      </c>
    </row>
    <row r="1188" spans="7:9" x14ac:dyDescent="0.25">
      <c r="G1188" s="19">
        <v>199309</v>
      </c>
      <c r="H1188" s="19">
        <v>63.3</v>
      </c>
      <c r="I1188" s="19">
        <f t="shared" si="19"/>
        <v>9</v>
      </c>
    </row>
    <row r="1189" spans="7:9" x14ac:dyDescent="0.25">
      <c r="G1189" s="19">
        <v>199310</v>
      </c>
      <c r="H1189" s="19">
        <v>52.97</v>
      </c>
      <c r="I1189" s="19">
        <f t="shared" si="19"/>
        <v>10</v>
      </c>
    </row>
    <row r="1190" spans="7:9" x14ac:dyDescent="0.25">
      <c r="G1190" s="19">
        <v>199311</v>
      </c>
      <c r="H1190" s="19">
        <v>39.22</v>
      </c>
      <c r="I1190" s="19">
        <f t="shared" si="19"/>
        <v>11</v>
      </c>
    </row>
    <row r="1191" spans="7:9" x14ac:dyDescent="0.25">
      <c r="G1191" s="19">
        <v>199312</v>
      </c>
      <c r="H1191" s="19">
        <v>34.200000000000003</v>
      </c>
      <c r="I1191" s="19">
        <f t="shared" si="19"/>
        <v>12</v>
      </c>
    </row>
    <row r="1192" spans="7:9" x14ac:dyDescent="0.25">
      <c r="G1192" s="19">
        <v>199401</v>
      </c>
      <c r="H1192" s="19">
        <v>29.34</v>
      </c>
      <c r="I1192" s="19">
        <f t="shared" si="19"/>
        <v>1</v>
      </c>
    </row>
    <row r="1193" spans="7:9" x14ac:dyDescent="0.25">
      <c r="G1193" s="19">
        <v>199402</v>
      </c>
      <c r="H1193" s="19">
        <v>31.87</v>
      </c>
      <c r="I1193" s="19">
        <f t="shared" si="19"/>
        <v>2</v>
      </c>
    </row>
    <row r="1194" spans="7:9" x14ac:dyDescent="0.25">
      <c r="G1194" s="19">
        <v>199403</v>
      </c>
      <c r="H1194" s="19">
        <v>44.51</v>
      </c>
      <c r="I1194" s="19">
        <f t="shared" si="19"/>
        <v>3</v>
      </c>
    </row>
    <row r="1195" spans="7:9" x14ac:dyDescent="0.25">
      <c r="G1195" s="19">
        <v>199404</v>
      </c>
      <c r="H1195" s="19">
        <v>52.66</v>
      </c>
      <c r="I1195" s="19">
        <f t="shared" si="19"/>
        <v>4</v>
      </c>
    </row>
    <row r="1196" spans="7:9" x14ac:dyDescent="0.25">
      <c r="G1196" s="19">
        <v>199405</v>
      </c>
      <c r="H1196" s="19">
        <v>60.67</v>
      </c>
      <c r="I1196" s="19">
        <f t="shared" si="19"/>
        <v>5</v>
      </c>
    </row>
    <row r="1197" spans="7:9" x14ac:dyDescent="0.25">
      <c r="G1197" s="19">
        <v>199406</v>
      </c>
      <c r="H1197" s="19">
        <v>70.95</v>
      </c>
      <c r="I1197" s="19">
        <f t="shared" si="19"/>
        <v>6</v>
      </c>
    </row>
    <row r="1198" spans="7:9" x14ac:dyDescent="0.25">
      <c r="G1198" s="19">
        <v>199407</v>
      </c>
      <c r="H1198" s="19">
        <v>73.62</v>
      </c>
      <c r="I1198" s="19">
        <f t="shared" si="19"/>
        <v>7</v>
      </c>
    </row>
    <row r="1199" spans="7:9" x14ac:dyDescent="0.25">
      <c r="G1199" s="19">
        <v>199408</v>
      </c>
      <c r="H1199" s="19">
        <v>72.209999999999994</v>
      </c>
      <c r="I1199" s="19">
        <f t="shared" si="19"/>
        <v>8</v>
      </c>
    </row>
    <row r="1200" spans="7:9" x14ac:dyDescent="0.25">
      <c r="G1200" s="19">
        <v>199409</v>
      </c>
      <c r="H1200" s="19">
        <v>65.55</v>
      </c>
      <c r="I1200" s="19">
        <f t="shared" si="19"/>
        <v>9</v>
      </c>
    </row>
    <row r="1201" spans="7:9" x14ac:dyDescent="0.25">
      <c r="G1201" s="19">
        <v>199410</v>
      </c>
      <c r="H1201" s="19">
        <v>54.21</v>
      </c>
      <c r="I1201" s="19">
        <f t="shared" si="19"/>
        <v>10</v>
      </c>
    </row>
    <row r="1202" spans="7:9" x14ac:dyDescent="0.25">
      <c r="G1202" s="19">
        <v>199411</v>
      </c>
      <c r="H1202" s="19">
        <v>42.57</v>
      </c>
      <c r="I1202" s="19">
        <f t="shared" si="19"/>
        <v>11</v>
      </c>
    </row>
    <row r="1203" spans="7:9" x14ac:dyDescent="0.25">
      <c r="G1203" s="19">
        <v>199412</v>
      </c>
      <c r="H1203" s="19">
        <v>36.229999999999997</v>
      </c>
      <c r="I1203" s="19">
        <f t="shared" si="19"/>
        <v>12</v>
      </c>
    </row>
    <row r="1204" spans="7:9" x14ac:dyDescent="0.25">
      <c r="G1204" s="19">
        <v>199501</v>
      </c>
      <c r="H1204" s="19">
        <v>33.08</v>
      </c>
      <c r="I1204" s="19">
        <f t="shared" si="19"/>
        <v>1</v>
      </c>
    </row>
    <row r="1205" spans="7:9" x14ac:dyDescent="0.25">
      <c r="G1205" s="19">
        <v>199502</v>
      </c>
      <c r="H1205" s="19">
        <v>37.36</v>
      </c>
      <c r="I1205" s="19">
        <f t="shared" si="19"/>
        <v>2</v>
      </c>
    </row>
    <row r="1206" spans="7:9" x14ac:dyDescent="0.25">
      <c r="G1206" s="19">
        <v>199503</v>
      </c>
      <c r="H1206" s="19">
        <v>43.34</v>
      </c>
      <c r="I1206" s="19">
        <f t="shared" si="19"/>
        <v>3</v>
      </c>
    </row>
    <row r="1207" spans="7:9" x14ac:dyDescent="0.25">
      <c r="G1207" s="19">
        <v>199504</v>
      </c>
      <c r="H1207" s="19">
        <v>49.41</v>
      </c>
      <c r="I1207" s="19">
        <f t="shared" si="19"/>
        <v>4</v>
      </c>
    </row>
    <row r="1208" spans="7:9" x14ac:dyDescent="0.25">
      <c r="G1208" s="19">
        <v>199505</v>
      </c>
      <c r="H1208" s="19">
        <v>58.64</v>
      </c>
      <c r="I1208" s="19">
        <f t="shared" si="19"/>
        <v>5</v>
      </c>
    </row>
    <row r="1209" spans="7:9" x14ac:dyDescent="0.25">
      <c r="G1209" s="19">
        <v>199506</v>
      </c>
      <c r="H1209" s="19">
        <v>67.55</v>
      </c>
      <c r="I1209" s="19">
        <f t="shared" si="19"/>
        <v>6</v>
      </c>
    </row>
    <row r="1210" spans="7:9" x14ac:dyDescent="0.25">
      <c r="G1210" s="19">
        <v>199507</v>
      </c>
      <c r="H1210" s="19">
        <v>73.540000000000006</v>
      </c>
      <c r="I1210" s="19">
        <f t="shared" si="19"/>
        <v>7</v>
      </c>
    </row>
    <row r="1211" spans="7:9" x14ac:dyDescent="0.25">
      <c r="G1211" s="19">
        <v>199508</v>
      </c>
      <c r="H1211" s="19">
        <v>74.319999999999993</v>
      </c>
      <c r="I1211" s="19">
        <f t="shared" si="19"/>
        <v>8</v>
      </c>
    </row>
    <row r="1212" spans="7:9" x14ac:dyDescent="0.25">
      <c r="G1212" s="19">
        <v>199509</v>
      </c>
      <c r="H1212" s="19">
        <v>64.69</v>
      </c>
      <c r="I1212" s="19">
        <f t="shared" si="19"/>
        <v>9</v>
      </c>
    </row>
    <row r="1213" spans="7:9" x14ac:dyDescent="0.25">
      <c r="G1213" s="19">
        <v>199510</v>
      </c>
      <c r="H1213" s="19">
        <v>54.45</v>
      </c>
      <c r="I1213" s="19">
        <f t="shared" si="19"/>
        <v>10</v>
      </c>
    </row>
    <row r="1214" spans="7:9" x14ac:dyDescent="0.25">
      <c r="G1214" s="19">
        <v>199511</v>
      </c>
      <c r="H1214" s="19">
        <v>42.04</v>
      </c>
      <c r="I1214" s="19">
        <f t="shared" si="19"/>
        <v>11</v>
      </c>
    </row>
    <row r="1215" spans="7:9" x14ac:dyDescent="0.25">
      <c r="G1215" s="19">
        <v>199512</v>
      </c>
      <c r="H1215" s="19">
        <v>33.42</v>
      </c>
      <c r="I1215" s="19">
        <f t="shared" si="19"/>
        <v>12</v>
      </c>
    </row>
    <row r="1216" spans="7:9" x14ac:dyDescent="0.25">
      <c r="G1216" s="19">
        <v>199601</v>
      </c>
      <c r="H1216" s="19">
        <v>29.7</v>
      </c>
      <c r="I1216" s="19">
        <f t="shared" si="19"/>
        <v>1</v>
      </c>
    </row>
    <row r="1217" spans="7:9" x14ac:dyDescent="0.25">
      <c r="G1217" s="19">
        <v>199602</v>
      </c>
      <c r="H1217" s="19">
        <v>35.69</v>
      </c>
      <c r="I1217" s="19">
        <f t="shared" si="19"/>
        <v>2</v>
      </c>
    </row>
    <row r="1218" spans="7:9" x14ac:dyDescent="0.25">
      <c r="G1218" s="19">
        <v>199603</v>
      </c>
      <c r="H1218" s="19">
        <v>39.020000000000003</v>
      </c>
      <c r="I1218" s="19">
        <f t="shared" si="19"/>
        <v>3</v>
      </c>
    </row>
    <row r="1219" spans="7:9" x14ac:dyDescent="0.25">
      <c r="G1219" s="19">
        <v>199604</v>
      </c>
      <c r="H1219" s="19">
        <v>50.65</v>
      </c>
      <c r="I1219" s="19">
        <f t="shared" si="19"/>
        <v>4</v>
      </c>
    </row>
    <row r="1220" spans="7:9" x14ac:dyDescent="0.25">
      <c r="G1220" s="19">
        <v>199605</v>
      </c>
      <c r="H1220" s="19">
        <v>60.98</v>
      </c>
      <c r="I1220" s="19">
        <f t="shared" si="19"/>
        <v>5</v>
      </c>
    </row>
    <row r="1221" spans="7:9" x14ac:dyDescent="0.25">
      <c r="G1221" s="19">
        <v>199606</v>
      </c>
      <c r="H1221" s="19">
        <v>69.87</v>
      </c>
      <c r="I1221" s="19">
        <f t="shared" ref="I1221:I1284" si="20">VALUE(RIGHT(G1221,2))</f>
        <v>6</v>
      </c>
    </row>
    <row r="1222" spans="7:9" x14ac:dyDescent="0.25">
      <c r="G1222" s="19">
        <v>199607</v>
      </c>
      <c r="H1222" s="19">
        <v>73.63</v>
      </c>
      <c r="I1222" s="19">
        <f t="shared" si="20"/>
        <v>7</v>
      </c>
    </row>
    <row r="1223" spans="7:9" x14ac:dyDescent="0.25">
      <c r="G1223" s="19">
        <v>199608</v>
      </c>
      <c r="H1223" s="19">
        <v>72.430000000000007</v>
      </c>
      <c r="I1223" s="19">
        <f t="shared" si="20"/>
        <v>8</v>
      </c>
    </row>
    <row r="1224" spans="7:9" x14ac:dyDescent="0.25">
      <c r="G1224" s="19">
        <v>199609</v>
      </c>
      <c r="H1224" s="19">
        <v>63.46</v>
      </c>
      <c r="I1224" s="19">
        <f t="shared" si="20"/>
        <v>9</v>
      </c>
    </row>
    <row r="1225" spans="7:9" x14ac:dyDescent="0.25">
      <c r="G1225" s="19">
        <v>199610</v>
      </c>
      <c r="H1225" s="19">
        <v>53.65</v>
      </c>
      <c r="I1225" s="19">
        <f t="shared" si="20"/>
        <v>10</v>
      </c>
    </row>
    <row r="1226" spans="7:9" x14ac:dyDescent="0.25">
      <c r="G1226" s="19">
        <v>199611</v>
      </c>
      <c r="H1226" s="19">
        <v>39.630000000000003</v>
      </c>
      <c r="I1226" s="19">
        <f t="shared" si="20"/>
        <v>11</v>
      </c>
    </row>
    <row r="1227" spans="7:9" x14ac:dyDescent="0.25">
      <c r="G1227" s="19">
        <v>199612</v>
      </c>
      <c r="H1227" s="19">
        <v>33.909999999999997</v>
      </c>
      <c r="I1227" s="19">
        <f t="shared" si="20"/>
        <v>12</v>
      </c>
    </row>
    <row r="1228" spans="7:9" x14ac:dyDescent="0.25">
      <c r="G1228" s="19">
        <v>199701</v>
      </c>
      <c r="H1228" s="19">
        <v>29.95</v>
      </c>
      <c r="I1228" s="19">
        <f t="shared" si="20"/>
        <v>1</v>
      </c>
    </row>
    <row r="1229" spans="7:9" x14ac:dyDescent="0.25">
      <c r="G1229" s="19">
        <v>199702</v>
      </c>
      <c r="H1229" s="19">
        <v>36.049999999999997</v>
      </c>
      <c r="I1229" s="19">
        <f t="shared" si="20"/>
        <v>2</v>
      </c>
    </row>
    <row r="1230" spans="7:9" x14ac:dyDescent="0.25">
      <c r="G1230" s="19">
        <v>199703</v>
      </c>
      <c r="H1230" s="19">
        <v>44.67</v>
      </c>
      <c r="I1230" s="19">
        <f t="shared" si="20"/>
        <v>3</v>
      </c>
    </row>
    <row r="1231" spans="7:9" x14ac:dyDescent="0.25">
      <c r="G1231" s="19">
        <v>199704</v>
      </c>
      <c r="H1231" s="19">
        <v>47.91</v>
      </c>
      <c r="I1231" s="19">
        <f t="shared" si="20"/>
        <v>4</v>
      </c>
    </row>
    <row r="1232" spans="7:9" x14ac:dyDescent="0.25">
      <c r="G1232" s="19">
        <v>199705</v>
      </c>
      <c r="H1232" s="19">
        <v>59.4</v>
      </c>
      <c r="I1232" s="19">
        <f t="shared" si="20"/>
        <v>5</v>
      </c>
    </row>
    <row r="1233" spans="7:9" x14ac:dyDescent="0.25">
      <c r="G1233" s="19">
        <v>199706</v>
      </c>
      <c r="H1233" s="19">
        <v>68.31</v>
      </c>
      <c r="I1233" s="19">
        <f t="shared" si="20"/>
        <v>6</v>
      </c>
    </row>
    <row r="1234" spans="7:9" x14ac:dyDescent="0.25">
      <c r="G1234" s="19">
        <v>199707</v>
      </c>
      <c r="H1234" s="19">
        <v>73.180000000000007</v>
      </c>
      <c r="I1234" s="19">
        <f t="shared" si="20"/>
        <v>7</v>
      </c>
    </row>
    <row r="1235" spans="7:9" x14ac:dyDescent="0.25">
      <c r="G1235" s="19">
        <v>199708</v>
      </c>
      <c r="H1235" s="19">
        <v>71.739999999999995</v>
      </c>
      <c r="I1235" s="19">
        <f t="shared" si="20"/>
        <v>8</v>
      </c>
    </row>
    <row r="1236" spans="7:9" x14ac:dyDescent="0.25">
      <c r="G1236" s="19">
        <v>199709</v>
      </c>
      <c r="H1236" s="19">
        <v>66.42</v>
      </c>
      <c r="I1236" s="19">
        <f t="shared" si="20"/>
        <v>9</v>
      </c>
    </row>
    <row r="1237" spans="7:9" x14ac:dyDescent="0.25">
      <c r="G1237" s="19">
        <v>199710</v>
      </c>
      <c r="H1237" s="19">
        <v>53.92</v>
      </c>
      <c r="I1237" s="19">
        <f t="shared" si="20"/>
        <v>10</v>
      </c>
    </row>
    <row r="1238" spans="7:9" x14ac:dyDescent="0.25">
      <c r="G1238" s="19">
        <v>199711</v>
      </c>
      <c r="H1238" s="19">
        <v>40.869999999999997</v>
      </c>
      <c r="I1238" s="19">
        <f t="shared" si="20"/>
        <v>11</v>
      </c>
    </row>
    <row r="1239" spans="7:9" x14ac:dyDescent="0.25">
      <c r="G1239" s="19">
        <v>199712</v>
      </c>
      <c r="H1239" s="19">
        <v>34</v>
      </c>
      <c r="I1239" s="19">
        <f t="shared" si="20"/>
        <v>12</v>
      </c>
    </row>
    <row r="1240" spans="7:9" x14ac:dyDescent="0.25">
      <c r="G1240" s="19">
        <v>199801</v>
      </c>
      <c r="H1240" s="19">
        <v>34.99</v>
      </c>
      <c r="I1240" s="19">
        <f t="shared" si="20"/>
        <v>1</v>
      </c>
    </row>
    <row r="1241" spans="7:9" x14ac:dyDescent="0.25">
      <c r="G1241" s="19">
        <v>199802</v>
      </c>
      <c r="H1241" s="19">
        <v>38.71</v>
      </c>
      <c r="I1241" s="19">
        <f t="shared" si="20"/>
        <v>2</v>
      </c>
    </row>
    <row r="1242" spans="7:9" x14ac:dyDescent="0.25">
      <c r="G1242" s="19">
        <v>199803</v>
      </c>
      <c r="H1242" s="19">
        <v>41.34</v>
      </c>
      <c r="I1242" s="19">
        <f t="shared" si="20"/>
        <v>3</v>
      </c>
    </row>
    <row r="1243" spans="7:9" x14ac:dyDescent="0.25">
      <c r="G1243" s="19">
        <v>199804</v>
      </c>
      <c r="H1243" s="19">
        <v>51.06</v>
      </c>
      <c r="I1243" s="19">
        <f t="shared" si="20"/>
        <v>4</v>
      </c>
    </row>
    <row r="1244" spans="7:9" x14ac:dyDescent="0.25">
      <c r="G1244" s="19">
        <v>199805</v>
      </c>
      <c r="H1244" s="19">
        <v>62.47</v>
      </c>
      <c r="I1244" s="19">
        <f t="shared" si="20"/>
        <v>5</v>
      </c>
    </row>
    <row r="1245" spans="7:9" x14ac:dyDescent="0.25">
      <c r="G1245" s="19">
        <v>199806</v>
      </c>
      <c r="H1245" s="19">
        <v>68.13</v>
      </c>
      <c r="I1245" s="19">
        <f t="shared" si="20"/>
        <v>6</v>
      </c>
    </row>
    <row r="1246" spans="7:9" x14ac:dyDescent="0.25">
      <c r="G1246" s="19">
        <v>199807</v>
      </c>
      <c r="H1246" s="19">
        <v>75.489999999999995</v>
      </c>
      <c r="I1246" s="19">
        <f t="shared" si="20"/>
        <v>7</v>
      </c>
    </row>
    <row r="1247" spans="7:9" x14ac:dyDescent="0.25">
      <c r="G1247" s="19">
        <v>199808</v>
      </c>
      <c r="H1247" s="19">
        <v>74.03</v>
      </c>
      <c r="I1247" s="19">
        <f t="shared" si="20"/>
        <v>8</v>
      </c>
    </row>
    <row r="1248" spans="7:9" x14ac:dyDescent="0.25">
      <c r="G1248" s="19">
        <v>199809</v>
      </c>
      <c r="H1248" s="19">
        <v>68.989999999999995</v>
      </c>
      <c r="I1248" s="19">
        <f t="shared" si="20"/>
        <v>9</v>
      </c>
    </row>
    <row r="1249" spans="7:9" x14ac:dyDescent="0.25">
      <c r="G1249" s="19">
        <v>199810</v>
      </c>
      <c r="H1249" s="19">
        <v>55.13</v>
      </c>
      <c r="I1249" s="19">
        <f t="shared" si="20"/>
        <v>10</v>
      </c>
    </row>
    <row r="1250" spans="7:9" x14ac:dyDescent="0.25">
      <c r="G1250" s="19">
        <v>199811</v>
      </c>
      <c r="H1250" s="19">
        <v>44.91</v>
      </c>
      <c r="I1250" s="19">
        <f t="shared" si="20"/>
        <v>11</v>
      </c>
    </row>
    <row r="1251" spans="7:9" x14ac:dyDescent="0.25">
      <c r="G1251" s="19">
        <v>199812</v>
      </c>
      <c r="H1251" s="19">
        <v>35.549999999999997</v>
      </c>
      <c r="I1251" s="19">
        <f t="shared" si="20"/>
        <v>12</v>
      </c>
    </row>
    <row r="1252" spans="7:9" x14ac:dyDescent="0.25">
      <c r="G1252" s="19">
        <v>199901</v>
      </c>
      <c r="H1252" s="19">
        <v>33.78</v>
      </c>
      <c r="I1252" s="19">
        <f t="shared" si="20"/>
        <v>1</v>
      </c>
    </row>
    <row r="1253" spans="7:9" x14ac:dyDescent="0.25">
      <c r="G1253" s="19">
        <v>199902</v>
      </c>
      <c r="H1253" s="19">
        <v>39.49</v>
      </c>
      <c r="I1253" s="19">
        <f t="shared" si="20"/>
        <v>2</v>
      </c>
    </row>
    <row r="1254" spans="7:9" x14ac:dyDescent="0.25">
      <c r="G1254" s="19">
        <v>199903</v>
      </c>
      <c r="H1254" s="19">
        <v>42.8</v>
      </c>
      <c r="I1254" s="19">
        <f t="shared" si="20"/>
        <v>3</v>
      </c>
    </row>
    <row r="1255" spans="7:9" x14ac:dyDescent="0.25">
      <c r="G1255" s="19">
        <v>199904</v>
      </c>
      <c r="H1255" s="19">
        <v>51.55</v>
      </c>
      <c r="I1255" s="19">
        <f t="shared" si="20"/>
        <v>4</v>
      </c>
    </row>
    <row r="1256" spans="7:9" x14ac:dyDescent="0.25">
      <c r="G1256" s="19">
        <v>199905</v>
      </c>
      <c r="H1256" s="19">
        <v>60.06</v>
      </c>
      <c r="I1256" s="19">
        <f t="shared" si="20"/>
        <v>5</v>
      </c>
    </row>
    <row r="1257" spans="7:9" x14ac:dyDescent="0.25">
      <c r="G1257" s="19">
        <v>199906</v>
      </c>
      <c r="H1257" s="19">
        <v>68.31</v>
      </c>
      <c r="I1257" s="19">
        <f t="shared" si="20"/>
        <v>6</v>
      </c>
    </row>
    <row r="1258" spans="7:9" x14ac:dyDescent="0.25">
      <c r="G1258" s="19">
        <v>199907</v>
      </c>
      <c r="H1258" s="19">
        <v>74.3</v>
      </c>
      <c r="I1258" s="19">
        <f t="shared" si="20"/>
        <v>7</v>
      </c>
    </row>
    <row r="1259" spans="7:9" x14ac:dyDescent="0.25">
      <c r="G1259" s="19">
        <v>199908</v>
      </c>
      <c r="H1259" s="19">
        <v>72.91</v>
      </c>
      <c r="I1259" s="19">
        <f t="shared" si="20"/>
        <v>8</v>
      </c>
    </row>
    <row r="1260" spans="7:9" x14ac:dyDescent="0.25">
      <c r="G1260" s="19">
        <v>199909</v>
      </c>
      <c r="H1260" s="19">
        <v>64.349999999999994</v>
      </c>
      <c r="I1260" s="19">
        <f t="shared" si="20"/>
        <v>9</v>
      </c>
    </row>
    <row r="1261" spans="7:9" x14ac:dyDescent="0.25">
      <c r="G1261" s="19">
        <v>199910</v>
      </c>
      <c r="H1261" s="19">
        <v>54.75</v>
      </c>
      <c r="I1261" s="19">
        <f t="shared" si="20"/>
        <v>10</v>
      </c>
    </row>
    <row r="1262" spans="7:9" x14ac:dyDescent="0.25">
      <c r="G1262" s="19">
        <v>199911</v>
      </c>
      <c r="H1262" s="19">
        <v>48.11</v>
      </c>
      <c r="I1262" s="19">
        <f t="shared" si="20"/>
        <v>11</v>
      </c>
    </row>
    <row r="1263" spans="7:9" x14ac:dyDescent="0.25">
      <c r="G1263" s="19">
        <v>199912</v>
      </c>
      <c r="H1263" s="19">
        <v>36.1</v>
      </c>
      <c r="I1263" s="19">
        <f t="shared" si="20"/>
        <v>12</v>
      </c>
    </row>
    <row r="1264" spans="7:9" x14ac:dyDescent="0.25">
      <c r="G1264" s="19">
        <v>200001</v>
      </c>
      <c r="H1264" s="19">
        <v>33.57</v>
      </c>
      <c r="I1264" s="19">
        <f t="shared" si="20"/>
        <v>1</v>
      </c>
    </row>
    <row r="1265" spans="7:9" x14ac:dyDescent="0.25">
      <c r="G1265" s="19">
        <v>200002</v>
      </c>
      <c r="H1265" s="19">
        <v>39.78</v>
      </c>
      <c r="I1265" s="19">
        <f t="shared" si="20"/>
        <v>2</v>
      </c>
    </row>
    <row r="1266" spans="7:9" x14ac:dyDescent="0.25">
      <c r="G1266" s="19">
        <v>200003</v>
      </c>
      <c r="H1266" s="19">
        <v>46.04</v>
      </c>
      <c r="I1266" s="19">
        <f t="shared" si="20"/>
        <v>3</v>
      </c>
    </row>
    <row r="1267" spans="7:9" x14ac:dyDescent="0.25">
      <c r="G1267" s="19">
        <v>200004</v>
      </c>
      <c r="H1267" s="19">
        <v>52.59</v>
      </c>
      <c r="I1267" s="19">
        <f t="shared" si="20"/>
        <v>4</v>
      </c>
    </row>
    <row r="1268" spans="7:9" x14ac:dyDescent="0.25">
      <c r="G1268" s="19">
        <v>200005</v>
      </c>
      <c r="H1268" s="19">
        <v>63.14</v>
      </c>
      <c r="I1268" s="19">
        <f t="shared" si="20"/>
        <v>5</v>
      </c>
    </row>
    <row r="1269" spans="7:9" x14ac:dyDescent="0.25">
      <c r="G1269" s="19">
        <v>200006</v>
      </c>
      <c r="H1269" s="19">
        <v>69.03</v>
      </c>
      <c r="I1269" s="19">
        <f t="shared" si="20"/>
        <v>6</v>
      </c>
    </row>
    <row r="1270" spans="7:9" x14ac:dyDescent="0.25">
      <c r="G1270" s="19">
        <v>200007</v>
      </c>
      <c r="H1270" s="19">
        <v>73.87</v>
      </c>
      <c r="I1270" s="19">
        <f t="shared" si="20"/>
        <v>7</v>
      </c>
    </row>
    <row r="1271" spans="7:9" x14ac:dyDescent="0.25">
      <c r="G1271" s="19">
        <v>200008</v>
      </c>
      <c r="H1271" s="19">
        <v>74.05</v>
      </c>
      <c r="I1271" s="19">
        <f t="shared" si="20"/>
        <v>8</v>
      </c>
    </row>
    <row r="1272" spans="7:9" x14ac:dyDescent="0.25">
      <c r="G1272" s="19">
        <v>200009</v>
      </c>
      <c r="H1272" s="19">
        <v>65.569999999999993</v>
      </c>
      <c r="I1272" s="19">
        <f t="shared" si="20"/>
        <v>9</v>
      </c>
    </row>
    <row r="1273" spans="7:9" x14ac:dyDescent="0.25">
      <c r="G1273" s="19">
        <v>200010</v>
      </c>
      <c r="H1273" s="19">
        <v>55.09</v>
      </c>
      <c r="I1273" s="19">
        <f t="shared" si="20"/>
        <v>10</v>
      </c>
    </row>
    <row r="1274" spans="7:9" x14ac:dyDescent="0.25">
      <c r="G1274" s="19">
        <v>200011</v>
      </c>
      <c r="H1274" s="19">
        <v>38.03</v>
      </c>
      <c r="I1274" s="19">
        <f t="shared" si="20"/>
        <v>11</v>
      </c>
    </row>
    <row r="1275" spans="7:9" x14ac:dyDescent="0.25">
      <c r="G1275" s="19">
        <v>200012</v>
      </c>
      <c r="H1275" s="19">
        <v>28.44</v>
      </c>
      <c r="I1275" s="19">
        <f t="shared" si="20"/>
        <v>12</v>
      </c>
    </row>
    <row r="1276" spans="7:9" x14ac:dyDescent="0.25">
      <c r="G1276" s="19">
        <v>200101</v>
      </c>
      <c r="H1276" s="19">
        <v>31.35</v>
      </c>
      <c r="I1276" s="19">
        <f t="shared" si="20"/>
        <v>1</v>
      </c>
    </row>
    <row r="1277" spans="7:9" x14ac:dyDescent="0.25">
      <c r="G1277" s="19">
        <v>200102</v>
      </c>
      <c r="H1277" s="19">
        <v>33.979999999999997</v>
      </c>
      <c r="I1277" s="19">
        <f t="shared" si="20"/>
        <v>2</v>
      </c>
    </row>
    <row r="1278" spans="7:9" x14ac:dyDescent="0.25">
      <c r="G1278" s="19">
        <v>200103</v>
      </c>
      <c r="H1278" s="19">
        <v>41.49</v>
      </c>
      <c r="I1278" s="19">
        <f t="shared" si="20"/>
        <v>3</v>
      </c>
    </row>
    <row r="1279" spans="7:9" x14ac:dyDescent="0.25">
      <c r="G1279" s="19">
        <v>200104</v>
      </c>
      <c r="H1279" s="19">
        <v>53.08</v>
      </c>
      <c r="I1279" s="19">
        <f t="shared" si="20"/>
        <v>4</v>
      </c>
    </row>
    <row r="1280" spans="7:9" x14ac:dyDescent="0.25">
      <c r="G1280" s="19">
        <v>200105</v>
      </c>
      <c r="H1280" s="19">
        <v>62.82</v>
      </c>
      <c r="I1280" s="19">
        <f t="shared" si="20"/>
        <v>5</v>
      </c>
    </row>
    <row r="1281" spans="7:9" x14ac:dyDescent="0.25">
      <c r="G1281" s="19">
        <v>200106</v>
      </c>
      <c r="H1281" s="19">
        <v>69.239999999999995</v>
      </c>
      <c r="I1281" s="19">
        <f t="shared" si="20"/>
        <v>6</v>
      </c>
    </row>
    <row r="1282" spans="7:9" x14ac:dyDescent="0.25">
      <c r="G1282" s="19">
        <v>200107</v>
      </c>
      <c r="H1282" s="19">
        <v>74.48</v>
      </c>
      <c r="I1282" s="19">
        <f t="shared" si="20"/>
        <v>7</v>
      </c>
    </row>
    <row r="1283" spans="7:9" x14ac:dyDescent="0.25">
      <c r="G1283" s="19">
        <v>200108</v>
      </c>
      <c r="H1283" s="19">
        <v>74.3</v>
      </c>
      <c r="I1283" s="19">
        <f t="shared" si="20"/>
        <v>8</v>
      </c>
    </row>
    <row r="1284" spans="7:9" x14ac:dyDescent="0.25">
      <c r="G1284" s="19">
        <v>200109</v>
      </c>
      <c r="H1284" s="19">
        <v>65.7</v>
      </c>
      <c r="I1284" s="19">
        <f t="shared" si="20"/>
        <v>9</v>
      </c>
    </row>
    <row r="1285" spans="7:9" x14ac:dyDescent="0.25">
      <c r="G1285" s="19">
        <v>200110</v>
      </c>
      <c r="H1285" s="19">
        <v>54.37</v>
      </c>
      <c r="I1285" s="19">
        <f t="shared" ref="I1285:I1348" si="21">VALUE(RIGHT(G1285,2))</f>
        <v>10</v>
      </c>
    </row>
    <row r="1286" spans="7:9" x14ac:dyDescent="0.25">
      <c r="G1286" s="19">
        <v>200111</v>
      </c>
      <c r="H1286" s="19">
        <v>47.41</v>
      </c>
      <c r="I1286" s="19">
        <f t="shared" si="21"/>
        <v>11</v>
      </c>
    </row>
    <row r="1287" spans="7:9" x14ac:dyDescent="0.25">
      <c r="G1287" s="19">
        <v>200112</v>
      </c>
      <c r="H1287" s="19">
        <v>36.119999999999997</v>
      </c>
      <c r="I1287" s="19">
        <f t="shared" si="21"/>
        <v>12</v>
      </c>
    </row>
    <row r="1288" spans="7:9" x14ac:dyDescent="0.25">
      <c r="G1288" s="19">
        <v>200201</v>
      </c>
      <c r="H1288" s="19">
        <v>34.479999999999997</v>
      </c>
      <c r="I1288" s="19">
        <f t="shared" si="21"/>
        <v>1</v>
      </c>
    </row>
    <row r="1289" spans="7:9" x14ac:dyDescent="0.25">
      <c r="G1289" s="19">
        <v>200202</v>
      </c>
      <c r="H1289" s="19">
        <v>36.39</v>
      </c>
      <c r="I1289" s="19">
        <f t="shared" si="21"/>
        <v>2</v>
      </c>
    </row>
    <row r="1290" spans="7:9" x14ac:dyDescent="0.25">
      <c r="G1290" s="19">
        <v>200203</v>
      </c>
      <c r="H1290" s="19">
        <v>39.54</v>
      </c>
      <c r="I1290" s="19">
        <f t="shared" si="21"/>
        <v>3</v>
      </c>
    </row>
    <row r="1291" spans="7:9" x14ac:dyDescent="0.25">
      <c r="G1291" s="19">
        <v>200204</v>
      </c>
      <c r="H1291" s="19">
        <v>53.49</v>
      </c>
      <c r="I1291" s="19">
        <f t="shared" si="21"/>
        <v>4</v>
      </c>
    </row>
    <row r="1292" spans="7:9" x14ac:dyDescent="0.25">
      <c r="G1292" s="19">
        <v>200205</v>
      </c>
      <c r="H1292" s="19">
        <v>59.29</v>
      </c>
      <c r="I1292" s="19">
        <f t="shared" si="21"/>
        <v>5</v>
      </c>
    </row>
    <row r="1293" spans="7:9" x14ac:dyDescent="0.25">
      <c r="G1293" s="19">
        <v>200206</v>
      </c>
      <c r="H1293" s="19">
        <v>70.86</v>
      </c>
      <c r="I1293" s="19">
        <f t="shared" si="21"/>
        <v>6</v>
      </c>
    </row>
    <row r="1294" spans="7:9" x14ac:dyDescent="0.25">
      <c r="G1294" s="19">
        <v>200207</v>
      </c>
      <c r="H1294" s="19">
        <v>75.849999999999994</v>
      </c>
      <c r="I1294" s="19">
        <f t="shared" si="21"/>
        <v>7</v>
      </c>
    </row>
    <row r="1295" spans="7:9" x14ac:dyDescent="0.25">
      <c r="G1295" s="19">
        <v>200208</v>
      </c>
      <c r="H1295" s="19">
        <v>72.86</v>
      </c>
      <c r="I1295" s="19">
        <f t="shared" si="21"/>
        <v>8</v>
      </c>
    </row>
    <row r="1296" spans="7:9" x14ac:dyDescent="0.25">
      <c r="G1296" s="19">
        <v>200209</v>
      </c>
      <c r="H1296" s="19">
        <v>66.849999999999994</v>
      </c>
      <c r="I1296" s="19">
        <f t="shared" si="21"/>
        <v>9</v>
      </c>
    </row>
    <row r="1297" spans="7:9" x14ac:dyDescent="0.25">
      <c r="G1297" s="19">
        <v>200210</v>
      </c>
      <c r="H1297" s="19">
        <v>51.84</v>
      </c>
      <c r="I1297" s="19">
        <f t="shared" si="21"/>
        <v>10</v>
      </c>
    </row>
    <row r="1298" spans="7:9" x14ac:dyDescent="0.25">
      <c r="G1298" s="19">
        <v>200211</v>
      </c>
      <c r="H1298" s="19">
        <v>41.97</v>
      </c>
      <c r="I1298" s="19">
        <f t="shared" si="21"/>
        <v>11</v>
      </c>
    </row>
    <row r="1299" spans="7:9" x14ac:dyDescent="0.25">
      <c r="G1299" s="19">
        <v>200212</v>
      </c>
      <c r="H1299" s="19">
        <v>35.08</v>
      </c>
      <c r="I1299" s="19">
        <f t="shared" si="21"/>
        <v>12</v>
      </c>
    </row>
    <row r="1300" spans="7:9" x14ac:dyDescent="0.25">
      <c r="G1300" s="19">
        <v>200301</v>
      </c>
      <c r="H1300" s="19">
        <v>32.81</v>
      </c>
      <c r="I1300" s="19">
        <f t="shared" si="21"/>
        <v>1</v>
      </c>
    </row>
    <row r="1301" spans="7:9" x14ac:dyDescent="0.25">
      <c r="G1301" s="19">
        <v>200302</v>
      </c>
      <c r="H1301" s="19">
        <v>32.79</v>
      </c>
      <c r="I1301" s="19">
        <f t="shared" si="21"/>
        <v>2</v>
      </c>
    </row>
    <row r="1302" spans="7:9" x14ac:dyDescent="0.25">
      <c r="G1302" s="19">
        <v>200303</v>
      </c>
      <c r="H1302" s="19">
        <v>43.3</v>
      </c>
      <c r="I1302" s="19">
        <f t="shared" si="21"/>
        <v>3</v>
      </c>
    </row>
    <row r="1303" spans="7:9" x14ac:dyDescent="0.25">
      <c r="G1303" s="19">
        <v>200304</v>
      </c>
      <c r="H1303" s="19">
        <v>51.89</v>
      </c>
      <c r="I1303" s="19">
        <f t="shared" si="21"/>
        <v>4</v>
      </c>
    </row>
    <row r="1304" spans="7:9" x14ac:dyDescent="0.25">
      <c r="G1304" s="19">
        <v>200305</v>
      </c>
      <c r="H1304" s="19">
        <v>60.98</v>
      </c>
      <c r="I1304" s="19">
        <f t="shared" si="21"/>
        <v>5</v>
      </c>
    </row>
    <row r="1305" spans="7:9" x14ac:dyDescent="0.25">
      <c r="G1305" s="19">
        <v>200306</v>
      </c>
      <c r="H1305" s="19">
        <v>68.05</v>
      </c>
      <c r="I1305" s="19">
        <f t="shared" si="21"/>
        <v>6</v>
      </c>
    </row>
    <row r="1306" spans="7:9" x14ac:dyDescent="0.25">
      <c r="G1306" s="19">
        <v>200307</v>
      </c>
      <c r="H1306" s="19">
        <v>75.47</v>
      </c>
      <c r="I1306" s="19">
        <f t="shared" si="21"/>
        <v>7</v>
      </c>
    </row>
    <row r="1307" spans="7:9" x14ac:dyDescent="0.25">
      <c r="G1307" s="19">
        <v>200308</v>
      </c>
      <c r="H1307" s="19">
        <v>74.66</v>
      </c>
      <c r="I1307" s="19">
        <f t="shared" si="21"/>
        <v>8</v>
      </c>
    </row>
    <row r="1308" spans="7:9" x14ac:dyDescent="0.25">
      <c r="G1308" s="19">
        <v>200309</v>
      </c>
      <c r="H1308" s="19">
        <v>64.959999999999994</v>
      </c>
      <c r="I1308" s="19">
        <f t="shared" si="21"/>
        <v>9</v>
      </c>
    </row>
    <row r="1309" spans="7:9" x14ac:dyDescent="0.25">
      <c r="G1309" s="19">
        <v>200310</v>
      </c>
      <c r="H1309" s="19">
        <v>56.55</v>
      </c>
      <c r="I1309" s="19">
        <f t="shared" si="21"/>
        <v>10</v>
      </c>
    </row>
    <row r="1310" spans="7:9" x14ac:dyDescent="0.25">
      <c r="G1310" s="19">
        <v>200311</v>
      </c>
      <c r="H1310" s="19">
        <v>42.35</v>
      </c>
      <c r="I1310" s="19">
        <f t="shared" si="21"/>
        <v>11</v>
      </c>
    </row>
    <row r="1311" spans="7:9" x14ac:dyDescent="0.25">
      <c r="G1311" s="19">
        <v>200312</v>
      </c>
      <c r="H1311" s="19">
        <v>35.29</v>
      </c>
      <c r="I1311" s="19">
        <f t="shared" si="21"/>
        <v>12</v>
      </c>
    </row>
    <row r="1312" spans="7:9" x14ac:dyDescent="0.25">
      <c r="G1312" s="19">
        <v>200401</v>
      </c>
      <c r="H1312" s="19">
        <v>30.34</v>
      </c>
      <c r="I1312" s="19">
        <f t="shared" si="21"/>
        <v>1</v>
      </c>
    </row>
    <row r="1313" spans="7:9" x14ac:dyDescent="0.25">
      <c r="G1313" s="19">
        <v>200402</v>
      </c>
      <c r="H1313" s="19">
        <v>33.57</v>
      </c>
      <c r="I1313" s="19">
        <f t="shared" si="21"/>
        <v>2</v>
      </c>
    </row>
    <row r="1314" spans="7:9" x14ac:dyDescent="0.25">
      <c r="G1314" s="19">
        <v>200403</v>
      </c>
      <c r="H1314" s="19">
        <v>47.41</v>
      </c>
      <c r="I1314" s="19">
        <f t="shared" si="21"/>
        <v>3</v>
      </c>
    </row>
    <row r="1315" spans="7:9" x14ac:dyDescent="0.25">
      <c r="G1315" s="19">
        <v>200404</v>
      </c>
      <c r="H1315" s="19">
        <v>52.68</v>
      </c>
      <c r="I1315" s="19">
        <f t="shared" si="21"/>
        <v>4</v>
      </c>
    </row>
    <row r="1316" spans="7:9" x14ac:dyDescent="0.25">
      <c r="G1316" s="19">
        <v>200405</v>
      </c>
      <c r="H1316" s="19">
        <v>61.92</v>
      </c>
      <c r="I1316" s="19">
        <f t="shared" si="21"/>
        <v>5</v>
      </c>
    </row>
    <row r="1317" spans="7:9" x14ac:dyDescent="0.25">
      <c r="G1317" s="19">
        <v>200406</v>
      </c>
      <c r="H1317" s="19">
        <v>68.09</v>
      </c>
      <c r="I1317" s="19">
        <f t="shared" si="21"/>
        <v>6</v>
      </c>
    </row>
    <row r="1318" spans="7:9" x14ac:dyDescent="0.25">
      <c r="G1318" s="19">
        <v>200407</v>
      </c>
      <c r="H1318" s="19">
        <v>72.900000000000006</v>
      </c>
      <c r="I1318" s="19">
        <f t="shared" si="21"/>
        <v>7</v>
      </c>
    </row>
    <row r="1319" spans="7:9" x14ac:dyDescent="0.25">
      <c r="G1319" s="19">
        <v>200408</v>
      </c>
      <c r="H1319" s="19">
        <v>70.16</v>
      </c>
      <c r="I1319" s="19">
        <f t="shared" si="21"/>
        <v>8</v>
      </c>
    </row>
    <row r="1320" spans="7:9" x14ac:dyDescent="0.25">
      <c r="G1320" s="19">
        <v>200409</v>
      </c>
      <c r="H1320" s="19">
        <v>65.66</v>
      </c>
      <c r="I1320" s="19">
        <f t="shared" si="21"/>
        <v>9</v>
      </c>
    </row>
    <row r="1321" spans="7:9" x14ac:dyDescent="0.25">
      <c r="G1321" s="19">
        <v>200410</v>
      </c>
      <c r="H1321" s="19">
        <v>55.36</v>
      </c>
      <c r="I1321" s="19">
        <f t="shared" si="21"/>
        <v>10</v>
      </c>
    </row>
    <row r="1322" spans="7:9" x14ac:dyDescent="0.25">
      <c r="G1322" s="19">
        <v>200411</v>
      </c>
      <c r="H1322" s="19">
        <v>43.99</v>
      </c>
      <c r="I1322" s="19">
        <f t="shared" si="21"/>
        <v>11</v>
      </c>
    </row>
    <row r="1323" spans="7:9" x14ac:dyDescent="0.25">
      <c r="G1323" s="19">
        <v>200412</v>
      </c>
      <c r="H1323" s="19">
        <v>35.06</v>
      </c>
      <c r="I1323" s="19">
        <f t="shared" si="21"/>
        <v>12</v>
      </c>
    </row>
    <row r="1324" spans="7:9" x14ac:dyDescent="0.25">
      <c r="G1324" s="19">
        <v>200501</v>
      </c>
      <c r="H1324" s="19">
        <v>33.39</v>
      </c>
      <c r="I1324" s="19">
        <f t="shared" si="21"/>
        <v>1</v>
      </c>
    </row>
    <row r="1325" spans="7:9" x14ac:dyDescent="0.25">
      <c r="G1325" s="19">
        <v>200502</v>
      </c>
      <c r="H1325" s="19">
        <v>37.94</v>
      </c>
      <c r="I1325" s="19">
        <f t="shared" si="21"/>
        <v>2</v>
      </c>
    </row>
    <row r="1326" spans="7:9" x14ac:dyDescent="0.25">
      <c r="G1326" s="19">
        <v>200503</v>
      </c>
      <c r="H1326" s="19">
        <v>42.31</v>
      </c>
      <c r="I1326" s="19">
        <f t="shared" si="21"/>
        <v>3</v>
      </c>
    </row>
    <row r="1327" spans="7:9" x14ac:dyDescent="0.25">
      <c r="G1327" s="19">
        <v>200504</v>
      </c>
      <c r="H1327" s="19">
        <v>52.27</v>
      </c>
      <c r="I1327" s="19">
        <f t="shared" si="21"/>
        <v>4</v>
      </c>
    </row>
    <row r="1328" spans="7:9" x14ac:dyDescent="0.25">
      <c r="G1328" s="19">
        <v>200505</v>
      </c>
      <c r="H1328" s="19">
        <v>59.56</v>
      </c>
      <c r="I1328" s="19">
        <f t="shared" si="21"/>
        <v>5</v>
      </c>
    </row>
    <row r="1329" spans="7:9" x14ac:dyDescent="0.25">
      <c r="G1329" s="19">
        <v>200506</v>
      </c>
      <c r="H1329" s="19">
        <v>69.209999999999994</v>
      </c>
      <c r="I1329" s="19">
        <f t="shared" si="21"/>
        <v>6</v>
      </c>
    </row>
    <row r="1330" spans="7:9" x14ac:dyDescent="0.25">
      <c r="G1330" s="19">
        <v>200507</v>
      </c>
      <c r="H1330" s="19">
        <v>75.31</v>
      </c>
      <c r="I1330" s="19">
        <f t="shared" si="21"/>
        <v>7</v>
      </c>
    </row>
    <row r="1331" spans="7:9" x14ac:dyDescent="0.25">
      <c r="G1331" s="19">
        <v>200508</v>
      </c>
      <c r="H1331" s="19">
        <v>73.2</v>
      </c>
      <c r="I1331" s="19">
        <f t="shared" si="21"/>
        <v>8</v>
      </c>
    </row>
    <row r="1332" spans="7:9" x14ac:dyDescent="0.25">
      <c r="G1332" s="19">
        <v>200509</v>
      </c>
      <c r="H1332" s="19">
        <v>67.37</v>
      </c>
      <c r="I1332" s="19">
        <f t="shared" si="21"/>
        <v>9</v>
      </c>
    </row>
    <row r="1333" spans="7:9" x14ac:dyDescent="0.25">
      <c r="G1333" s="19">
        <v>200510</v>
      </c>
      <c r="H1333" s="19">
        <v>55.38</v>
      </c>
      <c r="I1333" s="19">
        <f t="shared" si="21"/>
        <v>10</v>
      </c>
    </row>
    <row r="1334" spans="7:9" x14ac:dyDescent="0.25">
      <c r="G1334" s="19">
        <v>200511</v>
      </c>
      <c r="H1334" s="19">
        <v>45.01</v>
      </c>
      <c r="I1334" s="19">
        <f t="shared" si="21"/>
        <v>11</v>
      </c>
    </row>
    <row r="1335" spans="7:9" x14ac:dyDescent="0.25">
      <c r="G1335" s="19">
        <v>200512</v>
      </c>
      <c r="H1335" s="19">
        <v>32.700000000000003</v>
      </c>
      <c r="I1335" s="19">
        <f t="shared" si="21"/>
        <v>12</v>
      </c>
    </row>
    <row r="1336" spans="7:9" x14ac:dyDescent="0.25">
      <c r="G1336" s="19">
        <v>200601</v>
      </c>
      <c r="H1336" s="19">
        <v>38.93</v>
      </c>
      <c r="I1336" s="19">
        <f t="shared" si="21"/>
        <v>1</v>
      </c>
    </row>
    <row r="1337" spans="7:9" x14ac:dyDescent="0.25">
      <c r="G1337" s="19">
        <v>200602</v>
      </c>
      <c r="H1337" s="19">
        <v>34.83</v>
      </c>
      <c r="I1337" s="19">
        <f t="shared" si="21"/>
        <v>2</v>
      </c>
    </row>
    <row r="1338" spans="7:9" x14ac:dyDescent="0.25">
      <c r="G1338" s="19">
        <v>200603</v>
      </c>
      <c r="H1338" s="19">
        <v>42.62</v>
      </c>
      <c r="I1338" s="19">
        <f t="shared" si="21"/>
        <v>3</v>
      </c>
    </row>
    <row r="1339" spans="7:9" x14ac:dyDescent="0.25">
      <c r="G1339" s="19">
        <v>200604</v>
      </c>
      <c r="H1339" s="19">
        <v>55.26</v>
      </c>
      <c r="I1339" s="19">
        <f t="shared" si="21"/>
        <v>4</v>
      </c>
    </row>
    <row r="1340" spans="7:9" x14ac:dyDescent="0.25">
      <c r="G1340" s="19">
        <v>200605</v>
      </c>
      <c r="H1340" s="19">
        <v>62.28</v>
      </c>
      <c r="I1340" s="19">
        <f t="shared" si="21"/>
        <v>5</v>
      </c>
    </row>
    <row r="1341" spans="7:9" x14ac:dyDescent="0.25">
      <c r="G1341" s="19">
        <v>200606</v>
      </c>
      <c r="H1341" s="19">
        <v>70.75</v>
      </c>
      <c r="I1341" s="19">
        <f t="shared" si="21"/>
        <v>6</v>
      </c>
    </row>
    <row r="1342" spans="7:9" x14ac:dyDescent="0.25">
      <c r="G1342" s="19">
        <v>200607</v>
      </c>
      <c r="H1342" s="19">
        <v>76.41</v>
      </c>
      <c r="I1342" s="19">
        <f t="shared" si="21"/>
        <v>7</v>
      </c>
    </row>
    <row r="1343" spans="7:9" x14ac:dyDescent="0.25">
      <c r="G1343" s="19">
        <v>200608</v>
      </c>
      <c r="H1343" s="19">
        <v>73.400000000000006</v>
      </c>
      <c r="I1343" s="19">
        <f t="shared" si="21"/>
        <v>8</v>
      </c>
    </row>
    <row r="1344" spans="7:9" x14ac:dyDescent="0.25">
      <c r="G1344" s="19">
        <v>200609</v>
      </c>
      <c r="H1344" s="19">
        <v>63.3</v>
      </c>
      <c r="I1344" s="19">
        <f t="shared" si="21"/>
        <v>9</v>
      </c>
    </row>
    <row r="1345" spans="7:9" x14ac:dyDescent="0.25">
      <c r="G1345" s="19">
        <v>200610</v>
      </c>
      <c r="H1345" s="19">
        <v>52.59</v>
      </c>
      <c r="I1345" s="19">
        <f t="shared" si="21"/>
        <v>10</v>
      </c>
    </row>
    <row r="1346" spans="7:9" x14ac:dyDescent="0.25">
      <c r="G1346" s="19">
        <v>200611</v>
      </c>
      <c r="H1346" s="19">
        <v>44.08</v>
      </c>
      <c r="I1346" s="19">
        <f t="shared" si="21"/>
        <v>11</v>
      </c>
    </row>
    <row r="1347" spans="7:9" x14ac:dyDescent="0.25">
      <c r="G1347" s="19">
        <v>200612</v>
      </c>
      <c r="H1347" s="19">
        <v>36.57</v>
      </c>
      <c r="I1347" s="19">
        <f t="shared" si="21"/>
        <v>12</v>
      </c>
    </row>
    <row r="1348" spans="7:9" x14ac:dyDescent="0.25">
      <c r="G1348" s="19">
        <v>200701</v>
      </c>
      <c r="H1348" s="19">
        <v>31.35</v>
      </c>
      <c r="I1348" s="19">
        <f t="shared" si="21"/>
        <v>1</v>
      </c>
    </row>
    <row r="1349" spans="7:9" x14ac:dyDescent="0.25">
      <c r="G1349" s="19">
        <v>200702</v>
      </c>
      <c r="H1349" s="19">
        <v>32.409999999999997</v>
      </c>
      <c r="I1349" s="19">
        <f t="shared" ref="I1349:I1412" si="22">VALUE(RIGHT(G1349,2))</f>
        <v>2</v>
      </c>
    </row>
    <row r="1350" spans="7:9" x14ac:dyDescent="0.25">
      <c r="G1350" s="19">
        <v>200703</v>
      </c>
      <c r="H1350" s="19">
        <v>47.66</v>
      </c>
      <c r="I1350" s="19">
        <f t="shared" si="22"/>
        <v>3</v>
      </c>
    </row>
    <row r="1351" spans="7:9" x14ac:dyDescent="0.25">
      <c r="G1351" s="19">
        <v>200704</v>
      </c>
      <c r="H1351" s="19">
        <v>50.54</v>
      </c>
      <c r="I1351" s="19">
        <f t="shared" si="22"/>
        <v>4</v>
      </c>
    </row>
    <row r="1352" spans="7:9" x14ac:dyDescent="0.25">
      <c r="G1352" s="19">
        <v>200705</v>
      </c>
      <c r="H1352" s="19">
        <v>62.33</v>
      </c>
      <c r="I1352" s="19">
        <f t="shared" si="22"/>
        <v>5</v>
      </c>
    </row>
    <row r="1353" spans="7:9" x14ac:dyDescent="0.25">
      <c r="G1353" s="19">
        <v>200706</v>
      </c>
      <c r="H1353" s="19">
        <v>69.87</v>
      </c>
      <c r="I1353" s="19">
        <f t="shared" si="22"/>
        <v>6</v>
      </c>
    </row>
    <row r="1354" spans="7:9" x14ac:dyDescent="0.25">
      <c r="G1354" s="19">
        <v>200707</v>
      </c>
      <c r="H1354" s="19">
        <v>74.7</v>
      </c>
      <c r="I1354" s="19">
        <f t="shared" si="22"/>
        <v>7</v>
      </c>
    </row>
    <row r="1355" spans="7:9" x14ac:dyDescent="0.25">
      <c r="G1355" s="19">
        <v>200708</v>
      </c>
      <c r="H1355" s="19">
        <v>74.64</v>
      </c>
      <c r="I1355" s="19">
        <f t="shared" si="22"/>
        <v>8</v>
      </c>
    </row>
    <row r="1356" spans="7:9" x14ac:dyDescent="0.25">
      <c r="G1356" s="19">
        <v>200709</v>
      </c>
      <c r="H1356" s="19">
        <v>66.430000000000007</v>
      </c>
      <c r="I1356" s="19">
        <f t="shared" si="22"/>
        <v>9</v>
      </c>
    </row>
    <row r="1357" spans="7:9" x14ac:dyDescent="0.25">
      <c r="G1357" s="19">
        <v>200710</v>
      </c>
      <c r="H1357" s="19">
        <v>56.68</v>
      </c>
      <c r="I1357" s="19">
        <f t="shared" si="22"/>
        <v>10</v>
      </c>
    </row>
    <row r="1358" spans="7:9" x14ac:dyDescent="0.25">
      <c r="G1358" s="19">
        <v>200711</v>
      </c>
      <c r="H1358" s="19">
        <v>44.01</v>
      </c>
      <c r="I1358" s="19">
        <f t="shared" si="22"/>
        <v>11</v>
      </c>
    </row>
    <row r="1359" spans="7:9" x14ac:dyDescent="0.25">
      <c r="G1359" s="19">
        <v>200712</v>
      </c>
      <c r="H1359" s="19">
        <v>33.22</v>
      </c>
      <c r="I1359" s="19">
        <f t="shared" si="22"/>
        <v>12</v>
      </c>
    </row>
    <row r="1360" spans="7:9" x14ac:dyDescent="0.25">
      <c r="G1360" s="19">
        <v>200801</v>
      </c>
      <c r="H1360" s="19">
        <v>30.27</v>
      </c>
      <c r="I1360" s="19">
        <f t="shared" si="22"/>
        <v>1</v>
      </c>
    </row>
    <row r="1361" spans="7:9" x14ac:dyDescent="0.25">
      <c r="G1361" s="19">
        <v>200802</v>
      </c>
      <c r="H1361" s="19">
        <v>34.700000000000003</v>
      </c>
      <c r="I1361" s="19">
        <f t="shared" si="22"/>
        <v>2</v>
      </c>
    </row>
    <row r="1362" spans="7:9" x14ac:dyDescent="0.25">
      <c r="G1362" s="19">
        <v>200803</v>
      </c>
      <c r="H1362" s="19">
        <v>41.86</v>
      </c>
      <c r="I1362" s="19">
        <f t="shared" si="22"/>
        <v>3</v>
      </c>
    </row>
    <row r="1363" spans="7:9" x14ac:dyDescent="0.25">
      <c r="G1363" s="19">
        <v>200804</v>
      </c>
      <c r="H1363" s="19">
        <v>50.4</v>
      </c>
      <c r="I1363" s="19">
        <f t="shared" si="22"/>
        <v>4</v>
      </c>
    </row>
    <row r="1364" spans="7:9" x14ac:dyDescent="0.25">
      <c r="G1364" s="19">
        <v>200805</v>
      </c>
      <c r="H1364" s="19">
        <v>59.36</v>
      </c>
      <c r="I1364" s="19">
        <f t="shared" si="22"/>
        <v>5</v>
      </c>
    </row>
    <row r="1365" spans="7:9" x14ac:dyDescent="0.25">
      <c r="G1365" s="19">
        <v>200806</v>
      </c>
      <c r="H1365" s="19">
        <v>69.599999999999994</v>
      </c>
      <c r="I1365" s="19">
        <f t="shared" si="22"/>
        <v>6</v>
      </c>
    </row>
    <row r="1366" spans="7:9" x14ac:dyDescent="0.25">
      <c r="G1366" s="19">
        <v>200807</v>
      </c>
      <c r="H1366" s="19">
        <v>74.08</v>
      </c>
      <c r="I1366" s="19">
        <f t="shared" si="22"/>
        <v>7</v>
      </c>
    </row>
    <row r="1367" spans="7:9" x14ac:dyDescent="0.25">
      <c r="G1367" s="19">
        <v>200808</v>
      </c>
      <c r="H1367" s="19">
        <v>72.28</v>
      </c>
      <c r="I1367" s="19">
        <f t="shared" si="22"/>
        <v>8</v>
      </c>
    </row>
    <row r="1368" spans="7:9" x14ac:dyDescent="0.25">
      <c r="G1368" s="19">
        <v>200809</v>
      </c>
      <c r="H1368" s="19">
        <v>65.209999999999994</v>
      </c>
      <c r="I1368" s="19">
        <f t="shared" si="22"/>
        <v>9</v>
      </c>
    </row>
    <row r="1369" spans="7:9" x14ac:dyDescent="0.25">
      <c r="G1369" s="19">
        <v>200810</v>
      </c>
      <c r="H1369" s="19">
        <v>53.98</v>
      </c>
      <c r="I1369" s="19">
        <f t="shared" si="22"/>
        <v>10</v>
      </c>
    </row>
    <row r="1370" spans="7:9" x14ac:dyDescent="0.25">
      <c r="G1370" s="19">
        <v>200811</v>
      </c>
      <c r="H1370" s="19">
        <v>43.92</v>
      </c>
      <c r="I1370" s="19">
        <f t="shared" si="22"/>
        <v>11</v>
      </c>
    </row>
    <row r="1371" spans="7:9" x14ac:dyDescent="0.25">
      <c r="G1371" s="19">
        <v>200812</v>
      </c>
      <c r="H1371" s="19">
        <v>31.87</v>
      </c>
      <c r="I1371" s="19">
        <f t="shared" si="22"/>
        <v>12</v>
      </c>
    </row>
    <row r="1372" spans="7:9" x14ac:dyDescent="0.25">
      <c r="G1372" s="19">
        <v>200901</v>
      </c>
      <c r="H1372" s="19">
        <v>31.05</v>
      </c>
      <c r="I1372" s="19">
        <f t="shared" si="22"/>
        <v>1</v>
      </c>
    </row>
    <row r="1373" spans="7:9" x14ac:dyDescent="0.25">
      <c r="G1373" s="19">
        <v>200902</v>
      </c>
      <c r="H1373" s="19">
        <v>36.770000000000003</v>
      </c>
      <c r="I1373" s="19">
        <f t="shared" si="22"/>
        <v>2</v>
      </c>
    </row>
    <row r="1374" spans="7:9" x14ac:dyDescent="0.25">
      <c r="G1374" s="19">
        <v>200903</v>
      </c>
      <c r="H1374" s="19">
        <v>42.87</v>
      </c>
      <c r="I1374" s="19">
        <f t="shared" si="22"/>
        <v>3</v>
      </c>
    </row>
    <row r="1375" spans="7:9" x14ac:dyDescent="0.25">
      <c r="G1375" s="19">
        <v>200904</v>
      </c>
      <c r="H1375" s="19">
        <v>50.92</v>
      </c>
      <c r="I1375" s="19">
        <f t="shared" si="22"/>
        <v>4</v>
      </c>
    </row>
    <row r="1376" spans="7:9" x14ac:dyDescent="0.25">
      <c r="G1376" s="19">
        <v>200905</v>
      </c>
      <c r="H1376" s="19">
        <v>61.65</v>
      </c>
      <c r="I1376" s="19">
        <f t="shared" si="22"/>
        <v>5</v>
      </c>
    </row>
    <row r="1377" spans="7:9" x14ac:dyDescent="0.25">
      <c r="G1377" s="19">
        <v>200906</v>
      </c>
      <c r="H1377" s="19">
        <v>68.540000000000006</v>
      </c>
      <c r="I1377" s="19">
        <f t="shared" si="22"/>
        <v>6</v>
      </c>
    </row>
    <row r="1378" spans="7:9" x14ac:dyDescent="0.25">
      <c r="G1378" s="19">
        <v>200907</v>
      </c>
      <c r="H1378" s="19">
        <v>72.63</v>
      </c>
      <c r="I1378" s="19">
        <f t="shared" si="22"/>
        <v>7</v>
      </c>
    </row>
    <row r="1379" spans="7:9" x14ac:dyDescent="0.25">
      <c r="G1379" s="19">
        <v>200908</v>
      </c>
      <c r="H1379" s="19">
        <v>71.89</v>
      </c>
      <c r="I1379" s="19">
        <f t="shared" si="22"/>
        <v>8</v>
      </c>
    </row>
    <row r="1380" spans="7:9" x14ac:dyDescent="0.25">
      <c r="G1380" s="19">
        <v>200909</v>
      </c>
      <c r="H1380" s="19">
        <v>66.38</v>
      </c>
      <c r="I1380" s="19">
        <f t="shared" si="22"/>
        <v>9</v>
      </c>
    </row>
    <row r="1381" spans="7:9" x14ac:dyDescent="0.25">
      <c r="G1381" s="19">
        <v>200910</v>
      </c>
      <c r="H1381" s="19">
        <v>50.5</v>
      </c>
      <c r="I1381" s="19">
        <f t="shared" si="22"/>
        <v>10</v>
      </c>
    </row>
    <row r="1382" spans="7:9" x14ac:dyDescent="0.25">
      <c r="G1382" s="19">
        <v>200911</v>
      </c>
      <c r="H1382" s="19">
        <v>45.84</v>
      </c>
      <c r="I1382" s="19">
        <f t="shared" si="22"/>
        <v>11</v>
      </c>
    </row>
    <row r="1383" spans="7:9" x14ac:dyDescent="0.25">
      <c r="G1383" s="19">
        <v>200912</v>
      </c>
      <c r="H1383" s="19">
        <v>29.64</v>
      </c>
      <c r="I1383" s="19">
        <f t="shared" si="22"/>
        <v>12</v>
      </c>
    </row>
    <row r="1384" spans="7:9" x14ac:dyDescent="0.25">
      <c r="G1384" s="19">
        <v>201001</v>
      </c>
      <c r="H1384" s="19">
        <v>30.67</v>
      </c>
      <c r="I1384" s="19">
        <f t="shared" si="22"/>
        <v>1</v>
      </c>
    </row>
    <row r="1385" spans="7:9" x14ac:dyDescent="0.25">
      <c r="G1385" s="19">
        <v>201002</v>
      </c>
      <c r="H1385" s="19">
        <v>31.8</v>
      </c>
      <c r="I1385" s="19">
        <f t="shared" si="22"/>
        <v>2</v>
      </c>
    </row>
    <row r="1386" spans="7:9" x14ac:dyDescent="0.25">
      <c r="G1386" s="19">
        <v>201003</v>
      </c>
      <c r="H1386" s="19">
        <v>43.57</v>
      </c>
      <c r="I1386" s="19">
        <f t="shared" si="22"/>
        <v>3</v>
      </c>
    </row>
    <row r="1387" spans="7:9" x14ac:dyDescent="0.25">
      <c r="G1387" s="19">
        <v>201004</v>
      </c>
      <c r="H1387" s="19">
        <v>53.24</v>
      </c>
      <c r="I1387" s="19">
        <f t="shared" si="22"/>
        <v>4</v>
      </c>
    </row>
    <row r="1388" spans="7:9" x14ac:dyDescent="0.25">
      <c r="G1388" s="19">
        <v>201005</v>
      </c>
      <c r="H1388" s="19">
        <v>59.88</v>
      </c>
      <c r="I1388" s="19">
        <f t="shared" si="22"/>
        <v>5</v>
      </c>
    </row>
    <row r="1389" spans="7:9" x14ac:dyDescent="0.25">
      <c r="G1389" s="19">
        <v>201006</v>
      </c>
      <c r="H1389" s="19">
        <v>70.48</v>
      </c>
      <c r="I1389" s="19">
        <f t="shared" si="22"/>
        <v>6</v>
      </c>
    </row>
    <row r="1390" spans="7:9" x14ac:dyDescent="0.25">
      <c r="G1390" s="19">
        <v>201007</v>
      </c>
      <c r="H1390" s="19">
        <v>74.709999999999994</v>
      </c>
      <c r="I1390" s="19">
        <f t="shared" si="22"/>
        <v>7</v>
      </c>
    </row>
    <row r="1391" spans="7:9" x14ac:dyDescent="0.25">
      <c r="G1391" s="19">
        <v>201008</v>
      </c>
      <c r="H1391" s="19">
        <v>74.05</v>
      </c>
      <c r="I1391" s="19">
        <f t="shared" si="22"/>
        <v>8</v>
      </c>
    </row>
    <row r="1392" spans="7:9" x14ac:dyDescent="0.25">
      <c r="G1392" s="19">
        <v>201009</v>
      </c>
      <c r="H1392" s="19">
        <v>66.489999999999995</v>
      </c>
      <c r="I1392" s="19">
        <f t="shared" si="22"/>
        <v>9</v>
      </c>
    </row>
    <row r="1393" spans="7:9" x14ac:dyDescent="0.25">
      <c r="G1393" s="19">
        <v>201010</v>
      </c>
      <c r="H1393" s="19">
        <v>56.14</v>
      </c>
      <c r="I1393" s="19">
        <f t="shared" si="22"/>
        <v>10</v>
      </c>
    </row>
    <row r="1394" spans="7:9" x14ac:dyDescent="0.25">
      <c r="G1394" s="19">
        <v>201011</v>
      </c>
      <c r="H1394" s="19">
        <v>42.31</v>
      </c>
      <c r="I1394" s="19">
        <f t="shared" si="22"/>
        <v>11</v>
      </c>
    </row>
    <row r="1395" spans="7:9" x14ac:dyDescent="0.25">
      <c r="G1395" s="19">
        <v>201012</v>
      </c>
      <c r="H1395" s="19">
        <v>32.47</v>
      </c>
      <c r="I1395" s="19">
        <f t="shared" si="22"/>
        <v>12</v>
      </c>
    </row>
    <row r="1396" spans="7:9" x14ac:dyDescent="0.25">
      <c r="G1396" s="19">
        <v>201101</v>
      </c>
      <c r="H1396" s="19">
        <v>29.71</v>
      </c>
      <c r="I1396" s="19">
        <f t="shared" si="22"/>
        <v>1</v>
      </c>
    </row>
    <row r="1397" spans="7:9" x14ac:dyDescent="0.25">
      <c r="G1397" s="19">
        <v>201102</v>
      </c>
      <c r="H1397" s="19">
        <v>33.04</v>
      </c>
      <c r="I1397" s="19">
        <f t="shared" si="22"/>
        <v>2</v>
      </c>
    </row>
    <row r="1398" spans="7:9" x14ac:dyDescent="0.25">
      <c r="G1398" s="19">
        <v>201103</v>
      </c>
      <c r="H1398" s="19">
        <v>43.07</v>
      </c>
      <c r="I1398" s="19">
        <f t="shared" si="22"/>
        <v>3</v>
      </c>
    </row>
    <row r="1399" spans="7:9" x14ac:dyDescent="0.25">
      <c r="G1399" s="19">
        <v>201104</v>
      </c>
      <c r="H1399" s="19">
        <v>51.96</v>
      </c>
      <c r="I1399" s="19">
        <f t="shared" si="22"/>
        <v>4</v>
      </c>
    </row>
    <row r="1400" spans="7:9" x14ac:dyDescent="0.25">
      <c r="G1400" s="19">
        <v>201105</v>
      </c>
      <c r="H1400" s="19">
        <v>59.13</v>
      </c>
      <c r="I1400" s="19">
        <f t="shared" si="22"/>
        <v>5</v>
      </c>
    </row>
    <row r="1401" spans="7:9" x14ac:dyDescent="0.25">
      <c r="G1401" s="19">
        <v>201106</v>
      </c>
      <c r="H1401" s="19">
        <v>69.819999999999993</v>
      </c>
      <c r="I1401" s="19">
        <f t="shared" si="22"/>
        <v>6</v>
      </c>
    </row>
    <row r="1402" spans="7:9" x14ac:dyDescent="0.25">
      <c r="G1402" s="19">
        <v>201107</v>
      </c>
      <c r="H1402" s="19">
        <v>76.14</v>
      </c>
      <c r="I1402" s="19">
        <f t="shared" si="22"/>
        <v>7</v>
      </c>
    </row>
    <row r="1403" spans="7:9" x14ac:dyDescent="0.25">
      <c r="G1403" s="19">
        <v>201108</v>
      </c>
      <c r="H1403" s="19">
        <v>75</v>
      </c>
      <c r="I1403" s="19">
        <f t="shared" si="22"/>
        <v>8</v>
      </c>
    </row>
    <row r="1404" spans="7:9" x14ac:dyDescent="0.25">
      <c r="G1404" s="19">
        <v>201109</v>
      </c>
      <c r="H1404" s="19">
        <v>66.09</v>
      </c>
      <c r="I1404" s="19">
        <f t="shared" si="22"/>
        <v>9</v>
      </c>
    </row>
    <row r="1405" spans="7:9" x14ac:dyDescent="0.25">
      <c r="G1405" s="19">
        <v>201110</v>
      </c>
      <c r="H1405" s="19">
        <v>55.09</v>
      </c>
      <c r="I1405" s="19">
        <f t="shared" si="22"/>
        <v>10</v>
      </c>
    </row>
    <row r="1406" spans="7:9" x14ac:dyDescent="0.25">
      <c r="G1406" s="19">
        <v>201111</v>
      </c>
      <c r="H1406" s="19">
        <v>43.75</v>
      </c>
      <c r="I1406" s="19">
        <f t="shared" si="22"/>
        <v>11</v>
      </c>
    </row>
    <row r="1407" spans="7:9" x14ac:dyDescent="0.25">
      <c r="G1407" s="19">
        <v>201112</v>
      </c>
      <c r="H1407" s="19">
        <v>35.4</v>
      </c>
      <c r="I1407" s="19">
        <f t="shared" si="22"/>
        <v>12</v>
      </c>
    </row>
    <row r="1408" spans="7:9" x14ac:dyDescent="0.25">
      <c r="G1408" s="19">
        <v>201201</v>
      </c>
      <c r="H1408" s="19">
        <v>36.119999999999997</v>
      </c>
      <c r="I1408" s="19">
        <f t="shared" si="22"/>
        <v>1</v>
      </c>
    </row>
    <row r="1409" spans="7:9" x14ac:dyDescent="0.25">
      <c r="G1409" s="19">
        <v>201202</v>
      </c>
      <c r="H1409" s="19">
        <v>37.51</v>
      </c>
      <c r="I1409" s="19">
        <f t="shared" si="22"/>
        <v>2</v>
      </c>
    </row>
    <row r="1410" spans="7:9" x14ac:dyDescent="0.25">
      <c r="G1410" s="19">
        <v>201203</v>
      </c>
      <c r="H1410" s="19">
        <v>50.41</v>
      </c>
      <c r="I1410" s="19">
        <f t="shared" si="22"/>
        <v>3</v>
      </c>
    </row>
    <row r="1411" spans="7:9" x14ac:dyDescent="0.25">
      <c r="G1411" s="19">
        <v>201204</v>
      </c>
      <c r="H1411" s="19">
        <v>54.68</v>
      </c>
      <c r="I1411" s="19">
        <f t="shared" si="22"/>
        <v>4</v>
      </c>
    </row>
    <row r="1412" spans="7:9" x14ac:dyDescent="0.25">
      <c r="G1412" s="19">
        <v>201205</v>
      </c>
      <c r="H1412" s="19">
        <v>63.45</v>
      </c>
      <c r="I1412" s="19">
        <f t="shared" si="22"/>
        <v>5</v>
      </c>
    </row>
    <row r="1413" spans="7:9" x14ac:dyDescent="0.25">
      <c r="G1413" s="19">
        <v>201206</v>
      </c>
      <c r="H1413" s="19">
        <v>70.540000000000006</v>
      </c>
      <c r="I1413" s="19">
        <f t="shared" ref="I1413:I1444" si="23">VALUE(RIGHT(G1413,2))</f>
        <v>6</v>
      </c>
    </row>
    <row r="1414" spans="7:9" x14ac:dyDescent="0.25">
      <c r="G1414" s="19">
        <v>201207</v>
      </c>
      <c r="H1414" s="19">
        <v>76.77</v>
      </c>
      <c r="I1414" s="19">
        <f t="shared" si="23"/>
        <v>7</v>
      </c>
    </row>
    <row r="1415" spans="7:9" x14ac:dyDescent="0.25">
      <c r="G1415" s="19">
        <v>201208</v>
      </c>
      <c r="H1415" s="19">
        <v>73.8</v>
      </c>
      <c r="I1415" s="19">
        <f t="shared" si="23"/>
        <v>8</v>
      </c>
    </row>
    <row r="1416" spans="7:9" x14ac:dyDescent="0.25">
      <c r="G1416" s="19">
        <v>201209</v>
      </c>
      <c r="H1416" s="19">
        <v>66.31</v>
      </c>
      <c r="I1416" s="19">
        <f t="shared" si="23"/>
        <v>9</v>
      </c>
    </row>
    <row r="1417" spans="7:9" x14ac:dyDescent="0.25">
      <c r="G1417" s="19">
        <v>201210</v>
      </c>
      <c r="H1417" s="19">
        <v>53.89</v>
      </c>
      <c r="I1417" s="19">
        <f t="shared" si="23"/>
        <v>10</v>
      </c>
    </row>
    <row r="1418" spans="7:9" x14ac:dyDescent="0.25">
      <c r="G1418" s="19">
        <v>201211</v>
      </c>
      <c r="H1418" s="19">
        <v>44.01</v>
      </c>
      <c r="I1418" s="19">
        <f t="shared" si="23"/>
        <v>11</v>
      </c>
    </row>
    <row r="1419" spans="7:9" x14ac:dyDescent="0.25">
      <c r="G1419" s="19">
        <v>201212</v>
      </c>
      <c r="H1419" s="19">
        <v>35.92</v>
      </c>
      <c r="I1419" s="19">
        <f t="shared" si="23"/>
        <v>12</v>
      </c>
    </row>
    <row r="1420" spans="7:9" x14ac:dyDescent="0.25">
      <c r="G1420" s="19">
        <v>201301</v>
      </c>
      <c r="H1420" s="19">
        <v>32.25</v>
      </c>
      <c r="I1420" s="19">
        <f t="shared" si="23"/>
        <v>1</v>
      </c>
    </row>
    <row r="1421" spans="7:9" x14ac:dyDescent="0.25">
      <c r="G1421" s="19">
        <v>201302</v>
      </c>
      <c r="H1421" s="19">
        <v>34.770000000000003</v>
      </c>
      <c r="I1421" s="19">
        <f t="shared" si="23"/>
        <v>2</v>
      </c>
    </row>
    <row r="1422" spans="7:9" x14ac:dyDescent="0.25">
      <c r="G1422" s="19">
        <v>201303</v>
      </c>
      <c r="H1422" s="19">
        <v>40.909999999999997</v>
      </c>
      <c r="I1422" s="19">
        <f t="shared" si="23"/>
        <v>3</v>
      </c>
    </row>
    <row r="1423" spans="7:9" x14ac:dyDescent="0.25">
      <c r="G1423" s="19">
        <v>201304</v>
      </c>
      <c r="H1423" s="19">
        <v>49.68</v>
      </c>
      <c r="I1423" s="19">
        <f t="shared" si="23"/>
        <v>4</v>
      </c>
    </row>
    <row r="1424" spans="7:9" x14ac:dyDescent="0.25">
      <c r="G1424" s="19">
        <v>201305</v>
      </c>
      <c r="H1424" s="19">
        <v>60.85</v>
      </c>
      <c r="I1424" s="19">
        <f t="shared" si="23"/>
        <v>5</v>
      </c>
    </row>
    <row r="1425" spans="7:9" x14ac:dyDescent="0.25">
      <c r="G1425" s="19">
        <v>201306</v>
      </c>
      <c r="H1425" s="19">
        <v>70.39</v>
      </c>
      <c r="I1425" s="19">
        <f t="shared" si="23"/>
        <v>6</v>
      </c>
    </row>
    <row r="1426" spans="7:9" x14ac:dyDescent="0.25">
      <c r="G1426" s="19">
        <v>201307</v>
      </c>
      <c r="H1426" s="19">
        <v>74.209999999999994</v>
      </c>
      <c r="I1426" s="19">
        <f t="shared" si="23"/>
        <v>7</v>
      </c>
    </row>
    <row r="1427" spans="7:9" x14ac:dyDescent="0.25">
      <c r="G1427" s="19">
        <v>201308</v>
      </c>
      <c r="H1427" s="19">
        <v>72.989999999999995</v>
      </c>
      <c r="I1427" s="19">
        <f t="shared" si="23"/>
        <v>8</v>
      </c>
    </row>
    <row r="1428" spans="7:9" x14ac:dyDescent="0.25">
      <c r="G1428" s="19">
        <v>201309</v>
      </c>
      <c r="H1428" s="19">
        <v>66.959999999999994</v>
      </c>
      <c r="I1428" s="19">
        <f t="shared" si="23"/>
        <v>9</v>
      </c>
    </row>
    <row r="1429" spans="7:9" x14ac:dyDescent="0.25">
      <c r="G1429" s="19">
        <v>201310</v>
      </c>
      <c r="H1429" s="19">
        <v>53.44</v>
      </c>
      <c r="I1429" s="19">
        <f t="shared" si="23"/>
        <v>10</v>
      </c>
    </row>
    <row r="1430" spans="7:9" x14ac:dyDescent="0.25">
      <c r="G1430" s="19">
        <v>201311</v>
      </c>
      <c r="H1430" s="19">
        <v>41.61</v>
      </c>
      <c r="I1430" s="19">
        <f t="shared" si="23"/>
        <v>11</v>
      </c>
    </row>
    <row r="1431" spans="7:9" x14ac:dyDescent="0.25">
      <c r="G1431" s="19">
        <v>201312</v>
      </c>
      <c r="H1431" s="19">
        <v>31.06</v>
      </c>
      <c r="I1431" s="19">
        <f t="shared" si="23"/>
        <v>12</v>
      </c>
    </row>
    <row r="1432" spans="7:9" x14ac:dyDescent="0.25">
      <c r="G1432" s="19">
        <v>201401</v>
      </c>
      <c r="H1432" s="19">
        <v>30.54</v>
      </c>
      <c r="I1432" s="19">
        <f t="shared" si="23"/>
        <v>1</v>
      </c>
    </row>
    <row r="1433" spans="7:9" x14ac:dyDescent="0.25">
      <c r="G1433" s="19">
        <v>201402</v>
      </c>
      <c r="H1433" s="19">
        <v>32.29</v>
      </c>
      <c r="I1433" s="19">
        <f t="shared" si="23"/>
        <v>2</v>
      </c>
    </row>
    <row r="1434" spans="7:9" x14ac:dyDescent="0.25">
      <c r="G1434" s="19">
        <v>201403</v>
      </c>
      <c r="H1434" s="19">
        <v>40.479999999999997</v>
      </c>
      <c r="I1434" s="19">
        <f t="shared" si="23"/>
        <v>3</v>
      </c>
    </row>
    <row r="1435" spans="7:9" x14ac:dyDescent="0.25">
      <c r="G1435" s="19">
        <v>201404</v>
      </c>
      <c r="H1435" s="19">
        <v>51.67</v>
      </c>
      <c r="I1435" s="19">
        <f t="shared" si="23"/>
        <v>4</v>
      </c>
    </row>
    <row r="1436" spans="7:9" x14ac:dyDescent="0.25">
      <c r="G1436" s="19">
        <v>201405</v>
      </c>
      <c r="H1436" s="19">
        <v>61.25</v>
      </c>
      <c r="I1436" s="19">
        <f t="shared" si="23"/>
        <v>5</v>
      </c>
    </row>
    <row r="1437" spans="7:9" x14ac:dyDescent="0.25">
      <c r="G1437" s="19">
        <v>201406</v>
      </c>
      <c r="H1437" s="19">
        <v>69.569999999999993</v>
      </c>
      <c r="I1437" s="19">
        <f t="shared" si="23"/>
        <v>6</v>
      </c>
    </row>
    <row r="1438" spans="7:9" x14ac:dyDescent="0.25">
      <c r="G1438" s="19">
        <v>201407</v>
      </c>
      <c r="H1438" s="19">
        <v>73.260000000000005</v>
      </c>
      <c r="I1438" s="19">
        <f t="shared" si="23"/>
        <v>7</v>
      </c>
    </row>
    <row r="1439" spans="7:9" x14ac:dyDescent="0.25">
      <c r="G1439" s="19">
        <v>201408</v>
      </c>
      <c r="H1439" s="19">
        <v>72.23</v>
      </c>
      <c r="I1439" s="19">
        <f t="shared" si="23"/>
        <v>8</v>
      </c>
    </row>
    <row r="1440" spans="7:9" x14ac:dyDescent="0.25">
      <c r="G1440" s="19">
        <v>201409</v>
      </c>
      <c r="H1440" s="19">
        <v>66.180000000000007</v>
      </c>
      <c r="I1440" s="19">
        <f t="shared" si="23"/>
        <v>9</v>
      </c>
    </row>
    <row r="1441" spans="7:9" x14ac:dyDescent="0.25">
      <c r="G1441" s="19">
        <v>201410</v>
      </c>
      <c r="H1441" s="19">
        <v>56.89</v>
      </c>
      <c r="I1441" s="19">
        <f t="shared" si="23"/>
        <v>10</v>
      </c>
    </row>
    <row r="1442" spans="7:9" x14ac:dyDescent="0.25">
      <c r="G1442" s="19">
        <v>201411</v>
      </c>
      <c r="H1442" s="19">
        <v>39.24</v>
      </c>
      <c r="I1442" s="19">
        <f t="shared" si="23"/>
        <v>11</v>
      </c>
    </row>
    <row r="1443" spans="7:9" x14ac:dyDescent="0.25">
      <c r="G1443" s="19">
        <v>201412</v>
      </c>
      <c r="H1443" s="19">
        <v>36.79</v>
      </c>
      <c r="I1443" s="19">
        <f t="shared" si="23"/>
        <v>12</v>
      </c>
    </row>
    <row r="1444" spans="7:9" x14ac:dyDescent="0.25">
      <c r="G1444" s="19">
        <v>201501</v>
      </c>
      <c r="H1444" s="19">
        <v>33.06</v>
      </c>
      <c r="I1444" s="19">
        <f t="shared" si="23"/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E8FF-CEBE-4DDF-94E2-7440A8D276B0}">
  <sheetPr codeName="Sheet10"/>
  <dimension ref="B2:J448"/>
  <sheetViews>
    <sheetView topLeftCell="A2" workbookViewId="0">
      <selection activeCell="G3" sqref="G3:I8"/>
    </sheetView>
  </sheetViews>
  <sheetFormatPr defaultRowHeight="15" x14ac:dyDescent="0.25"/>
  <cols>
    <col min="1" max="1" width="9.140625" style="19"/>
    <col min="2" max="2" width="17.7109375" style="19" customWidth="1"/>
    <col min="3" max="7" width="9.140625" style="19"/>
    <col min="8" max="8" width="22.7109375" style="19" customWidth="1"/>
    <col min="9" max="16384" width="9.140625" style="19"/>
  </cols>
  <sheetData>
    <row r="2" spans="2:10" x14ac:dyDescent="0.25">
      <c r="C2" s="21" t="s">
        <v>37</v>
      </c>
    </row>
    <row r="3" spans="2:10" x14ac:dyDescent="0.25">
      <c r="C3" s="21" t="s">
        <v>38</v>
      </c>
      <c r="G3" s="20"/>
      <c r="H3" s="20"/>
      <c r="I3" s="20"/>
    </row>
    <row r="4" spans="2:10" x14ac:dyDescent="0.25">
      <c r="B4" s="19" t="s">
        <v>39</v>
      </c>
      <c r="C4" s="19" t="s">
        <v>40</v>
      </c>
      <c r="D4" s="19" t="s">
        <v>41</v>
      </c>
      <c r="G4" s="20"/>
      <c r="H4" s="20"/>
      <c r="I4" s="20"/>
    </row>
    <row r="5" spans="2:10" x14ac:dyDescent="0.25">
      <c r="B5" s="19" t="s">
        <v>42</v>
      </c>
      <c r="C5" s="19" t="s">
        <v>43</v>
      </c>
      <c r="D5" s="19">
        <v>5</v>
      </c>
      <c r="G5" s="20"/>
      <c r="H5" s="20"/>
      <c r="I5" s="20"/>
    </row>
    <row r="6" spans="2:10" x14ac:dyDescent="0.25">
      <c r="B6" s="19" t="s">
        <v>44</v>
      </c>
      <c r="C6" s="19" t="s">
        <v>43</v>
      </c>
      <c r="D6" s="19">
        <v>2</v>
      </c>
      <c r="G6" s="20"/>
      <c r="H6" s="20"/>
      <c r="I6" s="20"/>
    </row>
    <row r="7" spans="2:10" x14ac:dyDescent="0.25">
      <c r="B7" s="19" t="s">
        <v>45</v>
      </c>
      <c r="C7" s="19" t="s">
        <v>46</v>
      </c>
      <c r="D7" s="19">
        <v>0</v>
      </c>
      <c r="G7" s="20"/>
      <c r="H7" s="20"/>
      <c r="I7" s="20"/>
    </row>
    <row r="8" spans="2:10" x14ac:dyDescent="0.25">
      <c r="B8" s="19" t="s">
        <v>47</v>
      </c>
      <c r="C8" s="19" t="s">
        <v>43</v>
      </c>
      <c r="D8" s="19">
        <v>0</v>
      </c>
    </row>
    <row r="9" spans="2:10" x14ac:dyDescent="0.25">
      <c r="B9" s="19" t="s">
        <v>48</v>
      </c>
      <c r="C9" s="19" t="s">
        <v>46</v>
      </c>
      <c r="D9" s="19">
        <v>34</v>
      </c>
    </row>
    <row r="10" spans="2:10" x14ac:dyDescent="0.25">
      <c r="B10" s="19" t="s">
        <v>49</v>
      </c>
      <c r="C10" s="19" t="s">
        <v>46</v>
      </c>
      <c r="D10" s="19">
        <v>15</v>
      </c>
      <c r="I10" s="19" t="s">
        <v>50</v>
      </c>
      <c r="J10" s="19" t="s">
        <v>51</v>
      </c>
    </row>
    <row r="11" spans="2:10" x14ac:dyDescent="0.25">
      <c r="B11" s="19" t="s">
        <v>45</v>
      </c>
      <c r="C11" s="19" t="s">
        <v>46</v>
      </c>
      <c r="D11" s="19">
        <v>13</v>
      </c>
      <c r="G11" s="19">
        <v>1</v>
      </c>
      <c r="H11" s="19" t="s">
        <v>42</v>
      </c>
      <c r="I11" s="22">
        <f t="shared" ref="I11:J22" si="0">AVERAGEIFS(Yards,Team,$H11,Play_type,I$10)</f>
        <v>4.2777777777777777</v>
      </c>
      <c r="J11" s="22">
        <f t="shared" si="0"/>
        <v>14.25</v>
      </c>
    </row>
    <row r="12" spans="2:10" x14ac:dyDescent="0.25">
      <c r="B12" s="19" t="s">
        <v>52</v>
      </c>
      <c r="C12" s="19" t="s">
        <v>43</v>
      </c>
      <c r="D12" s="19">
        <v>2</v>
      </c>
      <c r="G12" s="19">
        <v>2</v>
      </c>
      <c r="H12" s="19" t="s">
        <v>52</v>
      </c>
      <c r="I12" s="22">
        <f t="shared" si="0"/>
        <v>4</v>
      </c>
      <c r="J12" s="22">
        <f t="shared" si="0"/>
        <v>18.285714285714285</v>
      </c>
    </row>
    <row r="13" spans="2:10" x14ac:dyDescent="0.25">
      <c r="B13" s="19" t="s">
        <v>53</v>
      </c>
      <c r="C13" s="19" t="s">
        <v>43</v>
      </c>
      <c r="D13" s="19">
        <v>5</v>
      </c>
      <c r="G13" s="19">
        <v>3</v>
      </c>
      <c r="H13" s="19" t="s">
        <v>53</v>
      </c>
      <c r="I13" s="22">
        <f t="shared" si="0"/>
        <v>3.95</v>
      </c>
      <c r="J13" s="22">
        <f t="shared" si="0"/>
        <v>12.333333333333334</v>
      </c>
    </row>
    <row r="14" spans="2:10" x14ac:dyDescent="0.25">
      <c r="B14" s="19" t="s">
        <v>52</v>
      </c>
      <c r="C14" s="19" t="s">
        <v>43</v>
      </c>
      <c r="D14" s="19">
        <v>3</v>
      </c>
      <c r="G14" s="19">
        <v>4</v>
      </c>
      <c r="H14" s="19" t="s">
        <v>54</v>
      </c>
      <c r="I14" s="22">
        <f t="shared" si="0"/>
        <v>5.9375</v>
      </c>
      <c r="J14" s="22">
        <f t="shared" si="0"/>
        <v>14.227272727272727</v>
      </c>
    </row>
    <row r="15" spans="2:10" x14ac:dyDescent="0.25">
      <c r="B15" s="19" t="s">
        <v>45</v>
      </c>
      <c r="C15" s="19" t="s">
        <v>43</v>
      </c>
      <c r="D15" s="19">
        <v>2</v>
      </c>
      <c r="G15" s="19">
        <v>5</v>
      </c>
      <c r="H15" s="19" t="s">
        <v>55</v>
      </c>
      <c r="I15" s="22">
        <f t="shared" si="0"/>
        <v>4.0952380952380949</v>
      </c>
      <c r="J15" s="22">
        <f t="shared" si="0"/>
        <v>18.555555555555557</v>
      </c>
    </row>
    <row r="16" spans="2:10" x14ac:dyDescent="0.25">
      <c r="B16" s="19" t="s">
        <v>54</v>
      </c>
      <c r="C16" s="19" t="s">
        <v>46</v>
      </c>
      <c r="D16" s="19">
        <v>0</v>
      </c>
      <c r="G16" s="19">
        <v>6</v>
      </c>
      <c r="H16" s="19" t="s">
        <v>56</v>
      </c>
      <c r="I16" s="22">
        <f t="shared" si="0"/>
        <v>6.3636363636363633</v>
      </c>
      <c r="J16" s="22">
        <f t="shared" si="0"/>
        <v>13.642857142857142</v>
      </c>
    </row>
    <row r="17" spans="2:10" x14ac:dyDescent="0.25">
      <c r="B17" s="19" t="s">
        <v>49</v>
      </c>
      <c r="C17" s="19" t="s">
        <v>43</v>
      </c>
      <c r="D17" s="19">
        <v>7</v>
      </c>
      <c r="G17" s="19">
        <v>7</v>
      </c>
      <c r="H17" s="19" t="s">
        <v>57</v>
      </c>
      <c r="I17" s="22">
        <f t="shared" si="0"/>
        <v>4.8181818181818183</v>
      </c>
      <c r="J17" s="22">
        <f t="shared" si="0"/>
        <v>14.136363636363637</v>
      </c>
    </row>
    <row r="18" spans="2:10" x14ac:dyDescent="0.25">
      <c r="B18" s="19" t="s">
        <v>49</v>
      </c>
      <c r="C18" s="19" t="s">
        <v>43</v>
      </c>
      <c r="D18" s="19">
        <v>9</v>
      </c>
      <c r="G18" s="19">
        <v>8</v>
      </c>
      <c r="H18" s="19" t="s">
        <v>47</v>
      </c>
      <c r="I18" s="22">
        <f t="shared" si="0"/>
        <v>5.882352941176471</v>
      </c>
      <c r="J18" s="22">
        <f t="shared" si="0"/>
        <v>12</v>
      </c>
    </row>
    <row r="19" spans="2:10" x14ac:dyDescent="0.25">
      <c r="B19" s="19" t="s">
        <v>52</v>
      </c>
      <c r="C19" s="19" t="s">
        <v>43</v>
      </c>
      <c r="D19" s="19">
        <v>-2</v>
      </c>
      <c r="G19" s="19">
        <v>9</v>
      </c>
      <c r="H19" s="19" t="s">
        <v>44</v>
      </c>
      <c r="I19" s="22">
        <f t="shared" si="0"/>
        <v>4.6875</v>
      </c>
      <c r="J19" s="22">
        <f t="shared" si="0"/>
        <v>10.285714285714286</v>
      </c>
    </row>
    <row r="20" spans="2:10" x14ac:dyDescent="0.25">
      <c r="B20" s="19" t="s">
        <v>44</v>
      </c>
      <c r="C20" s="19" t="s">
        <v>46</v>
      </c>
      <c r="D20" s="19">
        <v>-1</v>
      </c>
      <c r="G20" s="19">
        <v>10</v>
      </c>
      <c r="H20" s="19" t="s">
        <v>49</v>
      </c>
      <c r="I20" s="22">
        <f t="shared" si="0"/>
        <v>5.8947368421052628</v>
      </c>
      <c r="J20" s="22">
        <f t="shared" si="0"/>
        <v>18</v>
      </c>
    </row>
    <row r="21" spans="2:10" x14ac:dyDescent="0.25">
      <c r="B21" s="19" t="s">
        <v>53</v>
      </c>
      <c r="C21" s="19" t="s">
        <v>43</v>
      </c>
      <c r="D21" s="19">
        <v>7</v>
      </c>
      <c r="G21" s="19">
        <v>11</v>
      </c>
      <c r="H21" s="19" t="s">
        <v>45</v>
      </c>
      <c r="I21" s="22">
        <f t="shared" si="0"/>
        <v>5.55</v>
      </c>
      <c r="J21" s="22">
        <f t="shared" si="0"/>
        <v>13.454545454545455</v>
      </c>
    </row>
    <row r="22" spans="2:10" x14ac:dyDescent="0.25">
      <c r="B22" s="19" t="s">
        <v>56</v>
      </c>
      <c r="C22" s="19" t="s">
        <v>43</v>
      </c>
      <c r="D22" s="19">
        <v>9</v>
      </c>
      <c r="G22" s="19">
        <v>12</v>
      </c>
      <c r="H22" s="19" t="s">
        <v>48</v>
      </c>
      <c r="I22" s="22">
        <f t="shared" si="0"/>
        <v>2.6315789473684212</v>
      </c>
      <c r="J22" s="22">
        <f t="shared" si="0"/>
        <v>12</v>
      </c>
    </row>
    <row r="23" spans="2:10" x14ac:dyDescent="0.25">
      <c r="B23" s="19" t="s">
        <v>57</v>
      </c>
      <c r="C23" s="19" t="s">
        <v>46</v>
      </c>
      <c r="D23" s="19">
        <v>8</v>
      </c>
    </row>
    <row r="24" spans="2:10" x14ac:dyDescent="0.25">
      <c r="B24" s="19" t="s">
        <v>55</v>
      </c>
      <c r="C24" s="19" t="s">
        <v>43</v>
      </c>
      <c r="D24" s="19">
        <v>11</v>
      </c>
    </row>
    <row r="25" spans="2:10" x14ac:dyDescent="0.25">
      <c r="B25" s="19" t="s">
        <v>49</v>
      </c>
      <c r="C25" s="19" t="s">
        <v>46</v>
      </c>
      <c r="D25" s="19">
        <v>3</v>
      </c>
    </row>
    <row r="26" spans="2:10" x14ac:dyDescent="0.25">
      <c r="B26" s="19" t="s">
        <v>48</v>
      </c>
      <c r="C26" s="19" t="s">
        <v>43</v>
      </c>
      <c r="D26" s="19">
        <v>7</v>
      </c>
    </row>
    <row r="27" spans="2:10" x14ac:dyDescent="0.25">
      <c r="B27" s="19" t="s">
        <v>54</v>
      </c>
      <c r="C27" s="19" t="s">
        <v>43</v>
      </c>
      <c r="D27" s="19">
        <v>-3</v>
      </c>
    </row>
    <row r="28" spans="2:10" x14ac:dyDescent="0.25">
      <c r="B28" s="19" t="s">
        <v>44</v>
      </c>
      <c r="C28" s="19" t="s">
        <v>43</v>
      </c>
      <c r="D28" s="19">
        <v>6</v>
      </c>
    </row>
    <row r="29" spans="2:10" x14ac:dyDescent="0.25">
      <c r="B29" s="19" t="s">
        <v>55</v>
      </c>
      <c r="C29" s="19" t="s">
        <v>46</v>
      </c>
      <c r="D29" s="19">
        <v>33</v>
      </c>
    </row>
    <row r="30" spans="2:10" x14ac:dyDescent="0.25">
      <c r="B30" s="19" t="s">
        <v>42</v>
      </c>
      <c r="C30" s="19" t="s">
        <v>46</v>
      </c>
      <c r="D30" s="19">
        <v>22</v>
      </c>
    </row>
    <row r="31" spans="2:10" x14ac:dyDescent="0.25">
      <c r="B31" s="19" t="s">
        <v>57</v>
      </c>
      <c r="C31" s="19" t="s">
        <v>43</v>
      </c>
      <c r="D31" s="19">
        <v>1</v>
      </c>
    </row>
    <row r="32" spans="2:10" x14ac:dyDescent="0.25">
      <c r="B32" s="19" t="s">
        <v>57</v>
      </c>
      <c r="C32" s="19" t="s">
        <v>46</v>
      </c>
      <c r="D32" s="19">
        <v>21</v>
      </c>
    </row>
    <row r="33" spans="2:4" x14ac:dyDescent="0.25">
      <c r="B33" s="19" t="s">
        <v>57</v>
      </c>
      <c r="C33" s="19" t="s">
        <v>43</v>
      </c>
      <c r="D33" s="19">
        <v>3</v>
      </c>
    </row>
    <row r="34" spans="2:4" x14ac:dyDescent="0.25">
      <c r="B34" s="19" t="s">
        <v>54</v>
      </c>
      <c r="C34" s="19" t="s">
        <v>43</v>
      </c>
      <c r="D34" s="19">
        <v>9</v>
      </c>
    </row>
    <row r="35" spans="2:4" x14ac:dyDescent="0.25">
      <c r="B35" s="19" t="s">
        <v>42</v>
      </c>
      <c r="C35" s="19" t="s">
        <v>46</v>
      </c>
      <c r="D35" s="19">
        <v>-2</v>
      </c>
    </row>
    <row r="36" spans="2:4" x14ac:dyDescent="0.25">
      <c r="B36" s="19" t="s">
        <v>44</v>
      </c>
      <c r="C36" s="19" t="s">
        <v>46</v>
      </c>
      <c r="D36" s="19">
        <v>9</v>
      </c>
    </row>
    <row r="37" spans="2:4" x14ac:dyDescent="0.25">
      <c r="B37" s="19" t="s">
        <v>42</v>
      </c>
      <c r="C37" s="19" t="s">
        <v>46</v>
      </c>
      <c r="D37" s="19">
        <v>35</v>
      </c>
    </row>
    <row r="38" spans="2:4" x14ac:dyDescent="0.25">
      <c r="B38" s="19" t="s">
        <v>42</v>
      </c>
      <c r="C38" s="19" t="s">
        <v>43</v>
      </c>
      <c r="D38" s="19">
        <v>11</v>
      </c>
    </row>
    <row r="39" spans="2:4" x14ac:dyDescent="0.25">
      <c r="B39" s="19" t="s">
        <v>53</v>
      </c>
      <c r="C39" s="19" t="s">
        <v>43</v>
      </c>
      <c r="D39" s="19">
        <v>2</v>
      </c>
    </row>
    <row r="40" spans="2:4" x14ac:dyDescent="0.25">
      <c r="B40" s="19" t="s">
        <v>48</v>
      </c>
      <c r="C40" s="19" t="s">
        <v>43</v>
      </c>
      <c r="D40" s="19">
        <v>-1</v>
      </c>
    </row>
    <row r="41" spans="2:4" x14ac:dyDescent="0.25">
      <c r="B41" s="19" t="s">
        <v>52</v>
      </c>
      <c r="C41" s="19" t="s">
        <v>46</v>
      </c>
      <c r="D41" s="19">
        <v>20</v>
      </c>
    </row>
    <row r="42" spans="2:4" x14ac:dyDescent="0.25">
      <c r="B42" s="19" t="s">
        <v>47</v>
      </c>
      <c r="C42" s="19" t="s">
        <v>43</v>
      </c>
      <c r="D42" s="19">
        <v>8</v>
      </c>
    </row>
    <row r="43" spans="2:4" x14ac:dyDescent="0.25">
      <c r="B43" s="19" t="s">
        <v>49</v>
      </c>
      <c r="C43" s="19" t="s">
        <v>43</v>
      </c>
      <c r="D43" s="19">
        <v>6</v>
      </c>
    </row>
    <row r="44" spans="2:4" x14ac:dyDescent="0.25">
      <c r="B44" s="19" t="s">
        <v>53</v>
      </c>
      <c r="C44" s="19" t="s">
        <v>46</v>
      </c>
      <c r="D44" s="19">
        <v>9</v>
      </c>
    </row>
    <row r="45" spans="2:4" x14ac:dyDescent="0.25">
      <c r="B45" s="19" t="s">
        <v>47</v>
      </c>
      <c r="C45" s="19" t="s">
        <v>43</v>
      </c>
      <c r="D45" s="19">
        <v>8</v>
      </c>
    </row>
    <row r="46" spans="2:4" x14ac:dyDescent="0.25">
      <c r="B46" s="19" t="s">
        <v>56</v>
      </c>
      <c r="C46" s="19" t="s">
        <v>43</v>
      </c>
      <c r="D46" s="19">
        <v>-3</v>
      </c>
    </row>
    <row r="47" spans="2:4" x14ac:dyDescent="0.25">
      <c r="B47" s="19" t="s">
        <v>49</v>
      </c>
      <c r="C47" s="19" t="s">
        <v>43</v>
      </c>
      <c r="D47" s="19">
        <v>12</v>
      </c>
    </row>
    <row r="48" spans="2:4" x14ac:dyDescent="0.25">
      <c r="B48" s="19" t="s">
        <v>57</v>
      </c>
      <c r="C48" s="19" t="s">
        <v>46</v>
      </c>
      <c r="D48" s="19">
        <v>23</v>
      </c>
    </row>
    <row r="49" spans="2:4" x14ac:dyDescent="0.25">
      <c r="B49" s="19" t="s">
        <v>55</v>
      </c>
      <c r="C49" s="19" t="s">
        <v>46</v>
      </c>
      <c r="D49" s="19">
        <v>33</v>
      </c>
    </row>
    <row r="50" spans="2:4" x14ac:dyDescent="0.25">
      <c r="B50" s="19" t="s">
        <v>52</v>
      </c>
      <c r="C50" s="19" t="s">
        <v>46</v>
      </c>
      <c r="D50" s="19">
        <v>11</v>
      </c>
    </row>
    <row r="51" spans="2:4" x14ac:dyDescent="0.25">
      <c r="B51" s="19" t="s">
        <v>48</v>
      </c>
      <c r="C51" s="19" t="s">
        <v>46</v>
      </c>
      <c r="D51" s="19">
        <v>7</v>
      </c>
    </row>
    <row r="52" spans="2:4" x14ac:dyDescent="0.25">
      <c r="B52" s="19" t="s">
        <v>47</v>
      </c>
      <c r="C52" s="19" t="s">
        <v>43</v>
      </c>
      <c r="D52" s="19">
        <v>7</v>
      </c>
    </row>
    <row r="53" spans="2:4" x14ac:dyDescent="0.25">
      <c r="B53" s="19" t="s">
        <v>53</v>
      </c>
      <c r="C53" s="19" t="s">
        <v>43</v>
      </c>
      <c r="D53" s="19">
        <v>6</v>
      </c>
    </row>
    <row r="54" spans="2:4" x14ac:dyDescent="0.25">
      <c r="B54" s="19" t="s">
        <v>56</v>
      </c>
      <c r="C54" s="19" t="s">
        <v>43</v>
      </c>
      <c r="D54" s="19">
        <v>11</v>
      </c>
    </row>
    <row r="55" spans="2:4" x14ac:dyDescent="0.25">
      <c r="B55" s="19" t="s">
        <v>54</v>
      </c>
      <c r="C55" s="19" t="s">
        <v>43</v>
      </c>
      <c r="D55" s="19">
        <v>2</v>
      </c>
    </row>
    <row r="56" spans="2:4" x14ac:dyDescent="0.25">
      <c r="B56" s="19" t="s">
        <v>47</v>
      </c>
      <c r="C56" s="19" t="s">
        <v>43</v>
      </c>
      <c r="D56" s="19">
        <v>-2</v>
      </c>
    </row>
    <row r="57" spans="2:4" x14ac:dyDescent="0.25">
      <c r="B57" s="19" t="s">
        <v>45</v>
      </c>
      <c r="C57" s="19" t="s">
        <v>43</v>
      </c>
      <c r="D57" s="19">
        <v>12</v>
      </c>
    </row>
    <row r="58" spans="2:4" x14ac:dyDescent="0.25">
      <c r="B58" s="19" t="s">
        <v>48</v>
      </c>
      <c r="C58" s="19" t="s">
        <v>46</v>
      </c>
      <c r="D58" s="19">
        <v>3</v>
      </c>
    </row>
    <row r="59" spans="2:4" x14ac:dyDescent="0.25">
      <c r="B59" s="19" t="s">
        <v>56</v>
      </c>
      <c r="C59" s="19" t="s">
        <v>46</v>
      </c>
      <c r="D59" s="19">
        <v>19</v>
      </c>
    </row>
    <row r="60" spans="2:4" x14ac:dyDescent="0.25">
      <c r="B60" s="19" t="s">
        <v>57</v>
      </c>
      <c r="C60" s="19" t="s">
        <v>46</v>
      </c>
      <c r="D60" s="19">
        <v>26</v>
      </c>
    </row>
    <row r="61" spans="2:4" x14ac:dyDescent="0.25">
      <c r="B61" s="19" t="s">
        <v>49</v>
      </c>
      <c r="C61" s="19" t="s">
        <v>46</v>
      </c>
      <c r="D61" s="19">
        <v>26</v>
      </c>
    </row>
    <row r="62" spans="2:4" x14ac:dyDescent="0.25">
      <c r="B62" s="19" t="s">
        <v>56</v>
      </c>
      <c r="C62" s="19" t="s">
        <v>43</v>
      </c>
      <c r="D62" s="19">
        <v>4</v>
      </c>
    </row>
    <row r="63" spans="2:4" x14ac:dyDescent="0.25">
      <c r="B63" s="19" t="s">
        <v>53</v>
      </c>
      <c r="C63" s="19" t="s">
        <v>43</v>
      </c>
      <c r="D63" s="19">
        <v>-1</v>
      </c>
    </row>
    <row r="64" spans="2:4" x14ac:dyDescent="0.25">
      <c r="B64" s="19" t="s">
        <v>53</v>
      </c>
      <c r="C64" s="19" t="s">
        <v>43</v>
      </c>
      <c r="D64" s="19">
        <v>11</v>
      </c>
    </row>
    <row r="65" spans="2:4" x14ac:dyDescent="0.25">
      <c r="B65" s="19" t="s">
        <v>44</v>
      </c>
      <c r="C65" s="19" t="s">
        <v>46</v>
      </c>
      <c r="D65" s="19">
        <v>11</v>
      </c>
    </row>
    <row r="66" spans="2:4" x14ac:dyDescent="0.25">
      <c r="B66" s="19" t="s">
        <v>47</v>
      </c>
      <c r="C66" s="19" t="s">
        <v>46</v>
      </c>
      <c r="D66" s="19">
        <v>2</v>
      </c>
    </row>
    <row r="67" spans="2:4" x14ac:dyDescent="0.25">
      <c r="B67" s="19" t="s">
        <v>57</v>
      </c>
      <c r="C67" s="19" t="s">
        <v>43</v>
      </c>
      <c r="D67" s="19">
        <v>8</v>
      </c>
    </row>
    <row r="68" spans="2:4" x14ac:dyDescent="0.25">
      <c r="B68" s="19" t="s">
        <v>56</v>
      </c>
      <c r="C68" s="19" t="s">
        <v>46</v>
      </c>
      <c r="D68" s="19">
        <v>-1</v>
      </c>
    </row>
    <row r="69" spans="2:4" x14ac:dyDescent="0.25">
      <c r="B69" s="19" t="s">
        <v>45</v>
      </c>
      <c r="C69" s="19" t="s">
        <v>43</v>
      </c>
      <c r="D69" s="19">
        <v>11</v>
      </c>
    </row>
    <row r="70" spans="2:4" x14ac:dyDescent="0.25">
      <c r="B70" s="19" t="s">
        <v>44</v>
      </c>
      <c r="C70" s="19" t="s">
        <v>46</v>
      </c>
      <c r="D70" s="19">
        <v>17</v>
      </c>
    </row>
    <row r="71" spans="2:4" x14ac:dyDescent="0.25">
      <c r="B71" s="19" t="s">
        <v>44</v>
      </c>
      <c r="C71" s="19" t="s">
        <v>43</v>
      </c>
      <c r="D71" s="19">
        <v>11</v>
      </c>
    </row>
    <row r="72" spans="2:4" x14ac:dyDescent="0.25">
      <c r="B72" s="19" t="s">
        <v>49</v>
      </c>
      <c r="C72" s="19" t="s">
        <v>46</v>
      </c>
      <c r="D72" s="19">
        <v>21</v>
      </c>
    </row>
    <row r="73" spans="2:4" x14ac:dyDescent="0.25">
      <c r="B73" s="19" t="s">
        <v>49</v>
      </c>
      <c r="C73" s="19" t="s">
        <v>46</v>
      </c>
      <c r="D73" s="19">
        <v>22</v>
      </c>
    </row>
    <row r="74" spans="2:4" x14ac:dyDescent="0.25">
      <c r="B74" s="19" t="s">
        <v>47</v>
      </c>
      <c r="C74" s="19" t="s">
        <v>43</v>
      </c>
      <c r="D74" s="19">
        <v>6</v>
      </c>
    </row>
    <row r="75" spans="2:4" x14ac:dyDescent="0.25">
      <c r="B75" s="19" t="s">
        <v>48</v>
      </c>
      <c r="C75" s="19" t="s">
        <v>46</v>
      </c>
      <c r="D75" s="19">
        <v>21</v>
      </c>
    </row>
    <row r="76" spans="2:4" x14ac:dyDescent="0.25">
      <c r="B76" s="19" t="s">
        <v>53</v>
      </c>
      <c r="C76" s="19" t="s">
        <v>46</v>
      </c>
      <c r="D76" s="19">
        <v>32</v>
      </c>
    </row>
    <row r="77" spans="2:4" x14ac:dyDescent="0.25">
      <c r="B77" s="19" t="s">
        <v>49</v>
      </c>
      <c r="C77" s="19" t="s">
        <v>46</v>
      </c>
      <c r="D77" s="19">
        <v>20</v>
      </c>
    </row>
    <row r="78" spans="2:4" x14ac:dyDescent="0.25">
      <c r="B78" s="19" t="s">
        <v>49</v>
      </c>
      <c r="C78" s="19" t="s">
        <v>43</v>
      </c>
      <c r="D78" s="19">
        <v>11</v>
      </c>
    </row>
    <row r="79" spans="2:4" x14ac:dyDescent="0.25">
      <c r="B79" s="19" t="s">
        <v>57</v>
      </c>
      <c r="C79" s="19" t="s">
        <v>43</v>
      </c>
      <c r="D79" s="19">
        <v>10</v>
      </c>
    </row>
    <row r="80" spans="2:4" x14ac:dyDescent="0.25">
      <c r="B80" s="19" t="s">
        <v>42</v>
      </c>
      <c r="C80" s="19" t="s">
        <v>46</v>
      </c>
      <c r="D80" s="19">
        <v>0</v>
      </c>
    </row>
    <row r="81" spans="2:4" x14ac:dyDescent="0.25">
      <c r="B81" s="19" t="s">
        <v>42</v>
      </c>
      <c r="C81" s="19" t="s">
        <v>46</v>
      </c>
      <c r="D81" s="19">
        <v>10</v>
      </c>
    </row>
    <row r="82" spans="2:4" x14ac:dyDescent="0.25">
      <c r="B82" s="19" t="s">
        <v>42</v>
      </c>
      <c r="C82" s="19" t="s">
        <v>43</v>
      </c>
      <c r="D82" s="19">
        <v>0</v>
      </c>
    </row>
    <row r="83" spans="2:4" x14ac:dyDescent="0.25">
      <c r="B83" s="19" t="s">
        <v>56</v>
      </c>
      <c r="C83" s="19" t="s">
        <v>43</v>
      </c>
      <c r="D83" s="19">
        <v>11</v>
      </c>
    </row>
    <row r="84" spans="2:4" x14ac:dyDescent="0.25">
      <c r="B84" s="19" t="s">
        <v>49</v>
      </c>
      <c r="C84" s="19" t="s">
        <v>43</v>
      </c>
      <c r="D84" s="19">
        <v>5</v>
      </c>
    </row>
    <row r="85" spans="2:4" x14ac:dyDescent="0.25">
      <c r="B85" s="19" t="s">
        <v>47</v>
      </c>
      <c r="C85" s="19" t="s">
        <v>46</v>
      </c>
      <c r="D85" s="19">
        <v>8</v>
      </c>
    </row>
    <row r="86" spans="2:4" x14ac:dyDescent="0.25">
      <c r="B86" s="19" t="s">
        <v>52</v>
      </c>
      <c r="C86" s="19" t="s">
        <v>43</v>
      </c>
      <c r="D86" s="19">
        <v>5</v>
      </c>
    </row>
    <row r="87" spans="2:4" x14ac:dyDescent="0.25">
      <c r="B87" s="19" t="s">
        <v>54</v>
      </c>
      <c r="C87" s="19" t="s">
        <v>46</v>
      </c>
      <c r="D87" s="19">
        <v>25</v>
      </c>
    </row>
    <row r="88" spans="2:4" x14ac:dyDescent="0.25">
      <c r="B88" s="19" t="s">
        <v>44</v>
      </c>
      <c r="C88" s="19" t="s">
        <v>43</v>
      </c>
      <c r="D88" s="19">
        <v>0</v>
      </c>
    </row>
    <row r="89" spans="2:4" x14ac:dyDescent="0.25">
      <c r="B89" s="19" t="s">
        <v>57</v>
      </c>
      <c r="C89" s="19" t="s">
        <v>43</v>
      </c>
      <c r="D89" s="19">
        <v>5</v>
      </c>
    </row>
    <row r="90" spans="2:4" x14ac:dyDescent="0.25">
      <c r="B90" s="19" t="s">
        <v>48</v>
      </c>
      <c r="C90" s="19" t="s">
        <v>46</v>
      </c>
      <c r="D90" s="19">
        <v>-1</v>
      </c>
    </row>
    <row r="91" spans="2:4" x14ac:dyDescent="0.25">
      <c r="B91" s="19" t="s">
        <v>47</v>
      </c>
      <c r="C91" s="19" t="s">
        <v>43</v>
      </c>
      <c r="D91" s="19">
        <v>9</v>
      </c>
    </row>
    <row r="92" spans="2:4" x14ac:dyDescent="0.25">
      <c r="B92" s="19" t="s">
        <v>44</v>
      </c>
      <c r="C92" s="19" t="s">
        <v>46</v>
      </c>
      <c r="D92" s="19">
        <v>2</v>
      </c>
    </row>
    <row r="93" spans="2:4" x14ac:dyDescent="0.25">
      <c r="B93" s="19" t="s">
        <v>42</v>
      </c>
      <c r="C93" s="19" t="s">
        <v>43</v>
      </c>
      <c r="D93" s="19">
        <v>-3</v>
      </c>
    </row>
    <row r="94" spans="2:4" x14ac:dyDescent="0.25">
      <c r="B94" s="19" t="s">
        <v>45</v>
      </c>
      <c r="C94" s="19" t="s">
        <v>46</v>
      </c>
      <c r="D94" s="19">
        <v>19</v>
      </c>
    </row>
    <row r="95" spans="2:4" x14ac:dyDescent="0.25">
      <c r="B95" s="19" t="s">
        <v>55</v>
      </c>
      <c r="C95" s="19" t="s">
        <v>43</v>
      </c>
      <c r="D95" s="19">
        <v>2</v>
      </c>
    </row>
    <row r="96" spans="2:4" x14ac:dyDescent="0.25">
      <c r="B96" s="19" t="s">
        <v>47</v>
      </c>
      <c r="C96" s="19" t="s">
        <v>43</v>
      </c>
      <c r="D96" s="19">
        <v>-1</v>
      </c>
    </row>
    <row r="97" spans="2:4" x14ac:dyDescent="0.25">
      <c r="B97" s="19" t="s">
        <v>45</v>
      </c>
      <c r="C97" s="19" t="s">
        <v>46</v>
      </c>
      <c r="D97" s="19">
        <v>29</v>
      </c>
    </row>
    <row r="98" spans="2:4" x14ac:dyDescent="0.25">
      <c r="B98" s="19" t="s">
        <v>56</v>
      </c>
      <c r="C98" s="19" t="s">
        <v>46</v>
      </c>
      <c r="D98" s="19">
        <v>0</v>
      </c>
    </row>
    <row r="99" spans="2:4" x14ac:dyDescent="0.25">
      <c r="B99" s="19" t="s">
        <v>44</v>
      </c>
      <c r="C99" s="19" t="s">
        <v>43</v>
      </c>
      <c r="D99" s="19">
        <v>8</v>
      </c>
    </row>
    <row r="100" spans="2:4" x14ac:dyDescent="0.25">
      <c r="B100" s="19" t="s">
        <v>49</v>
      </c>
      <c r="C100" s="19" t="s">
        <v>46</v>
      </c>
      <c r="D100" s="19">
        <v>21</v>
      </c>
    </row>
    <row r="101" spans="2:4" x14ac:dyDescent="0.25">
      <c r="B101" s="19" t="s">
        <v>42</v>
      </c>
      <c r="C101" s="19" t="s">
        <v>46</v>
      </c>
      <c r="D101" s="19">
        <v>0</v>
      </c>
    </row>
    <row r="102" spans="2:4" x14ac:dyDescent="0.25">
      <c r="B102" s="19" t="s">
        <v>48</v>
      </c>
      <c r="C102" s="19" t="s">
        <v>46</v>
      </c>
      <c r="D102" s="19">
        <v>-2</v>
      </c>
    </row>
    <row r="103" spans="2:4" x14ac:dyDescent="0.25">
      <c r="B103" s="19" t="s">
        <v>45</v>
      </c>
      <c r="C103" s="19" t="s">
        <v>46</v>
      </c>
      <c r="D103" s="19">
        <v>28</v>
      </c>
    </row>
    <row r="104" spans="2:4" x14ac:dyDescent="0.25">
      <c r="B104" s="19" t="s">
        <v>54</v>
      </c>
      <c r="C104" s="19" t="s">
        <v>46</v>
      </c>
      <c r="D104" s="19">
        <v>0</v>
      </c>
    </row>
    <row r="105" spans="2:4" x14ac:dyDescent="0.25">
      <c r="B105" s="19" t="s">
        <v>44</v>
      </c>
      <c r="C105" s="19" t="s">
        <v>43</v>
      </c>
      <c r="D105" s="19">
        <v>2</v>
      </c>
    </row>
    <row r="106" spans="2:4" x14ac:dyDescent="0.25">
      <c r="B106" s="19" t="s">
        <v>57</v>
      </c>
      <c r="C106" s="19" t="s">
        <v>46</v>
      </c>
      <c r="D106" s="19">
        <v>31</v>
      </c>
    </row>
    <row r="107" spans="2:4" x14ac:dyDescent="0.25">
      <c r="B107" s="19" t="s">
        <v>45</v>
      </c>
      <c r="C107" s="19" t="s">
        <v>43</v>
      </c>
      <c r="D107" s="19">
        <v>-1</v>
      </c>
    </row>
    <row r="108" spans="2:4" x14ac:dyDescent="0.25">
      <c r="B108" s="19" t="s">
        <v>57</v>
      </c>
      <c r="C108" s="19" t="s">
        <v>43</v>
      </c>
      <c r="D108" s="19">
        <v>-2</v>
      </c>
    </row>
    <row r="109" spans="2:4" x14ac:dyDescent="0.25">
      <c r="B109" s="19" t="s">
        <v>42</v>
      </c>
      <c r="C109" s="19" t="s">
        <v>46</v>
      </c>
      <c r="D109" s="19">
        <v>26</v>
      </c>
    </row>
    <row r="110" spans="2:4" x14ac:dyDescent="0.25">
      <c r="B110" s="19" t="s">
        <v>57</v>
      </c>
      <c r="C110" s="19" t="s">
        <v>43</v>
      </c>
      <c r="D110" s="19">
        <v>-1</v>
      </c>
    </row>
    <row r="111" spans="2:4" x14ac:dyDescent="0.25">
      <c r="B111" s="19" t="s">
        <v>45</v>
      </c>
      <c r="C111" s="19" t="s">
        <v>46</v>
      </c>
      <c r="D111" s="19">
        <v>17</v>
      </c>
    </row>
    <row r="112" spans="2:4" x14ac:dyDescent="0.25">
      <c r="B112" s="19" t="s">
        <v>54</v>
      </c>
      <c r="C112" s="19" t="s">
        <v>46</v>
      </c>
      <c r="D112" s="19">
        <v>10</v>
      </c>
    </row>
    <row r="113" spans="2:4" x14ac:dyDescent="0.25">
      <c r="B113" s="19" t="s">
        <v>54</v>
      </c>
      <c r="C113" s="19" t="s">
        <v>46</v>
      </c>
      <c r="D113" s="19">
        <v>33</v>
      </c>
    </row>
    <row r="114" spans="2:4" x14ac:dyDescent="0.25">
      <c r="B114" s="19" t="s">
        <v>53</v>
      </c>
      <c r="C114" s="19" t="s">
        <v>46</v>
      </c>
      <c r="D114" s="19">
        <v>23</v>
      </c>
    </row>
    <row r="115" spans="2:4" x14ac:dyDescent="0.25">
      <c r="B115" s="19" t="s">
        <v>44</v>
      </c>
      <c r="C115" s="19" t="s">
        <v>46</v>
      </c>
      <c r="D115" s="19">
        <v>25</v>
      </c>
    </row>
    <row r="116" spans="2:4" x14ac:dyDescent="0.25">
      <c r="B116" s="19" t="s">
        <v>47</v>
      </c>
      <c r="C116" s="19" t="s">
        <v>46</v>
      </c>
      <c r="D116" s="19">
        <v>5</v>
      </c>
    </row>
    <row r="117" spans="2:4" x14ac:dyDescent="0.25">
      <c r="B117" s="19" t="s">
        <v>44</v>
      </c>
      <c r="C117" s="19" t="s">
        <v>43</v>
      </c>
      <c r="D117" s="19">
        <v>7</v>
      </c>
    </row>
    <row r="118" spans="2:4" x14ac:dyDescent="0.25">
      <c r="B118" s="19" t="s">
        <v>45</v>
      </c>
      <c r="C118" s="19" t="s">
        <v>46</v>
      </c>
      <c r="D118" s="19">
        <v>-3</v>
      </c>
    </row>
    <row r="119" spans="2:4" x14ac:dyDescent="0.25">
      <c r="B119" s="19" t="s">
        <v>52</v>
      </c>
      <c r="C119" s="19" t="s">
        <v>46</v>
      </c>
      <c r="D119" s="19">
        <v>4</v>
      </c>
    </row>
    <row r="120" spans="2:4" x14ac:dyDescent="0.25">
      <c r="B120" s="19" t="s">
        <v>47</v>
      </c>
      <c r="C120" s="19" t="s">
        <v>43</v>
      </c>
      <c r="D120" s="19">
        <v>0</v>
      </c>
    </row>
    <row r="121" spans="2:4" x14ac:dyDescent="0.25">
      <c r="B121" s="19" t="s">
        <v>53</v>
      </c>
      <c r="C121" s="19" t="s">
        <v>43</v>
      </c>
      <c r="D121" s="19">
        <v>3</v>
      </c>
    </row>
    <row r="122" spans="2:4" x14ac:dyDescent="0.25">
      <c r="B122" s="19" t="s">
        <v>57</v>
      </c>
      <c r="C122" s="19" t="s">
        <v>43</v>
      </c>
      <c r="D122" s="19">
        <v>1</v>
      </c>
    </row>
    <row r="123" spans="2:4" x14ac:dyDescent="0.25">
      <c r="B123" s="19" t="s">
        <v>55</v>
      </c>
      <c r="C123" s="19" t="s">
        <v>46</v>
      </c>
      <c r="D123" s="19">
        <v>13</v>
      </c>
    </row>
    <row r="124" spans="2:4" x14ac:dyDescent="0.25">
      <c r="B124" s="19" t="s">
        <v>56</v>
      </c>
      <c r="C124" s="19" t="s">
        <v>43</v>
      </c>
      <c r="D124" s="19">
        <v>0</v>
      </c>
    </row>
    <row r="125" spans="2:4" x14ac:dyDescent="0.25">
      <c r="B125" s="19" t="s">
        <v>53</v>
      </c>
      <c r="C125" s="19" t="s">
        <v>46</v>
      </c>
      <c r="D125" s="19">
        <v>17</v>
      </c>
    </row>
    <row r="126" spans="2:4" x14ac:dyDescent="0.25">
      <c r="B126" s="19" t="s">
        <v>42</v>
      </c>
      <c r="C126" s="19" t="s">
        <v>43</v>
      </c>
      <c r="D126" s="19">
        <v>10</v>
      </c>
    </row>
    <row r="127" spans="2:4" x14ac:dyDescent="0.25">
      <c r="B127" s="19" t="s">
        <v>45</v>
      </c>
      <c r="C127" s="19" t="s">
        <v>43</v>
      </c>
      <c r="D127" s="19">
        <v>6</v>
      </c>
    </row>
    <row r="128" spans="2:4" x14ac:dyDescent="0.25">
      <c r="B128" s="19" t="s">
        <v>56</v>
      </c>
      <c r="C128" s="19" t="s">
        <v>43</v>
      </c>
      <c r="D128" s="19">
        <v>9</v>
      </c>
    </row>
    <row r="129" spans="2:4" x14ac:dyDescent="0.25">
      <c r="B129" s="19" t="s">
        <v>56</v>
      </c>
      <c r="C129" s="19" t="s">
        <v>43</v>
      </c>
      <c r="D129" s="19">
        <v>7</v>
      </c>
    </row>
    <row r="130" spans="2:4" x14ac:dyDescent="0.25">
      <c r="B130" s="19" t="s">
        <v>49</v>
      </c>
      <c r="C130" s="19" t="s">
        <v>46</v>
      </c>
      <c r="D130" s="19">
        <v>9</v>
      </c>
    </row>
    <row r="131" spans="2:4" x14ac:dyDescent="0.25">
      <c r="B131" s="19" t="s">
        <v>56</v>
      </c>
      <c r="C131" s="19" t="s">
        <v>43</v>
      </c>
      <c r="D131" s="19">
        <v>12</v>
      </c>
    </row>
    <row r="132" spans="2:4" x14ac:dyDescent="0.25">
      <c r="B132" s="19" t="s">
        <v>42</v>
      </c>
      <c r="C132" s="19" t="s">
        <v>46</v>
      </c>
      <c r="D132" s="19">
        <v>22</v>
      </c>
    </row>
    <row r="133" spans="2:4" x14ac:dyDescent="0.25">
      <c r="B133" s="19" t="s">
        <v>42</v>
      </c>
      <c r="C133" s="19" t="s">
        <v>43</v>
      </c>
      <c r="D133" s="19">
        <v>12</v>
      </c>
    </row>
    <row r="134" spans="2:4" x14ac:dyDescent="0.25">
      <c r="B134" s="19" t="s">
        <v>55</v>
      </c>
      <c r="C134" s="19" t="s">
        <v>43</v>
      </c>
      <c r="D134" s="19">
        <v>-3</v>
      </c>
    </row>
    <row r="135" spans="2:4" x14ac:dyDescent="0.25">
      <c r="B135" s="19" t="s">
        <v>44</v>
      </c>
      <c r="C135" s="19" t="s">
        <v>46</v>
      </c>
      <c r="D135" s="19">
        <v>24</v>
      </c>
    </row>
    <row r="136" spans="2:4" x14ac:dyDescent="0.25">
      <c r="B136" s="19" t="s">
        <v>44</v>
      </c>
      <c r="C136" s="19" t="s">
        <v>46</v>
      </c>
      <c r="D136" s="19">
        <v>2</v>
      </c>
    </row>
    <row r="137" spans="2:4" x14ac:dyDescent="0.25">
      <c r="B137" s="19" t="s">
        <v>57</v>
      </c>
      <c r="C137" s="19" t="s">
        <v>46</v>
      </c>
      <c r="D137" s="19">
        <v>23</v>
      </c>
    </row>
    <row r="138" spans="2:4" x14ac:dyDescent="0.25">
      <c r="B138" s="19" t="s">
        <v>53</v>
      </c>
      <c r="C138" s="19" t="s">
        <v>43</v>
      </c>
      <c r="D138" s="19">
        <v>-3</v>
      </c>
    </row>
    <row r="139" spans="2:4" x14ac:dyDescent="0.25">
      <c r="B139" s="19" t="s">
        <v>48</v>
      </c>
      <c r="C139" s="19" t="s">
        <v>43</v>
      </c>
      <c r="D139" s="19">
        <v>4</v>
      </c>
    </row>
    <row r="140" spans="2:4" x14ac:dyDescent="0.25">
      <c r="B140" s="19" t="s">
        <v>56</v>
      </c>
      <c r="C140" s="19" t="s">
        <v>46</v>
      </c>
      <c r="D140" s="19">
        <v>6</v>
      </c>
    </row>
    <row r="141" spans="2:4" x14ac:dyDescent="0.25">
      <c r="B141" s="19" t="s">
        <v>53</v>
      </c>
      <c r="C141" s="19" t="s">
        <v>43</v>
      </c>
      <c r="D141" s="19">
        <v>8</v>
      </c>
    </row>
    <row r="142" spans="2:4" x14ac:dyDescent="0.25">
      <c r="B142" s="19" t="s">
        <v>56</v>
      </c>
      <c r="C142" s="19" t="s">
        <v>43</v>
      </c>
      <c r="D142" s="19">
        <v>3</v>
      </c>
    </row>
    <row r="143" spans="2:4" x14ac:dyDescent="0.25">
      <c r="B143" s="19" t="s">
        <v>57</v>
      </c>
      <c r="C143" s="19" t="s">
        <v>46</v>
      </c>
      <c r="D143" s="19">
        <v>20</v>
      </c>
    </row>
    <row r="144" spans="2:4" x14ac:dyDescent="0.25">
      <c r="B144" s="19" t="s">
        <v>42</v>
      </c>
      <c r="C144" s="19" t="s">
        <v>46</v>
      </c>
      <c r="D144" s="19">
        <v>18</v>
      </c>
    </row>
    <row r="145" spans="2:4" x14ac:dyDescent="0.25">
      <c r="B145" s="19" t="s">
        <v>56</v>
      </c>
      <c r="C145" s="19" t="s">
        <v>43</v>
      </c>
      <c r="D145" s="19">
        <v>6</v>
      </c>
    </row>
    <row r="146" spans="2:4" x14ac:dyDescent="0.25">
      <c r="B146" s="19" t="s">
        <v>57</v>
      </c>
      <c r="C146" s="19" t="s">
        <v>46</v>
      </c>
      <c r="D146" s="19">
        <v>-2</v>
      </c>
    </row>
    <row r="147" spans="2:4" x14ac:dyDescent="0.25">
      <c r="B147" s="19" t="s">
        <v>56</v>
      </c>
      <c r="C147" s="19" t="s">
        <v>46</v>
      </c>
      <c r="D147" s="19">
        <v>14</v>
      </c>
    </row>
    <row r="148" spans="2:4" x14ac:dyDescent="0.25">
      <c r="B148" s="19" t="s">
        <v>45</v>
      </c>
      <c r="C148" s="19" t="s">
        <v>46</v>
      </c>
      <c r="D148" s="19">
        <v>18</v>
      </c>
    </row>
    <row r="149" spans="2:4" x14ac:dyDescent="0.25">
      <c r="B149" s="19" t="s">
        <v>53</v>
      </c>
      <c r="C149" s="19" t="s">
        <v>46</v>
      </c>
      <c r="D149" s="19">
        <v>10</v>
      </c>
    </row>
    <row r="150" spans="2:4" x14ac:dyDescent="0.25">
      <c r="B150" s="19" t="s">
        <v>44</v>
      </c>
      <c r="C150" s="19" t="s">
        <v>43</v>
      </c>
      <c r="D150" s="19">
        <v>9</v>
      </c>
    </row>
    <row r="151" spans="2:4" x14ac:dyDescent="0.25">
      <c r="B151" s="19" t="s">
        <v>53</v>
      </c>
      <c r="C151" s="19" t="s">
        <v>46</v>
      </c>
      <c r="D151" s="19">
        <v>3</v>
      </c>
    </row>
    <row r="152" spans="2:4" x14ac:dyDescent="0.25">
      <c r="B152" s="19" t="s">
        <v>45</v>
      </c>
      <c r="C152" s="19" t="s">
        <v>43</v>
      </c>
      <c r="D152" s="19">
        <v>10</v>
      </c>
    </row>
    <row r="153" spans="2:4" x14ac:dyDescent="0.25">
      <c r="B153" s="19" t="s">
        <v>52</v>
      </c>
      <c r="C153" s="19" t="s">
        <v>46</v>
      </c>
      <c r="D153" s="19">
        <v>33</v>
      </c>
    </row>
    <row r="154" spans="2:4" x14ac:dyDescent="0.25">
      <c r="B154" s="19" t="s">
        <v>47</v>
      </c>
      <c r="C154" s="19" t="s">
        <v>46</v>
      </c>
      <c r="D154" s="19">
        <v>12</v>
      </c>
    </row>
    <row r="155" spans="2:4" x14ac:dyDescent="0.25">
      <c r="B155" s="19" t="s">
        <v>49</v>
      </c>
      <c r="C155" s="19" t="s">
        <v>43</v>
      </c>
      <c r="D155" s="19">
        <v>9</v>
      </c>
    </row>
    <row r="156" spans="2:4" x14ac:dyDescent="0.25">
      <c r="B156" s="19" t="s">
        <v>53</v>
      </c>
      <c r="C156" s="19" t="s">
        <v>46</v>
      </c>
      <c r="D156" s="19">
        <v>5</v>
      </c>
    </row>
    <row r="157" spans="2:4" x14ac:dyDescent="0.25">
      <c r="B157" s="19" t="s">
        <v>48</v>
      </c>
      <c r="C157" s="19" t="s">
        <v>46</v>
      </c>
      <c r="D157" s="19">
        <v>4</v>
      </c>
    </row>
    <row r="158" spans="2:4" x14ac:dyDescent="0.25">
      <c r="B158" s="19" t="s">
        <v>54</v>
      </c>
      <c r="C158" s="19" t="s">
        <v>46</v>
      </c>
      <c r="D158" s="19">
        <v>0</v>
      </c>
    </row>
    <row r="159" spans="2:4" x14ac:dyDescent="0.25">
      <c r="B159" s="19" t="s">
        <v>48</v>
      </c>
      <c r="C159" s="19" t="s">
        <v>46</v>
      </c>
      <c r="D159" s="19">
        <v>15</v>
      </c>
    </row>
    <row r="160" spans="2:4" x14ac:dyDescent="0.25">
      <c r="B160" s="19" t="s">
        <v>55</v>
      </c>
      <c r="C160" s="19" t="s">
        <v>43</v>
      </c>
      <c r="D160" s="19">
        <v>3</v>
      </c>
    </row>
    <row r="161" spans="2:4" x14ac:dyDescent="0.25">
      <c r="B161" s="19" t="s">
        <v>48</v>
      </c>
      <c r="C161" s="19" t="s">
        <v>43</v>
      </c>
      <c r="D161" s="19">
        <v>7</v>
      </c>
    </row>
    <row r="162" spans="2:4" x14ac:dyDescent="0.25">
      <c r="B162" s="19" t="s">
        <v>44</v>
      </c>
      <c r="C162" s="19" t="s">
        <v>43</v>
      </c>
      <c r="D162" s="19">
        <v>0</v>
      </c>
    </row>
    <row r="163" spans="2:4" x14ac:dyDescent="0.25">
      <c r="B163" s="19" t="s">
        <v>57</v>
      </c>
      <c r="C163" s="19" t="s">
        <v>43</v>
      </c>
      <c r="D163" s="19">
        <v>3</v>
      </c>
    </row>
    <row r="164" spans="2:4" x14ac:dyDescent="0.25">
      <c r="B164" s="19" t="s">
        <v>57</v>
      </c>
      <c r="C164" s="19" t="s">
        <v>43</v>
      </c>
      <c r="D164" s="19">
        <v>12</v>
      </c>
    </row>
    <row r="165" spans="2:4" x14ac:dyDescent="0.25">
      <c r="B165" s="19" t="s">
        <v>54</v>
      </c>
      <c r="C165" s="19" t="s">
        <v>46</v>
      </c>
      <c r="D165" s="19">
        <v>6</v>
      </c>
    </row>
    <row r="166" spans="2:4" x14ac:dyDescent="0.25">
      <c r="B166" s="19" t="s">
        <v>57</v>
      </c>
      <c r="C166" s="19" t="s">
        <v>43</v>
      </c>
      <c r="D166" s="19">
        <v>9</v>
      </c>
    </row>
    <row r="167" spans="2:4" x14ac:dyDescent="0.25">
      <c r="B167" s="19" t="s">
        <v>49</v>
      </c>
      <c r="C167" s="19" t="s">
        <v>46</v>
      </c>
      <c r="D167" s="19">
        <v>1</v>
      </c>
    </row>
    <row r="168" spans="2:4" x14ac:dyDescent="0.25">
      <c r="B168" s="19" t="s">
        <v>52</v>
      </c>
      <c r="C168" s="19" t="s">
        <v>46</v>
      </c>
      <c r="D168" s="19">
        <v>21</v>
      </c>
    </row>
    <row r="169" spans="2:4" x14ac:dyDescent="0.25">
      <c r="B169" s="19" t="s">
        <v>54</v>
      </c>
      <c r="C169" s="19" t="s">
        <v>46</v>
      </c>
      <c r="D169" s="19">
        <v>24</v>
      </c>
    </row>
    <row r="170" spans="2:4" x14ac:dyDescent="0.25">
      <c r="B170" s="19" t="s">
        <v>57</v>
      </c>
      <c r="C170" s="19" t="s">
        <v>46</v>
      </c>
      <c r="D170" s="19">
        <v>26</v>
      </c>
    </row>
    <row r="171" spans="2:4" x14ac:dyDescent="0.25">
      <c r="B171" s="19" t="s">
        <v>56</v>
      </c>
      <c r="C171" s="19" t="s">
        <v>43</v>
      </c>
      <c r="D171" s="19">
        <v>3</v>
      </c>
    </row>
    <row r="172" spans="2:4" x14ac:dyDescent="0.25">
      <c r="B172" s="19" t="s">
        <v>57</v>
      </c>
      <c r="C172" s="19" t="s">
        <v>46</v>
      </c>
      <c r="D172" s="19">
        <v>28</v>
      </c>
    </row>
    <row r="173" spans="2:4" x14ac:dyDescent="0.25">
      <c r="B173" s="19" t="s">
        <v>47</v>
      </c>
      <c r="C173" s="19" t="s">
        <v>46</v>
      </c>
      <c r="D173" s="19">
        <v>25</v>
      </c>
    </row>
    <row r="174" spans="2:4" x14ac:dyDescent="0.25">
      <c r="B174" s="19" t="s">
        <v>48</v>
      </c>
      <c r="C174" s="19" t="s">
        <v>46</v>
      </c>
      <c r="D174" s="19">
        <v>9</v>
      </c>
    </row>
    <row r="175" spans="2:4" x14ac:dyDescent="0.25">
      <c r="B175" s="19" t="s">
        <v>53</v>
      </c>
      <c r="C175" s="19" t="s">
        <v>43</v>
      </c>
      <c r="D175" s="19">
        <v>12</v>
      </c>
    </row>
    <row r="176" spans="2:4" x14ac:dyDescent="0.25">
      <c r="B176" s="19" t="s">
        <v>48</v>
      </c>
      <c r="C176" s="19" t="s">
        <v>46</v>
      </c>
      <c r="D176" s="19">
        <v>0</v>
      </c>
    </row>
    <row r="177" spans="2:4" x14ac:dyDescent="0.25">
      <c r="B177" s="19" t="s">
        <v>45</v>
      </c>
      <c r="C177" s="19" t="s">
        <v>46</v>
      </c>
      <c r="D177" s="19">
        <v>2</v>
      </c>
    </row>
    <row r="178" spans="2:4" x14ac:dyDescent="0.25">
      <c r="B178" s="19" t="s">
        <v>57</v>
      </c>
      <c r="C178" s="19" t="s">
        <v>46</v>
      </c>
      <c r="D178" s="19">
        <v>26</v>
      </c>
    </row>
    <row r="179" spans="2:4" x14ac:dyDescent="0.25">
      <c r="B179" s="19" t="s">
        <v>45</v>
      </c>
      <c r="C179" s="19" t="s">
        <v>43</v>
      </c>
      <c r="D179" s="19">
        <v>12</v>
      </c>
    </row>
    <row r="180" spans="2:4" x14ac:dyDescent="0.25">
      <c r="B180" s="19" t="s">
        <v>48</v>
      </c>
      <c r="C180" s="19" t="s">
        <v>43</v>
      </c>
      <c r="D180" s="19">
        <v>-1</v>
      </c>
    </row>
    <row r="181" spans="2:4" x14ac:dyDescent="0.25">
      <c r="B181" s="19" t="s">
        <v>47</v>
      </c>
      <c r="C181" s="19" t="s">
        <v>43</v>
      </c>
      <c r="D181" s="19">
        <v>10</v>
      </c>
    </row>
    <row r="182" spans="2:4" x14ac:dyDescent="0.25">
      <c r="B182" s="19" t="s">
        <v>42</v>
      </c>
      <c r="C182" s="19" t="s">
        <v>43</v>
      </c>
      <c r="D182" s="19">
        <v>3</v>
      </c>
    </row>
    <row r="183" spans="2:4" x14ac:dyDescent="0.25">
      <c r="B183" s="19" t="s">
        <v>57</v>
      </c>
      <c r="C183" s="19" t="s">
        <v>46</v>
      </c>
      <c r="D183" s="19">
        <v>0</v>
      </c>
    </row>
    <row r="184" spans="2:4" x14ac:dyDescent="0.25">
      <c r="B184" s="19" t="s">
        <v>44</v>
      </c>
      <c r="C184" s="19" t="s">
        <v>43</v>
      </c>
      <c r="D184" s="19">
        <v>5</v>
      </c>
    </row>
    <row r="185" spans="2:4" x14ac:dyDescent="0.25">
      <c r="B185" s="19" t="s">
        <v>45</v>
      </c>
      <c r="C185" s="19" t="s">
        <v>46</v>
      </c>
      <c r="D185" s="19">
        <v>20</v>
      </c>
    </row>
    <row r="186" spans="2:4" x14ac:dyDescent="0.25">
      <c r="B186" s="19" t="s">
        <v>42</v>
      </c>
      <c r="C186" s="19" t="s">
        <v>43</v>
      </c>
      <c r="D186" s="19">
        <v>2</v>
      </c>
    </row>
    <row r="187" spans="2:4" x14ac:dyDescent="0.25">
      <c r="B187" s="19" t="s">
        <v>48</v>
      </c>
      <c r="C187" s="19" t="s">
        <v>46</v>
      </c>
      <c r="D187" s="19">
        <v>12</v>
      </c>
    </row>
    <row r="188" spans="2:4" x14ac:dyDescent="0.25">
      <c r="B188" s="19" t="s">
        <v>45</v>
      </c>
      <c r="C188" s="19" t="s">
        <v>46</v>
      </c>
      <c r="D188" s="19">
        <v>28</v>
      </c>
    </row>
    <row r="189" spans="2:4" x14ac:dyDescent="0.25">
      <c r="B189" s="19" t="s">
        <v>53</v>
      </c>
      <c r="C189" s="19" t="s">
        <v>46</v>
      </c>
      <c r="D189" s="19">
        <v>-2</v>
      </c>
    </row>
    <row r="190" spans="2:4" x14ac:dyDescent="0.25">
      <c r="B190" s="19" t="s">
        <v>55</v>
      </c>
      <c r="C190" s="19" t="s">
        <v>46</v>
      </c>
      <c r="D190" s="19">
        <v>3</v>
      </c>
    </row>
    <row r="191" spans="2:4" x14ac:dyDescent="0.25">
      <c r="B191" s="19" t="s">
        <v>54</v>
      </c>
      <c r="C191" s="19" t="s">
        <v>43</v>
      </c>
      <c r="D191" s="19">
        <v>7</v>
      </c>
    </row>
    <row r="192" spans="2:4" x14ac:dyDescent="0.25">
      <c r="B192" s="19" t="s">
        <v>53</v>
      </c>
      <c r="C192" s="19" t="s">
        <v>43</v>
      </c>
      <c r="D192" s="19">
        <v>5</v>
      </c>
    </row>
    <row r="193" spans="2:4" x14ac:dyDescent="0.25">
      <c r="B193" s="19" t="s">
        <v>56</v>
      </c>
      <c r="C193" s="19" t="s">
        <v>46</v>
      </c>
      <c r="D193" s="19">
        <v>4</v>
      </c>
    </row>
    <row r="194" spans="2:4" x14ac:dyDescent="0.25">
      <c r="B194" s="19" t="s">
        <v>53</v>
      </c>
      <c r="C194" s="19" t="s">
        <v>46</v>
      </c>
      <c r="D194" s="19">
        <v>35</v>
      </c>
    </row>
    <row r="195" spans="2:4" x14ac:dyDescent="0.25">
      <c r="B195" s="19" t="s">
        <v>55</v>
      </c>
      <c r="C195" s="19" t="s">
        <v>43</v>
      </c>
      <c r="D195" s="19">
        <v>3</v>
      </c>
    </row>
    <row r="196" spans="2:4" x14ac:dyDescent="0.25">
      <c r="B196" s="19" t="s">
        <v>53</v>
      </c>
      <c r="C196" s="19" t="s">
        <v>43</v>
      </c>
      <c r="D196" s="19">
        <v>-2</v>
      </c>
    </row>
    <row r="197" spans="2:4" x14ac:dyDescent="0.25">
      <c r="B197" s="19" t="s">
        <v>49</v>
      </c>
      <c r="C197" s="19" t="s">
        <v>46</v>
      </c>
      <c r="D197" s="19">
        <v>29</v>
      </c>
    </row>
    <row r="198" spans="2:4" x14ac:dyDescent="0.25">
      <c r="B198" s="19" t="s">
        <v>49</v>
      </c>
      <c r="C198" s="19" t="s">
        <v>43</v>
      </c>
      <c r="D198" s="19">
        <v>10</v>
      </c>
    </row>
    <row r="199" spans="2:4" x14ac:dyDescent="0.25">
      <c r="B199" s="19" t="s">
        <v>45</v>
      </c>
      <c r="C199" s="19" t="s">
        <v>43</v>
      </c>
      <c r="D199" s="19">
        <v>-1</v>
      </c>
    </row>
    <row r="200" spans="2:4" x14ac:dyDescent="0.25">
      <c r="B200" s="19" t="s">
        <v>45</v>
      </c>
      <c r="C200" s="19" t="s">
        <v>46</v>
      </c>
      <c r="D200" s="19">
        <v>19</v>
      </c>
    </row>
    <row r="201" spans="2:4" x14ac:dyDescent="0.25">
      <c r="B201" s="19" t="s">
        <v>47</v>
      </c>
      <c r="C201" s="19" t="s">
        <v>46</v>
      </c>
      <c r="D201" s="19">
        <v>5</v>
      </c>
    </row>
    <row r="202" spans="2:4" x14ac:dyDescent="0.25">
      <c r="B202" s="19" t="s">
        <v>45</v>
      </c>
      <c r="C202" s="19" t="s">
        <v>43</v>
      </c>
      <c r="D202" s="19">
        <v>9</v>
      </c>
    </row>
    <row r="203" spans="2:4" x14ac:dyDescent="0.25">
      <c r="B203" s="19" t="s">
        <v>57</v>
      </c>
      <c r="C203" s="19" t="s">
        <v>46</v>
      </c>
      <c r="D203" s="19">
        <v>4</v>
      </c>
    </row>
    <row r="204" spans="2:4" x14ac:dyDescent="0.25">
      <c r="B204" s="19" t="s">
        <v>52</v>
      </c>
      <c r="C204" s="19" t="s">
        <v>46</v>
      </c>
      <c r="D204" s="19">
        <v>10</v>
      </c>
    </row>
    <row r="205" spans="2:4" x14ac:dyDescent="0.25">
      <c r="B205" s="19" t="s">
        <v>45</v>
      </c>
      <c r="C205" s="19" t="s">
        <v>46</v>
      </c>
      <c r="D205" s="19">
        <v>9</v>
      </c>
    </row>
    <row r="206" spans="2:4" x14ac:dyDescent="0.25">
      <c r="B206" s="19" t="s">
        <v>53</v>
      </c>
      <c r="C206" s="19" t="s">
        <v>46</v>
      </c>
      <c r="D206" s="19">
        <v>16</v>
      </c>
    </row>
    <row r="207" spans="2:4" x14ac:dyDescent="0.25">
      <c r="B207" s="19" t="s">
        <v>55</v>
      </c>
      <c r="C207" s="19" t="s">
        <v>46</v>
      </c>
      <c r="D207" s="19">
        <v>5</v>
      </c>
    </row>
    <row r="208" spans="2:4" x14ac:dyDescent="0.25">
      <c r="B208" s="19" t="s">
        <v>44</v>
      </c>
      <c r="C208" s="19" t="s">
        <v>46</v>
      </c>
      <c r="D208" s="19">
        <v>-2</v>
      </c>
    </row>
    <row r="209" spans="2:4" x14ac:dyDescent="0.25">
      <c r="B209" s="19" t="s">
        <v>49</v>
      </c>
      <c r="C209" s="19" t="s">
        <v>43</v>
      </c>
      <c r="D209" s="19">
        <v>11</v>
      </c>
    </row>
    <row r="210" spans="2:4" x14ac:dyDescent="0.25">
      <c r="B210" s="19" t="s">
        <v>45</v>
      </c>
      <c r="C210" s="19" t="s">
        <v>46</v>
      </c>
      <c r="D210" s="19">
        <v>-3</v>
      </c>
    </row>
    <row r="211" spans="2:4" x14ac:dyDescent="0.25">
      <c r="B211" s="19" t="s">
        <v>54</v>
      </c>
      <c r="C211" s="19" t="s">
        <v>43</v>
      </c>
      <c r="D211" s="19">
        <v>3</v>
      </c>
    </row>
    <row r="212" spans="2:4" x14ac:dyDescent="0.25">
      <c r="B212" s="19" t="s">
        <v>47</v>
      </c>
      <c r="C212" s="19" t="s">
        <v>43</v>
      </c>
      <c r="D212" s="19">
        <v>7</v>
      </c>
    </row>
    <row r="213" spans="2:4" x14ac:dyDescent="0.25">
      <c r="B213" s="19" t="s">
        <v>52</v>
      </c>
      <c r="C213" s="19" t="s">
        <v>46</v>
      </c>
      <c r="D213" s="19">
        <v>1</v>
      </c>
    </row>
    <row r="214" spans="2:4" x14ac:dyDescent="0.25">
      <c r="B214" s="19" t="s">
        <v>53</v>
      </c>
      <c r="C214" s="19" t="s">
        <v>46</v>
      </c>
      <c r="D214" s="19">
        <v>19</v>
      </c>
    </row>
    <row r="215" spans="2:4" x14ac:dyDescent="0.25">
      <c r="B215" s="19" t="s">
        <v>52</v>
      </c>
      <c r="C215" s="19" t="s">
        <v>46</v>
      </c>
      <c r="D215" s="19">
        <v>10</v>
      </c>
    </row>
    <row r="216" spans="2:4" x14ac:dyDescent="0.25">
      <c r="B216" s="19" t="s">
        <v>44</v>
      </c>
      <c r="C216" s="19" t="s">
        <v>46</v>
      </c>
      <c r="D216" s="19">
        <v>3</v>
      </c>
    </row>
    <row r="217" spans="2:4" x14ac:dyDescent="0.25">
      <c r="B217" s="19" t="s">
        <v>57</v>
      </c>
      <c r="C217" s="19" t="s">
        <v>43</v>
      </c>
      <c r="D217" s="19">
        <v>-1</v>
      </c>
    </row>
    <row r="218" spans="2:4" x14ac:dyDescent="0.25">
      <c r="B218" s="19" t="s">
        <v>44</v>
      </c>
      <c r="C218" s="19" t="s">
        <v>43</v>
      </c>
      <c r="D218" s="19">
        <v>1</v>
      </c>
    </row>
    <row r="219" spans="2:4" x14ac:dyDescent="0.25">
      <c r="B219" s="19" t="s">
        <v>57</v>
      </c>
      <c r="C219" s="19" t="s">
        <v>43</v>
      </c>
      <c r="D219" s="19">
        <v>8</v>
      </c>
    </row>
    <row r="220" spans="2:4" x14ac:dyDescent="0.25">
      <c r="B220" s="19" t="s">
        <v>56</v>
      </c>
      <c r="C220" s="19" t="s">
        <v>43</v>
      </c>
      <c r="D220" s="19">
        <v>12</v>
      </c>
    </row>
    <row r="221" spans="2:4" x14ac:dyDescent="0.25">
      <c r="B221" s="19" t="s">
        <v>55</v>
      </c>
      <c r="C221" s="19" t="s">
        <v>43</v>
      </c>
      <c r="D221" s="19">
        <v>7</v>
      </c>
    </row>
    <row r="222" spans="2:4" x14ac:dyDescent="0.25">
      <c r="B222" s="19" t="s">
        <v>53</v>
      </c>
      <c r="C222" s="19" t="s">
        <v>43</v>
      </c>
      <c r="D222" s="19">
        <v>-3</v>
      </c>
    </row>
    <row r="223" spans="2:4" x14ac:dyDescent="0.25">
      <c r="B223" s="19" t="s">
        <v>44</v>
      </c>
      <c r="C223" s="19" t="s">
        <v>43</v>
      </c>
      <c r="D223" s="19">
        <v>3</v>
      </c>
    </row>
    <row r="224" spans="2:4" x14ac:dyDescent="0.25">
      <c r="B224" s="19" t="s">
        <v>55</v>
      </c>
      <c r="C224" s="19" t="s">
        <v>46</v>
      </c>
      <c r="D224" s="19">
        <v>30</v>
      </c>
    </row>
    <row r="225" spans="2:4" x14ac:dyDescent="0.25">
      <c r="B225" s="19" t="s">
        <v>57</v>
      </c>
      <c r="C225" s="19" t="s">
        <v>46</v>
      </c>
      <c r="D225" s="19">
        <v>1</v>
      </c>
    </row>
    <row r="226" spans="2:4" x14ac:dyDescent="0.25">
      <c r="B226" s="19" t="s">
        <v>45</v>
      </c>
      <c r="C226" s="19" t="s">
        <v>46</v>
      </c>
      <c r="D226" s="19">
        <v>21</v>
      </c>
    </row>
    <row r="227" spans="2:4" x14ac:dyDescent="0.25">
      <c r="B227" s="19" t="s">
        <v>57</v>
      </c>
      <c r="C227" s="19" t="s">
        <v>46</v>
      </c>
      <c r="D227" s="19">
        <v>14</v>
      </c>
    </row>
    <row r="228" spans="2:4" x14ac:dyDescent="0.25">
      <c r="B228" s="19" t="s">
        <v>55</v>
      </c>
      <c r="C228" s="19" t="s">
        <v>43</v>
      </c>
      <c r="D228" s="19">
        <v>10</v>
      </c>
    </row>
    <row r="229" spans="2:4" x14ac:dyDescent="0.25">
      <c r="B229" s="19" t="s">
        <v>45</v>
      </c>
      <c r="C229" s="19" t="s">
        <v>46</v>
      </c>
      <c r="D229" s="19">
        <v>3</v>
      </c>
    </row>
    <row r="230" spans="2:4" x14ac:dyDescent="0.25">
      <c r="B230" s="19" t="s">
        <v>45</v>
      </c>
      <c r="C230" s="19" t="s">
        <v>46</v>
      </c>
      <c r="D230" s="19">
        <v>7</v>
      </c>
    </row>
    <row r="231" spans="2:4" x14ac:dyDescent="0.25">
      <c r="B231" s="19" t="s">
        <v>56</v>
      </c>
      <c r="C231" s="19" t="s">
        <v>43</v>
      </c>
      <c r="D231" s="19">
        <v>7</v>
      </c>
    </row>
    <row r="232" spans="2:4" x14ac:dyDescent="0.25">
      <c r="B232" s="19" t="s">
        <v>44</v>
      </c>
      <c r="C232" s="19" t="s">
        <v>46</v>
      </c>
      <c r="D232" s="19">
        <v>8</v>
      </c>
    </row>
    <row r="233" spans="2:4" x14ac:dyDescent="0.25">
      <c r="B233" s="19" t="s">
        <v>56</v>
      </c>
      <c r="C233" s="19" t="s">
        <v>43</v>
      </c>
      <c r="D233" s="19">
        <v>9</v>
      </c>
    </row>
    <row r="234" spans="2:4" x14ac:dyDescent="0.25">
      <c r="B234" s="19" t="s">
        <v>47</v>
      </c>
      <c r="C234" s="19" t="s">
        <v>46</v>
      </c>
      <c r="D234" s="19">
        <v>26</v>
      </c>
    </row>
    <row r="235" spans="2:4" x14ac:dyDescent="0.25">
      <c r="B235" s="19" t="s">
        <v>45</v>
      </c>
      <c r="C235" s="19" t="s">
        <v>43</v>
      </c>
      <c r="D235" s="19">
        <v>12</v>
      </c>
    </row>
    <row r="236" spans="2:4" x14ac:dyDescent="0.25">
      <c r="B236" s="19" t="s">
        <v>53</v>
      </c>
      <c r="C236" s="19" t="s">
        <v>46</v>
      </c>
      <c r="D236" s="19">
        <v>34</v>
      </c>
    </row>
    <row r="237" spans="2:4" x14ac:dyDescent="0.25">
      <c r="B237" s="19" t="s">
        <v>48</v>
      </c>
      <c r="C237" s="19" t="s">
        <v>46</v>
      </c>
      <c r="D237" s="19">
        <v>17</v>
      </c>
    </row>
    <row r="238" spans="2:4" x14ac:dyDescent="0.25">
      <c r="B238" s="19" t="s">
        <v>54</v>
      </c>
      <c r="C238" s="19" t="s">
        <v>46</v>
      </c>
      <c r="D238" s="19">
        <v>29</v>
      </c>
    </row>
    <row r="239" spans="2:4" x14ac:dyDescent="0.25">
      <c r="B239" s="19" t="s">
        <v>54</v>
      </c>
      <c r="C239" s="19" t="s">
        <v>46</v>
      </c>
      <c r="D239" s="19">
        <v>25</v>
      </c>
    </row>
    <row r="240" spans="2:4" x14ac:dyDescent="0.25">
      <c r="B240" s="19" t="s">
        <v>48</v>
      </c>
      <c r="C240" s="19" t="s">
        <v>43</v>
      </c>
      <c r="D240" s="19">
        <v>10</v>
      </c>
    </row>
    <row r="241" spans="2:4" x14ac:dyDescent="0.25">
      <c r="B241" s="19" t="s">
        <v>57</v>
      </c>
      <c r="C241" s="19" t="s">
        <v>43</v>
      </c>
      <c r="D241" s="19">
        <v>10</v>
      </c>
    </row>
    <row r="242" spans="2:4" x14ac:dyDescent="0.25">
      <c r="B242" s="19" t="s">
        <v>49</v>
      </c>
      <c r="C242" s="19" t="s">
        <v>43</v>
      </c>
      <c r="D242" s="19">
        <v>-2</v>
      </c>
    </row>
    <row r="243" spans="2:4" x14ac:dyDescent="0.25">
      <c r="B243" s="19" t="s">
        <v>54</v>
      </c>
      <c r="C243" s="19" t="s">
        <v>46</v>
      </c>
      <c r="D243" s="19">
        <v>17</v>
      </c>
    </row>
    <row r="244" spans="2:4" x14ac:dyDescent="0.25">
      <c r="B244" s="19" t="s">
        <v>52</v>
      </c>
      <c r="C244" s="19" t="s">
        <v>43</v>
      </c>
      <c r="D244" s="19">
        <v>1</v>
      </c>
    </row>
    <row r="245" spans="2:4" x14ac:dyDescent="0.25">
      <c r="B245" s="19" t="s">
        <v>54</v>
      </c>
      <c r="C245" s="19" t="s">
        <v>43</v>
      </c>
      <c r="D245" s="19">
        <v>8</v>
      </c>
    </row>
    <row r="246" spans="2:4" x14ac:dyDescent="0.25">
      <c r="B246" s="19" t="s">
        <v>49</v>
      </c>
      <c r="C246" s="19" t="s">
        <v>46</v>
      </c>
      <c r="D246" s="19">
        <v>0</v>
      </c>
    </row>
    <row r="247" spans="2:4" x14ac:dyDescent="0.25">
      <c r="B247" s="19" t="s">
        <v>55</v>
      </c>
      <c r="C247" s="19" t="s">
        <v>43</v>
      </c>
      <c r="D247" s="19">
        <v>1</v>
      </c>
    </row>
    <row r="248" spans="2:4" x14ac:dyDescent="0.25">
      <c r="B248" s="19" t="s">
        <v>54</v>
      </c>
      <c r="C248" s="19" t="s">
        <v>46</v>
      </c>
      <c r="D248" s="19">
        <v>0</v>
      </c>
    </row>
    <row r="249" spans="2:4" x14ac:dyDescent="0.25">
      <c r="B249" s="19" t="s">
        <v>42</v>
      </c>
      <c r="C249" s="19" t="s">
        <v>43</v>
      </c>
      <c r="D249" s="19">
        <v>0</v>
      </c>
    </row>
    <row r="250" spans="2:4" x14ac:dyDescent="0.25">
      <c r="B250" s="19" t="s">
        <v>57</v>
      </c>
      <c r="C250" s="19" t="s">
        <v>46</v>
      </c>
      <c r="D250" s="19">
        <v>11</v>
      </c>
    </row>
    <row r="251" spans="2:4" x14ac:dyDescent="0.25">
      <c r="B251" s="19" t="s">
        <v>55</v>
      </c>
      <c r="C251" s="19" t="s">
        <v>43</v>
      </c>
      <c r="D251" s="19">
        <v>-3</v>
      </c>
    </row>
    <row r="252" spans="2:4" x14ac:dyDescent="0.25">
      <c r="B252" s="19" t="s">
        <v>57</v>
      </c>
      <c r="C252" s="19" t="s">
        <v>43</v>
      </c>
      <c r="D252" s="19">
        <v>9</v>
      </c>
    </row>
    <row r="253" spans="2:4" x14ac:dyDescent="0.25">
      <c r="B253" s="19" t="s">
        <v>56</v>
      </c>
      <c r="C253" s="19" t="s">
        <v>43</v>
      </c>
      <c r="D253" s="19">
        <v>11</v>
      </c>
    </row>
    <row r="254" spans="2:4" x14ac:dyDescent="0.25">
      <c r="B254" s="19" t="s">
        <v>49</v>
      </c>
      <c r="C254" s="19" t="s">
        <v>43</v>
      </c>
      <c r="D254" s="19">
        <v>8</v>
      </c>
    </row>
    <row r="255" spans="2:4" x14ac:dyDescent="0.25">
      <c r="B255" s="19" t="s">
        <v>44</v>
      </c>
      <c r="C255" s="19" t="s">
        <v>43</v>
      </c>
      <c r="D255" s="19">
        <v>7</v>
      </c>
    </row>
    <row r="256" spans="2:4" x14ac:dyDescent="0.25">
      <c r="B256" s="19" t="s">
        <v>45</v>
      </c>
      <c r="C256" s="19" t="s">
        <v>43</v>
      </c>
      <c r="D256" s="19">
        <v>11</v>
      </c>
    </row>
    <row r="257" spans="2:4" x14ac:dyDescent="0.25">
      <c r="B257" s="19" t="s">
        <v>45</v>
      </c>
      <c r="C257" s="19" t="s">
        <v>46</v>
      </c>
      <c r="D257" s="19">
        <v>3</v>
      </c>
    </row>
    <row r="258" spans="2:4" x14ac:dyDescent="0.25">
      <c r="B258" s="19" t="s">
        <v>57</v>
      </c>
      <c r="C258" s="19" t="s">
        <v>43</v>
      </c>
      <c r="D258" s="19">
        <v>6</v>
      </c>
    </row>
    <row r="259" spans="2:4" x14ac:dyDescent="0.25">
      <c r="B259" s="19" t="s">
        <v>55</v>
      </c>
      <c r="C259" s="19" t="s">
        <v>43</v>
      </c>
      <c r="D259" s="19">
        <v>12</v>
      </c>
    </row>
    <row r="260" spans="2:4" x14ac:dyDescent="0.25">
      <c r="B260" s="19" t="s">
        <v>54</v>
      </c>
      <c r="C260" s="19" t="s">
        <v>46</v>
      </c>
      <c r="D260" s="19">
        <v>0</v>
      </c>
    </row>
    <row r="261" spans="2:4" x14ac:dyDescent="0.25">
      <c r="B261" s="19" t="s">
        <v>48</v>
      </c>
      <c r="C261" s="19" t="s">
        <v>46</v>
      </c>
      <c r="D261" s="19">
        <v>32</v>
      </c>
    </row>
    <row r="262" spans="2:4" x14ac:dyDescent="0.25">
      <c r="B262" s="19" t="s">
        <v>56</v>
      </c>
      <c r="C262" s="19" t="s">
        <v>46</v>
      </c>
      <c r="D262" s="19">
        <v>22</v>
      </c>
    </row>
    <row r="263" spans="2:4" x14ac:dyDescent="0.25">
      <c r="B263" s="19" t="s">
        <v>53</v>
      </c>
      <c r="C263" s="19" t="s">
        <v>46</v>
      </c>
      <c r="D263" s="19">
        <v>-2</v>
      </c>
    </row>
    <row r="264" spans="2:4" x14ac:dyDescent="0.25">
      <c r="B264" s="19" t="s">
        <v>47</v>
      </c>
      <c r="C264" s="19" t="s">
        <v>46</v>
      </c>
      <c r="D264" s="19">
        <v>13</v>
      </c>
    </row>
    <row r="265" spans="2:4" x14ac:dyDescent="0.25">
      <c r="B265" s="19" t="s">
        <v>48</v>
      </c>
      <c r="C265" s="19" t="s">
        <v>43</v>
      </c>
      <c r="D265" s="19">
        <v>1</v>
      </c>
    </row>
    <row r="266" spans="2:4" x14ac:dyDescent="0.25">
      <c r="B266" s="19" t="s">
        <v>47</v>
      </c>
      <c r="C266" s="19" t="s">
        <v>46</v>
      </c>
      <c r="D266" s="19">
        <v>13</v>
      </c>
    </row>
    <row r="267" spans="2:4" x14ac:dyDescent="0.25">
      <c r="B267" s="19" t="s">
        <v>55</v>
      </c>
      <c r="C267" s="19" t="s">
        <v>43</v>
      </c>
      <c r="D267" s="19">
        <v>-1</v>
      </c>
    </row>
    <row r="268" spans="2:4" x14ac:dyDescent="0.25">
      <c r="B268" s="19" t="s">
        <v>49</v>
      </c>
      <c r="C268" s="19" t="s">
        <v>46</v>
      </c>
      <c r="D268" s="19">
        <v>30</v>
      </c>
    </row>
    <row r="269" spans="2:4" x14ac:dyDescent="0.25">
      <c r="B269" s="19" t="s">
        <v>55</v>
      </c>
      <c r="C269" s="19" t="s">
        <v>43</v>
      </c>
      <c r="D269" s="19">
        <v>0</v>
      </c>
    </row>
    <row r="270" spans="2:4" x14ac:dyDescent="0.25">
      <c r="B270" s="19" t="s">
        <v>45</v>
      </c>
      <c r="C270" s="19" t="s">
        <v>43</v>
      </c>
      <c r="D270" s="19">
        <v>0</v>
      </c>
    </row>
    <row r="271" spans="2:4" x14ac:dyDescent="0.25">
      <c r="B271" s="19" t="s">
        <v>55</v>
      </c>
      <c r="C271" s="19" t="s">
        <v>43</v>
      </c>
      <c r="D271" s="19">
        <v>-3</v>
      </c>
    </row>
    <row r="272" spans="2:4" x14ac:dyDescent="0.25">
      <c r="B272" s="19" t="s">
        <v>54</v>
      </c>
      <c r="C272" s="19" t="s">
        <v>46</v>
      </c>
      <c r="D272" s="19">
        <v>32</v>
      </c>
    </row>
    <row r="273" spans="2:4" x14ac:dyDescent="0.25">
      <c r="B273" s="19" t="s">
        <v>52</v>
      </c>
      <c r="C273" s="19" t="s">
        <v>46</v>
      </c>
      <c r="D273" s="19">
        <v>24</v>
      </c>
    </row>
    <row r="274" spans="2:4" x14ac:dyDescent="0.25">
      <c r="B274" s="19" t="s">
        <v>49</v>
      </c>
      <c r="C274" s="19" t="s">
        <v>46</v>
      </c>
      <c r="D274" s="19">
        <v>35</v>
      </c>
    </row>
    <row r="275" spans="2:4" x14ac:dyDescent="0.25">
      <c r="B275" s="19" t="s">
        <v>52</v>
      </c>
      <c r="C275" s="19" t="s">
        <v>46</v>
      </c>
      <c r="D275" s="19">
        <v>32</v>
      </c>
    </row>
    <row r="276" spans="2:4" x14ac:dyDescent="0.25">
      <c r="B276" s="19" t="s">
        <v>42</v>
      </c>
      <c r="C276" s="19" t="s">
        <v>46</v>
      </c>
      <c r="D276" s="19">
        <v>3</v>
      </c>
    </row>
    <row r="277" spans="2:4" x14ac:dyDescent="0.25">
      <c r="B277" s="19" t="s">
        <v>56</v>
      </c>
      <c r="C277" s="19" t="s">
        <v>46</v>
      </c>
      <c r="D277" s="19">
        <v>30</v>
      </c>
    </row>
    <row r="278" spans="2:4" x14ac:dyDescent="0.25">
      <c r="B278" s="19" t="s">
        <v>57</v>
      </c>
      <c r="C278" s="19" t="s">
        <v>43</v>
      </c>
      <c r="D278" s="19">
        <v>8</v>
      </c>
    </row>
    <row r="279" spans="2:4" x14ac:dyDescent="0.25">
      <c r="B279" s="19" t="s">
        <v>52</v>
      </c>
      <c r="C279" s="19" t="s">
        <v>43</v>
      </c>
      <c r="D279" s="19">
        <v>2</v>
      </c>
    </row>
    <row r="280" spans="2:4" x14ac:dyDescent="0.25">
      <c r="B280" s="19" t="s">
        <v>56</v>
      </c>
      <c r="C280" s="19" t="s">
        <v>46</v>
      </c>
      <c r="D280" s="19">
        <v>14</v>
      </c>
    </row>
    <row r="281" spans="2:4" x14ac:dyDescent="0.25">
      <c r="B281" s="19" t="s">
        <v>49</v>
      </c>
      <c r="C281" s="19" t="s">
        <v>43</v>
      </c>
      <c r="D281" s="19">
        <v>6</v>
      </c>
    </row>
    <row r="282" spans="2:4" x14ac:dyDescent="0.25">
      <c r="B282" s="19" t="s">
        <v>48</v>
      </c>
      <c r="C282" s="19" t="s">
        <v>46</v>
      </c>
      <c r="D282" s="19">
        <v>-1</v>
      </c>
    </row>
    <row r="283" spans="2:4" x14ac:dyDescent="0.25">
      <c r="B283" s="19" t="s">
        <v>48</v>
      </c>
      <c r="C283" s="19" t="s">
        <v>43</v>
      </c>
      <c r="D283" s="19">
        <v>-1</v>
      </c>
    </row>
    <row r="284" spans="2:4" x14ac:dyDescent="0.25">
      <c r="B284" s="19" t="s">
        <v>47</v>
      </c>
      <c r="C284" s="19" t="s">
        <v>43</v>
      </c>
      <c r="D284" s="19">
        <v>11</v>
      </c>
    </row>
    <row r="285" spans="2:4" x14ac:dyDescent="0.25">
      <c r="B285" s="19" t="s">
        <v>42</v>
      </c>
      <c r="C285" s="19" t="s">
        <v>43</v>
      </c>
      <c r="D285" s="19">
        <v>6</v>
      </c>
    </row>
    <row r="286" spans="2:4" x14ac:dyDescent="0.25">
      <c r="B286" s="19" t="s">
        <v>52</v>
      </c>
      <c r="C286" s="19" t="s">
        <v>43</v>
      </c>
      <c r="D286" s="19">
        <v>7</v>
      </c>
    </row>
    <row r="287" spans="2:4" x14ac:dyDescent="0.25">
      <c r="B287" s="19" t="s">
        <v>48</v>
      </c>
      <c r="C287" s="19" t="s">
        <v>43</v>
      </c>
      <c r="D287" s="19">
        <v>2</v>
      </c>
    </row>
    <row r="288" spans="2:4" x14ac:dyDescent="0.25">
      <c r="B288" s="19" t="s">
        <v>57</v>
      </c>
      <c r="C288" s="19" t="s">
        <v>43</v>
      </c>
      <c r="D288" s="19">
        <v>5</v>
      </c>
    </row>
    <row r="289" spans="2:4" x14ac:dyDescent="0.25">
      <c r="B289" s="19" t="s">
        <v>52</v>
      </c>
      <c r="C289" s="19" t="s">
        <v>43</v>
      </c>
      <c r="D289" s="19">
        <v>11</v>
      </c>
    </row>
    <row r="290" spans="2:4" x14ac:dyDescent="0.25">
      <c r="B290" s="19" t="s">
        <v>45</v>
      </c>
      <c r="C290" s="19" t="s">
        <v>43</v>
      </c>
      <c r="D290" s="19">
        <v>9</v>
      </c>
    </row>
    <row r="291" spans="2:4" x14ac:dyDescent="0.25">
      <c r="B291" s="19" t="s">
        <v>49</v>
      </c>
      <c r="C291" s="19" t="s">
        <v>43</v>
      </c>
      <c r="D291" s="19">
        <v>-1</v>
      </c>
    </row>
    <row r="292" spans="2:4" x14ac:dyDescent="0.25">
      <c r="B292" s="19" t="s">
        <v>44</v>
      </c>
      <c r="C292" s="19" t="s">
        <v>43</v>
      </c>
      <c r="D292" s="19">
        <v>7</v>
      </c>
    </row>
    <row r="293" spans="2:4" x14ac:dyDescent="0.25">
      <c r="B293" s="19" t="s">
        <v>53</v>
      </c>
      <c r="C293" s="19" t="s">
        <v>43</v>
      </c>
      <c r="D293" s="19">
        <v>6</v>
      </c>
    </row>
    <row r="294" spans="2:4" x14ac:dyDescent="0.25">
      <c r="B294" s="19" t="s">
        <v>56</v>
      </c>
      <c r="C294" s="19" t="s">
        <v>43</v>
      </c>
      <c r="D294" s="19">
        <v>-1</v>
      </c>
    </row>
    <row r="295" spans="2:4" x14ac:dyDescent="0.25">
      <c r="B295" s="19" t="s">
        <v>45</v>
      </c>
      <c r="C295" s="19" t="s">
        <v>46</v>
      </c>
      <c r="D295" s="19">
        <v>7</v>
      </c>
    </row>
    <row r="296" spans="2:4" x14ac:dyDescent="0.25">
      <c r="B296" s="19" t="s">
        <v>49</v>
      </c>
      <c r="C296" s="19" t="s">
        <v>43</v>
      </c>
      <c r="D296" s="19">
        <v>5</v>
      </c>
    </row>
    <row r="297" spans="2:4" x14ac:dyDescent="0.25">
      <c r="B297" s="19" t="s">
        <v>49</v>
      </c>
      <c r="C297" s="19" t="s">
        <v>46</v>
      </c>
      <c r="D297" s="19">
        <v>1</v>
      </c>
    </row>
    <row r="298" spans="2:4" x14ac:dyDescent="0.25">
      <c r="B298" s="19" t="s">
        <v>47</v>
      </c>
      <c r="C298" s="19" t="s">
        <v>43</v>
      </c>
      <c r="D298" s="19">
        <v>4</v>
      </c>
    </row>
    <row r="299" spans="2:4" x14ac:dyDescent="0.25">
      <c r="B299" s="19" t="s">
        <v>42</v>
      </c>
      <c r="C299" s="19" t="s">
        <v>46</v>
      </c>
      <c r="D299" s="19">
        <v>19</v>
      </c>
    </row>
    <row r="300" spans="2:4" x14ac:dyDescent="0.25">
      <c r="B300" s="19" t="s">
        <v>52</v>
      </c>
      <c r="C300" s="19" t="s">
        <v>43</v>
      </c>
      <c r="D300" s="19">
        <v>-2</v>
      </c>
    </row>
    <row r="301" spans="2:4" x14ac:dyDescent="0.25">
      <c r="B301" s="19" t="s">
        <v>53</v>
      </c>
      <c r="C301" s="19" t="s">
        <v>43</v>
      </c>
      <c r="D301" s="19">
        <v>8</v>
      </c>
    </row>
    <row r="302" spans="2:4" x14ac:dyDescent="0.25">
      <c r="B302" s="19" t="s">
        <v>56</v>
      </c>
      <c r="C302" s="19" t="s">
        <v>43</v>
      </c>
      <c r="D302" s="19">
        <v>7</v>
      </c>
    </row>
    <row r="303" spans="2:4" x14ac:dyDescent="0.25">
      <c r="B303" s="19" t="s">
        <v>56</v>
      </c>
      <c r="C303" s="19" t="s">
        <v>43</v>
      </c>
      <c r="D303" s="19">
        <v>4</v>
      </c>
    </row>
    <row r="304" spans="2:4" x14ac:dyDescent="0.25">
      <c r="B304" s="19" t="s">
        <v>52</v>
      </c>
      <c r="C304" s="19" t="s">
        <v>43</v>
      </c>
      <c r="D304" s="19">
        <v>-3</v>
      </c>
    </row>
    <row r="305" spans="2:4" x14ac:dyDescent="0.25">
      <c r="B305" s="19" t="s">
        <v>42</v>
      </c>
      <c r="C305" s="19" t="s">
        <v>46</v>
      </c>
      <c r="D305" s="19">
        <v>4</v>
      </c>
    </row>
    <row r="306" spans="2:4" x14ac:dyDescent="0.25">
      <c r="B306" s="19" t="s">
        <v>47</v>
      </c>
      <c r="C306" s="19" t="s">
        <v>46</v>
      </c>
      <c r="D306" s="19">
        <v>5</v>
      </c>
    </row>
    <row r="307" spans="2:4" x14ac:dyDescent="0.25">
      <c r="B307" s="19" t="s">
        <v>42</v>
      </c>
      <c r="C307" s="19" t="s">
        <v>43</v>
      </c>
      <c r="D307" s="19">
        <v>7</v>
      </c>
    </row>
    <row r="308" spans="2:4" x14ac:dyDescent="0.25">
      <c r="B308" s="19" t="s">
        <v>45</v>
      </c>
      <c r="C308" s="19" t="s">
        <v>43</v>
      </c>
      <c r="D308" s="19">
        <v>-2</v>
      </c>
    </row>
    <row r="309" spans="2:4" x14ac:dyDescent="0.25">
      <c r="B309" s="19" t="s">
        <v>42</v>
      </c>
      <c r="C309" s="19" t="s">
        <v>46</v>
      </c>
      <c r="D309" s="19">
        <v>8</v>
      </c>
    </row>
    <row r="310" spans="2:4" x14ac:dyDescent="0.25">
      <c r="B310" s="19" t="s">
        <v>52</v>
      </c>
      <c r="C310" s="19" t="s">
        <v>43</v>
      </c>
      <c r="D310" s="19">
        <v>8</v>
      </c>
    </row>
    <row r="311" spans="2:4" x14ac:dyDescent="0.25">
      <c r="B311" s="19" t="s">
        <v>57</v>
      </c>
      <c r="C311" s="19" t="s">
        <v>43</v>
      </c>
      <c r="D311" s="19">
        <v>4</v>
      </c>
    </row>
    <row r="312" spans="2:4" x14ac:dyDescent="0.25">
      <c r="B312" s="19" t="s">
        <v>53</v>
      </c>
      <c r="C312" s="19" t="s">
        <v>46</v>
      </c>
      <c r="D312" s="19">
        <v>-2</v>
      </c>
    </row>
    <row r="313" spans="2:4" x14ac:dyDescent="0.25">
      <c r="B313" s="19" t="s">
        <v>48</v>
      </c>
      <c r="C313" s="19" t="s">
        <v>43</v>
      </c>
      <c r="D313" s="19">
        <v>-1</v>
      </c>
    </row>
    <row r="314" spans="2:4" x14ac:dyDescent="0.25">
      <c r="B314" s="19" t="s">
        <v>42</v>
      </c>
      <c r="C314" s="19" t="s">
        <v>43</v>
      </c>
      <c r="D314" s="19">
        <v>9</v>
      </c>
    </row>
    <row r="315" spans="2:4" x14ac:dyDescent="0.25">
      <c r="B315" s="19" t="s">
        <v>45</v>
      </c>
      <c r="C315" s="19" t="s">
        <v>46</v>
      </c>
      <c r="D315" s="19">
        <v>30</v>
      </c>
    </row>
    <row r="316" spans="2:4" x14ac:dyDescent="0.25">
      <c r="B316" s="19" t="s">
        <v>54</v>
      </c>
      <c r="C316" s="19" t="s">
        <v>43</v>
      </c>
      <c r="D316" s="19">
        <v>-2</v>
      </c>
    </row>
    <row r="317" spans="2:4" x14ac:dyDescent="0.25">
      <c r="B317" s="19" t="s">
        <v>42</v>
      </c>
      <c r="C317" s="19" t="s">
        <v>46</v>
      </c>
      <c r="D317" s="19">
        <v>32</v>
      </c>
    </row>
    <row r="318" spans="2:4" x14ac:dyDescent="0.25">
      <c r="B318" s="19" t="s">
        <v>54</v>
      </c>
      <c r="C318" s="19" t="s">
        <v>43</v>
      </c>
      <c r="D318" s="19">
        <v>11</v>
      </c>
    </row>
    <row r="319" spans="2:4" x14ac:dyDescent="0.25">
      <c r="B319" s="19" t="s">
        <v>49</v>
      </c>
      <c r="C319" s="19" t="s">
        <v>46</v>
      </c>
      <c r="D319" s="19">
        <v>13</v>
      </c>
    </row>
    <row r="320" spans="2:4" x14ac:dyDescent="0.25">
      <c r="B320" s="19" t="s">
        <v>56</v>
      </c>
      <c r="C320" s="19" t="s">
        <v>46</v>
      </c>
      <c r="D320" s="19">
        <v>8</v>
      </c>
    </row>
    <row r="321" spans="2:4" x14ac:dyDescent="0.25">
      <c r="B321" s="19" t="s">
        <v>57</v>
      </c>
      <c r="C321" s="19" t="s">
        <v>43</v>
      </c>
      <c r="D321" s="19">
        <v>3</v>
      </c>
    </row>
    <row r="322" spans="2:4" x14ac:dyDescent="0.25">
      <c r="B322" s="19" t="s">
        <v>54</v>
      </c>
      <c r="C322" s="19" t="s">
        <v>46</v>
      </c>
      <c r="D322" s="19">
        <v>9</v>
      </c>
    </row>
    <row r="323" spans="2:4" x14ac:dyDescent="0.25">
      <c r="B323" s="19" t="s">
        <v>56</v>
      </c>
      <c r="C323" s="19" t="s">
        <v>46</v>
      </c>
      <c r="D323" s="19">
        <v>0</v>
      </c>
    </row>
    <row r="324" spans="2:4" x14ac:dyDescent="0.25">
      <c r="B324" s="19" t="s">
        <v>55</v>
      </c>
      <c r="C324" s="19" t="s">
        <v>43</v>
      </c>
      <c r="D324" s="19">
        <v>12</v>
      </c>
    </row>
    <row r="325" spans="2:4" x14ac:dyDescent="0.25">
      <c r="B325" s="19" t="s">
        <v>44</v>
      </c>
      <c r="C325" s="19" t="s">
        <v>46</v>
      </c>
      <c r="D325" s="19">
        <v>1</v>
      </c>
    </row>
    <row r="326" spans="2:4" x14ac:dyDescent="0.25">
      <c r="B326" s="19" t="s">
        <v>57</v>
      </c>
      <c r="C326" s="19" t="s">
        <v>43</v>
      </c>
      <c r="D326" s="19">
        <v>2</v>
      </c>
    </row>
    <row r="327" spans="2:4" x14ac:dyDescent="0.25">
      <c r="B327" s="19" t="s">
        <v>54</v>
      </c>
      <c r="C327" s="19" t="s">
        <v>43</v>
      </c>
      <c r="D327" s="19">
        <v>9</v>
      </c>
    </row>
    <row r="328" spans="2:4" x14ac:dyDescent="0.25">
      <c r="B328" s="19" t="s">
        <v>52</v>
      </c>
      <c r="C328" s="19" t="s">
        <v>46</v>
      </c>
      <c r="D328" s="19">
        <v>30</v>
      </c>
    </row>
    <row r="329" spans="2:4" x14ac:dyDescent="0.25">
      <c r="B329" s="19" t="s">
        <v>42</v>
      </c>
      <c r="C329" s="19" t="s">
        <v>43</v>
      </c>
      <c r="D329" s="19">
        <v>1</v>
      </c>
    </row>
    <row r="330" spans="2:4" x14ac:dyDescent="0.25">
      <c r="B330" s="19" t="s">
        <v>45</v>
      </c>
      <c r="C330" s="19" t="s">
        <v>43</v>
      </c>
      <c r="D330" s="19">
        <v>0</v>
      </c>
    </row>
    <row r="331" spans="2:4" x14ac:dyDescent="0.25">
      <c r="B331" s="19" t="s">
        <v>48</v>
      </c>
      <c r="C331" s="19" t="s">
        <v>43</v>
      </c>
      <c r="D331" s="19">
        <v>3</v>
      </c>
    </row>
    <row r="332" spans="2:4" x14ac:dyDescent="0.25">
      <c r="B332" s="19" t="s">
        <v>56</v>
      </c>
      <c r="C332" s="19" t="s">
        <v>43</v>
      </c>
      <c r="D332" s="19">
        <v>11</v>
      </c>
    </row>
    <row r="333" spans="2:4" x14ac:dyDescent="0.25">
      <c r="B333" s="19" t="s">
        <v>45</v>
      </c>
      <c r="C333" s="19" t="s">
        <v>46</v>
      </c>
      <c r="D333" s="19">
        <v>0</v>
      </c>
    </row>
    <row r="334" spans="2:4" x14ac:dyDescent="0.25">
      <c r="B334" s="19" t="s">
        <v>53</v>
      </c>
      <c r="C334" s="19" t="s">
        <v>43</v>
      </c>
      <c r="D334" s="19">
        <v>4</v>
      </c>
    </row>
    <row r="335" spans="2:4" x14ac:dyDescent="0.25">
      <c r="B335" s="19" t="s">
        <v>44</v>
      </c>
      <c r="C335" s="19" t="s">
        <v>46</v>
      </c>
      <c r="D335" s="19">
        <v>3</v>
      </c>
    </row>
    <row r="336" spans="2:4" x14ac:dyDescent="0.25">
      <c r="B336" s="19" t="s">
        <v>57</v>
      </c>
      <c r="C336" s="19" t="s">
        <v>43</v>
      </c>
      <c r="D336" s="19">
        <v>3</v>
      </c>
    </row>
    <row r="337" spans="2:4" x14ac:dyDescent="0.25">
      <c r="B337" s="19" t="s">
        <v>44</v>
      </c>
      <c r="C337" s="19" t="s">
        <v>46</v>
      </c>
      <c r="D337" s="19">
        <v>22</v>
      </c>
    </row>
    <row r="338" spans="2:4" x14ac:dyDescent="0.25">
      <c r="B338" s="19" t="s">
        <v>49</v>
      </c>
      <c r="C338" s="19" t="s">
        <v>43</v>
      </c>
      <c r="D338" s="19">
        <v>7</v>
      </c>
    </row>
    <row r="339" spans="2:4" x14ac:dyDescent="0.25">
      <c r="B339" s="19" t="s">
        <v>42</v>
      </c>
      <c r="C339" s="19" t="s">
        <v>46</v>
      </c>
      <c r="D339" s="19">
        <v>-1</v>
      </c>
    </row>
    <row r="340" spans="2:4" x14ac:dyDescent="0.25">
      <c r="B340" s="19" t="s">
        <v>53</v>
      </c>
      <c r="C340" s="19" t="s">
        <v>46</v>
      </c>
      <c r="D340" s="19">
        <v>3</v>
      </c>
    </row>
    <row r="341" spans="2:4" x14ac:dyDescent="0.25">
      <c r="B341" s="19" t="s">
        <v>49</v>
      </c>
      <c r="C341" s="19" t="s">
        <v>46</v>
      </c>
      <c r="D341" s="19">
        <v>12</v>
      </c>
    </row>
    <row r="342" spans="2:4" x14ac:dyDescent="0.25">
      <c r="B342" s="19" t="s">
        <v>48</v>
      </c>
      <c r="C342" s="19" t="s">
        <v>43</v>
      </c>
      <c r="D342" s="19">
        <v>8</v>
      </c>
    </row>
    <row r="343" spans="2:4" x14ac:dyDescent="0.25">
      <c r="B343" s="19" t="s">
        <v>48</v>
      </c>
      <c r="C343" s="19" t="s">
        <v>46</v>
      </c>
      <c r="D343" s="19">
        <v>1</v>
      </c>
    </row>
    <row r="344" spans="2:4" x14ac:dyDescent="0.25">
      <c r="B344" s="19" t="s">
        <v>53</v>
      </c>
      <c r="C344" s="19" t="s">
        <v>46</v>
      </c>
      <c r="D344" s="19">
        <v>0</v>
      </c>
    </row>
    <row r="345" spans="2:4" x14ac:dyDescent="0.25">
      <c r="B345" s="19" t="s">
        <v>42</v>
      </c>
      <c r="C345" s="19" t="s">
        <v>43</v>
      </c>
      <c r="D345" s="19">
        <v>-1</v>
      </c>
    </row>
    <row r="346" spans="2:4" x14ac:dyDescent="0.25">
      <c r="B346" s="19" t="s">
        <v>48</v>
      </c>
      <c r="C346" s="19" t="s">
        <v>43</v>
      </c>
      <c r="D346" s="19">
        <v>-2</v>
      </c>
    </row>
    <row r="347" spans="2:4" x14ac:dyDescent="0.25">
      <c r="B347" s="19" t="s">
        <v>42</v>
      </c>
      <c r="C347" s="19" t="s">
        <v>46</v>
      </c>
      <c r="D347" s="19">
        <v>28</v>
      </c>
    </row>
    <row r="348" spans="2:4" x14ac:dyDescent="0.25">
      <c r="B348" s="19" t="s">
        <v>47</v>
      </c>
      <c r="C348" s="19" t="s">
        <v>43</v>
      </c>
      <c r="D348" s="19">
        <v>8</v>
      </c>
    </row>
    <row r="349" spans="2:4" x14ac:dyDescent="0.25">
      <c r="B349" s="19" t="s">
        <v>42</v>
      </c>
      <c r="C349" s="19" t="s">
        <v>43</v>
      </c>
      <c r="D349" s="19">
        <v>11</v>
      </c>
    </row>
    <row r="350" spans="2:4" x14ac:dyDescent="0.25">
      <c r="B350" s="19" t="s">
        <v>57</v>
      </c>
      <c r="C350" s="19" t="s">
        <v>46</v>
      </c>
      <c r="D350" s="19">
        <v>1</v>
      </c>
    </row>
    <row r="351" spans="2:4" x14ac:dyDescent="0.25">
      <c r="B351" s="19" t="s">
        <v>45</v>
      </c>
      <c r="C351" s="19" t="s">
        <v>43</v>
      </c>
      <c r="D351" s="19">
        <v>9</v>
      </c>
    </row>
    <row r="352" spans="2:4" x14ac:dyDescent="0.25">
      <c r="B352" s="19" t="s">
        <v>49</v>
      </c>
      <c r="C352" s="19" t="s">
        <v>46</v>
      </c>
      <c r="D352" s="19">
        <v>34</v>
      </c>
    </row>
    <row r="353" spans="2:4" x14ac:dyDescent="0.25">
      <c r="B353" s="19" t="s">
        <v>49</v>
      </c>
      <c r="C353" s="19" t="s">
        <v>43</v>
      </c>
      <c r="D353" s="19">
        <v>2</v>
      </c>
    </row>
    <row r="354" spans="2:4" x14ac:dyDescent="0.25">
      <c r="B354" s="19" t="s">
        <v>48</v>
      </c>
      <c r="C354" s="19" t="s">
        <v>46</v>
      </c>
      <c r="D354" s="19">
        <v>35</v>
      </c>
    </row>
    <row r="355" spans="2:4" x14ac:dyDescent="0.25">
      <c r="B355" s="19" t="s">
        <v>54</v>
      </c>
      <c r="C355" s="19" t="s">
        <v>46</v>
      </c>
      <c r="D355" s="19">
        <v>14</v>
      </c>
    </row>
    <row r="356" spans="2:4" x14ac:dyDescent="0.25">
      <c r="B356" s="19" t="s">
        <v>55</v>
      </c>
      <c r="C356" s="19" t="s">
        <v>46</v>
      </c>
      <c r="D356" s="19">
        <v>29</v>
      </c>
    </row>
    <row r="357" spans="2:4" x14ac:dyDescent="0.25">
      <c r="B357" s="19" t="s">
        <v>52</v>
      </c>
      <c r="C357" s="19" t="s">
        <v>43</v>
      </c>
      <c r="D357" s="19">
        <v>4</v>
      </c>
    </row>
    <row r="358" spans="2:4" x14ac:dyDescent="0.25">
      <c r="B358" s="19" t="s">
        <v>49</v>
      </c>
      <c r="C358" s="19" t="s">
        <v>46</v>
      </c>
      <c r="D358" s="19">
        <v>5</v>
      </c>
    </row>
    <row r="359" spans="2:4" x14ac:dyDescent="0.25">
      <c r="B359" s="19" t="s">
        <v>52</v>
      </c>
      <c r="C359" s="19" t="s">
        <v>46</v>
      </c>
      <c r="D359" s="19">
        <v>21</v>
      </c>
    </row>
    <row r="360" spans="2:4" x14ac:dyDescent="0.25">
      <c r="B360" s="19" t="s">
        <v>55</v>
      </c>
      <c r="C360" s="19" t="s">
        <v>46</v>
      </c>
      <c r="D360" s="19">
        <v>24</v>
      </c>
    </row>
    <row r="361" spans="2:4" x14ac:dyDescent="0.25">
      <c r="B361" s="19" t="s">
        <v>48</v>
      </c>
      <c r="C361" s="19" t="s">
        <v>46</v>
      </c>
      <c r="D361" s="19">
        <v>-1</v>
      </c>
    </row>
    <row r="362" spans="2:4" x14ac:dyDescent="0.25">
      <c r="B362" s="19" t="s">
        <v>53</v>
      </c>
      <c r="C362" s="19" t="s">
        <v>43</v>
      </c>
      <c r="D362" s="19">
        <v>-3</v>
      </c>
    </row>
    <row r="363" spans="2:4" x14ac:dyDescent="0.25">
      <c r="B363" s="19" t="s">
        <v>54</v>
      </c>
      <c r="C363" s="19" t="s">
        <v>46</v>
      </c>
      <c r="D363" s="19">
        <v>28</v>
      </c>
    </row>
    <row r="364" spans="2:4" x14ac:dyDescent="0.25">
      <c r="B364" s="19" t="s">
        <v>57</v>
      </c>
      <c r="C364" s="19" t="s">
        <v>46</v>
      </c>
      <c r="D364" s="19">
        <v>32</v>
      </c>
    </row>
    <row r="365" spans="2:4" x14ac:dyDescent="0.25">
      <c r="B365" s="19" t="s">
        <v>53</v>
      </c>
      <c r="C365" s="19" t="s">
        <v>43</v>
      </c>
      <c r="D365" s="19">
        <v>9</v>
      </c>
    </row>
    <row r="366" spans="2:4" x14ac:dyDescent="0.25">
      <c r="B366" s="19" t="s">
        <v>42</v>
      </c>
      <c r="C366" s="19" t="s">
        <v>46</v>
      </c>
      <c r="D366" s="19">
        <v>13</v>
      </c>
    </row>
    <row r="367" spans="2:4" x14ac:dyDescent="0.25">
      <c r="B367" s="19" t="s">
        <v>44</v>
      </c>
      <c r="C367" s="19" t="s">
        <v>46</v>
      </c>
      <c r="D367" s="19">
        <v>-1</v>
      </c>
    </row>
    <row r="368" spans="2:4" x14ac:dyDescent="0.25">
      <c r="B368" s="19" t="s">
        <v>55</v>
      </c>
      <c r="C368" s="19" t="s">
        <v>43</v>
      </c>
      <c r="D368" s="19">
        <v>3</v>
      </c>
    </row>
    <row r="369" spans="2:4" x14ac:dyDescent="0.25">
      <c r="B369" s="19" t="s">
        <v>56</v>
      </c>
      <c r="C369" s="19" t="s">
        <v>43</v>
      </c>
      <c r="D369" s="19">
        <v>6</v>
      </c>
    </row>
    <row r="370" spans="2:4" x14ac:dyDescent="0.25">
      <c r="B370" s="19" t="s">
        <v>52</v>
      </c>
      <c r="C370" s="19" t="s">
        <v>46</v>
      </c>
      <c r="D370" s="19">
        <v>12</v>
      </c>
    </row>
    <row r="371" spans="2:4" x14ac:dyDescent="0.25">
      <c r="B371" s="19" t="s">
        <v>44</v>
      </c>
      <c r="C371" s="19" t="s">
        <v>43</v>
      </c>
      <c r="D371" s="19">
        <v>10</v>
      </c>
    </row>
    <row r="372" spans="2:4" x14ac:dyDescent="0.25">
      <c r="B372" s="19" t="s">
        <v>42</v>
      </c>
      <c r="C372" s="19" t="s">
        <v>43</v>
      </c>
      <c r="D372" s="19">
        <v>-3</v>
      </c>
    </row>
    <row r="373" spans="2:4" x14ac:dyDescent="0.25">
      <c r="B373" s="19" t="s">
        <v>53</v>
      </c>
      <c r="C373" s="19" t="s">
        <v>43</v>
      </c>
      <c r="D373" s="19">
        <v>1</v>
      </c>
    </row>
    <row r="374" spans="2:4" x14ac:dyDescent="0.25">
      <c r="B374" s="19" t="s">
        <v>53</v>
      </c>
      <c r="C374" s="19" t="s">
        <v>43</v>
      </c>
      <c r="D374" s="19">
        <v>4</v>
      </c>
    </row>
    <row r="375" spans="2:4" x14ac:dyDescent="0.25">
      <c r="B375" s="19" t="s">
        <v>48</v>
      </c>
      <c r="C375" s="19" t="s">
        <v>43</v>
      </c>
      <c r="D375" s="19">
        <v>-1</v>
      </c>
    </row>
    <row r="376" spans="2:4" x14ac:dyDescent="0.25">
      <c r="B376" s="19" t="s">
        <v>56</v>
      </c>
      <c r="C376" s="19" t="s">
        <v>46</v>
      </c>
      <c r="D376" s="19">
        <v>31</v>
      </c>
    </row>
    <row r="377" spans="2:4" x14ac:dyDescent="0.25">
      <c r="B377" s="19" t="s">
        <v>49</v>
      </c>
      <c r="C377" s="19" t="s">
        <v>46</v>
      </c>
      <c r="D377" s="19">
        <v>34</v>
      </c>
    </row>
    <row r="378" spans="2:4" x14ac:dyDescent="0.25">
      <c r="B378" s="19" t="s">
        <v>54</v>
      </c>
      <c r="C378" s="19" t="s">
        <v>43</v>
      </c>
      <c r="D378" s="19">
        <v>11</v>
      </c>
    </row>
    <row r="379" spans="2:4" x14ac:dyDescent="0.25">
      <c r="B379" s="19" t="s">
        <v>54</v>
      </c>
      <c r="C379" s="19" t="s">
        <v>46</v>
      </c>
      <c r="D379" s="19">
        <v>-3</v>
      </c>
    </row>
    <row r="380" spans="2:4" x14ac:dyDescent="0.25">
      <c r="B380" s="19" t="s">
        <v>47</v>
      </c>
      <c r="C380" s="19" t="s">
        <v>43</v>
      </c>
      <c r="D380" s="19">
        <v>7</v>
      </c>
    </row>
    <row r="381" spans="2:4" x14ac:dyDescent="0.25">
      <c r="B381" s="19" t="s">
        <v>48</v>
      </c>
      <c r="C381" s="19" t="s">
        <v>46</v>
      </c>
      <c r="D381" s="19">
        <v>26</v>
      </c>
    </row>
    <row r="382" spans="2:4" x14ac:dyDescent="0.25">
      <c r="B382" s="19" t="s">
        <v>44</v>
      </c>
      <c r="C382" s="19" t="s">
        <v>46</v>
      </c>
      <c r="D382" s="19">
        <v>21</v>
      </c>
    </row>
    <row r="383" spans="2:4" x14ac:dyDescent="0.25">
      <c r="B383" s="19" t="s">
        <v>49</v>
      </c>
      <c r="C383" s="19" t="s">
        <v>43</v>
      </c>
      <c r="D383" s="19">
        <v>3</v>
      </c>
    </row>
    <row r="384" spans="2:4" x14ac:dyDescent="0.25">
      <c r="B384" s="19" t="s">
        <v>47</v>
      </c>
      <c r="C384" s="19" t="s">
        <v>43</v>
      </c>
      <c r="D384" s="19">
        <v>10</v>
      </c>
    </row>
    <row r="385" spans="2:4" x14ac:dyDescent="0.25">
      <c r="B385" s="19" t="s">
        <v>54</v>
      </c>
      <c r="C385" s="19" t="s">
        <v>43</v>
      </c>
      <c r="D385" s="19">
        <v>-2</v>
      </c>
    </row>
    <row r="386" spans="2:4" x14ac:dyDescent="0.25">
      <c r="B386" s="19" t="s">
        <v>54</v>
      </c>
      <c r="C386" s="19" t="s">
        <v>43</v>
      </c>
      <c r="D386" s="19">
        <v>11</v>
      </c>
    </row>
    <row r="387" spans="2:4" x14ac:dyDescent="0.25">
      <c r="B387" s="19" t="s">
        <v>48</v>
      </c>
      <c r="C387" s="19" t="s">
        <v>43</v>
      </c>
      <c r="D387" s="19">
        <v>-1</v>
      </c>
    </row>
    <row r="388" spans="2:4" x14ac:dyDescent="0.25">
      <c r="B388" s="19" t="s">
        <v>47</v>
      </c>
      <c r="C388" s="19" t="s">
        <v>46</v>
      </c>
      <c r="D388" s="19">
        <v>6</v>
      </c>
    </row>
    <row r="389" spans="2:4" x14ac:dyDescent="0.25">
      <c r="B389" s="19" t="s">
        <v>45</v>
      </c>
      <c r="C389" s="19" t="s">
        <v>43</v>
      </c>
      <c r="D389" s="19">
        <v>5</v>
      </c>
    </row>
    <row r="390" spans="2:4" x14ac:dyDescent="0.25">
      <c r="B390" s="19" t="s">
        <v>48</v>
      </c>
      <c r="C390" s="19" t="s">
        <v>43</v>
      </c>
      <c r="D390" s="19">
        <v>6</v>
      </c>
    </row>
    <row r="391" spans="2:4" x14ac:dyDescent="0.25">
      <c r="B391" s="19" t="s">
        <v>55</v>
      </c>
      <c r="C391" s="19" t="s">
        <v>43</v>
      </c>
      <c r="D391" s="19">
        <v>10</v>
      </c>
    </row>
    <row r="392" spans="2:4" x14ac:dyDescent="0.25">
      <c r="B392" s="19" t="s">
        <v>44</v>
      </c>
      <c r="C392" s="19" t="s">
        <v>46</v>
      </c>
      <c r="D392" s="19">
        <v>9</v>
      </c>
    </row>
    <row r="393" spans="2:4" x14ac:dyDescent="0.25">
      <c r="B393" s="19" t="s">
        <v>56</v>
      </c>
      <c r="C393" s="19" t="s">
        <v>46</v>
      </c>
      <c r="D393" s="19">
        <v>19</v>
      </c>
    </row>
    <row r="394" spans="2:4" x14ac:dyDescent="0.25">
      <c r="B394" s="19" t="s">
        <v>44</v>
      </c>
      <c r="C394" s="19" t="s">
        <v>46</v>
      </c>
      <c r="D394" s="19">
        <v>26</v>
      </c>
    </row>
    <row r="395" spans="2:4" x14ac:dyDescent="0.25">
      <c r="B395" s="19" t="s">
        <v>55</v>
      </c>
      <c r="C395" s="19" t="s">
        <v>43</v>
      </c>
      <c r="D395" s="19">
        <v>5</v>
      </c>
    </row>
    <row r="396" spans="2:4" x14ac:dyDescent="0.25">
      <c r="B396" s="19" t="s">
        <v>48</v>
      </c>
      <c r="C396" s="19" t="s">
        <v>43</v>
      </c>
      <c r="D396" s="19">
        <v>0</v>
      </c>
    </row>
    <row r="397" spans="2:4" x14ac:dyDescent="0.25">
      <c r="B397" s="19" t="s">
        <v>57</v>
      </c>
      <c r="C397" s="19" t="s">
        <v>46</v>
      </c>
      <c r="D397" s="19">
        <v>0</v>
      </c>
    </row>
    <row r="398" spans="2:4" x14ac:dyDescent="0.25">
      <c r="B398" s="19" t="s">
        <v>55</v>
      </c>
      <c r="C398" s="19" t="s">
        <v>43</v>
      </c>
      <c r="D398" s="19">
        <v>-1</v>
      </c>
    </row>
    <row r="399" spans="2:4" x14ac:dyDescent="0.25">
      <c r="B399" s="19" t="s">
        <v>42</v>
      </c>
      <c r="C399" s="19" t="s">
        <v>46</v>
      </c>
      <c r="D399" s="19">
        <v>14</v>
      </c>
    </row>
    <row r="400" spans="2:4" x14ac:dyDescent="0.25">
      <c r="B400" s="19" t="s">
        <v>47</v>
      </c>
      <c r="C400" s="19" t="s">
        <v>43</v>
      </c>
      <c r="D400" s="19">
        <v>8</v>
      </c>
    </row>
    <row r="401" spans="2:4" x14ac:dyDescent="0.25">
      <c r="B401" s="19" t="s">
        <v>42</v>
      </c>
      <c r="C401" s="19" t="s">
        <v>46</v>
      </c>
      <c r="D401" s="19">
        <v>30</v>
      </c>
    </row>
    <row r="402" spans="2:4" x14ac:dyDescent="0.25">
      <c r="B402" s="19" t="s">
        <v>49</v>
      </c>
      <c r="C402" s="19" t="s">
        <v>43</v>
      </c>
      <c r="D402" s="19">
        <v>-3</v>
      </c>
    </row>
    <row r="403" spans="2:4" x14ac:dyDescent="0.25">
      <c r="B403" s="19" t="s">
        <v>55</v>
      </c>
      <c r="C403" s="19" t="s">
        <v>46</v>
      </c>
      <c r="D403" s="19">
        <v>-3</v>
      </c>
    </row>
    <row r="404" spans="2:4" x14ac:dyDescent="0.25">
      <c r="B404" s="19" t="s">
        <v>54</v>
      </c>
      <c r="C404" s="19" t="s">
        <v>43</v>
      </c>
      <c r="D404" s="19">
        <v>10</v>
      </c>
    </row>
    <row r="405" spans="2:4" x14ac:dyDescent="0.25">
      <c r="B405" s="19" t="s">
        <v>54</v>
      </c>
      <c r="C405" s="19" t="s">
        <v>43</v>
      </c>
      <c r="D405" s="19">
        <v>9</v>
      </c>
    </row>
    <row r="406" spans="2:4" x14ac:dyDescent="0.25">
      <c r="B406" s="19" t="s">
        <v>53</v>
      </c>
      <c r="C406" s="19" t="s">
        <v>46</v>
      </c>
      <c r="D406" s="19">
        <v>10</v>
      </c>
    </row>
    <row r="407" spans="2:4" x14ac:dyDescent="0.25">
      <c r="B407" s="19" t="s">
        <v>48</v>
      </c>
      <c r="C407" s="19" t="s">
        <v>43</v>
      </c>
      <c r="D407" s="19">
        <v>9</v>
      </c>
    </row>
    <row r="408" spans="2:4" x14ac:dyDescent="0.25">
      <c r="B408" s="19" t="s">
        <v>52</v>
      </c>
      <c r="C408" s="19" t="s">
        <v>43</v>
      </c>
      <c r="D408" s="19">
        <v>8</v>
      </c>
    </row>
    <row r="409" spans="2:4" x14ac:dyDescent="0.25">
      <c r="B409" s="19" t="s">
        <v>44</v>
      </c>
      <c r="C409" s="19" t="s">
        <v>46</v>
      </c>
      <c r="D409" s="19">
        <v>33</v>
      </c>
    </row>
    <row r="410" spans="2:4" x14ac:dyDescent="0.25">
      <c r="B410" s="19" t="s">
        <v>56</v>
      </c>
      <c r="C410" s="19" t="s">
        <v>46</v>
      </c>
      <c r="D410" s="19">
        <v>25</v>
      </c>
    </row>
    <row r="411" spans="2:4" x14ac:dyDescent="0.25">
      <c r="B411" s="19" t="s">
        <v>54</v>
      </c>
      <c r="C411" s="19" t="s">
        <v>43</v>
      </c>
      <c r="D411" s="19">
        <v>12</v>
      </c>
    </row>
    <row r="412" spans="2:4" x14ac:dyDescent="0.25">
      <c r="B412" s="19" t="s">
        <v>49</v>
      </c>
      <c r="C412" s="19" t="s">
        <v>43</v>
      </c>
      <c r="D412" s="19">
        <v>7</v>
      </c>
    </row>
    <row r="413" spans="2:4" x14ac:dyDescent="0.25">
      <c r="B413" s="19" t="s">
        <v>55</v>
      </c>
      <c r="C413" s="19" t="s">
        <v>43</v>
      </c>
      <c r="D413" s="19">
        <v>8</v>
      </c>
    </row>
    <row r="414" spans="2:4" x14ac:dyDescent="0.25">
      <c r="B414" s="19" t="s">
        <v>55</v>
      </c>
      <c r="C414" s="19" t="s">
        <v>43</v>
      </c>
      <c r="D414" s="19">
        <v>10</v>
      </c>
    </row>
    <row r="415" spans="2:4" x14ac:dyDescent="0.25">
      <c r="B415" s="19" t="s">
        <v>45</v>
      </c>
      <c r="C415" s="19" t="s">
        <v>43</v>
      </c>
      <c r="D415" s="19">
        <v>0</v>
      </c>
    </row>
    <row r="416" spans="2:4" x14ac:dyDescent="0.25">
      <c r="B416" s="19" t="s">
        <v>49</v>
      </c>
      <c r="C416" s="19" t="s">
        <v>46</v>
      </c>
      <c r="D416" s="19">
        <v>31</v>
      </c>
    </row>
    <row r="417" spans="2:4" x14ac:dyDescent="0.25">
      <c r="B417" s="19" t="s">
        <v>44</v>
      </c>
      <c r="C417" s="19" t="s">
        <v>46</v>
      </c>
      <c r="D417" s="19">
        <v>4</v>
      </c>
    </row>
    <row r="418" spans="2:4" x14ac:dyDescent="0.25">
      <c r="B418" s="19" t="s">
        <v>53</v>
      </c>
      <c r="C418" s="19" t="s">
        <v>46</v>
      </c>
      <c r="D418" s="19">
        <v>12</v>
      </c>
    </row>
    <row r="419" spans="2:4" x14ac:dyDescent="0.25">
      <c r="B419" s="19" t="s">
        <v>48</v>
      </c>
      <c r="C419" s="19" t="s">
        <v>46</v>
      </c>
      <c r="D419" s="19">
        <v>8</v>
      </c>
    </row>
    <row r="420" spans="2:4" x14ac:dyDescent="0.25">
      <c r="B420" s="19" t="s">
        <v>44</v>
      </c>
      <c r="C420" s="19" t="s">
        <v>43</v>
      </c>
      <c r="D420" s="19">
        <v>-3</v>
      </c>
    </row>
    <row r="421" spans="2:4" x14ac:dyDescent="0.25">
      <c r="B421" s="19" t="s">
        <v>57</v>
      </c>
      <c r="C421" s="19" t="s">
        <v>46</v>
      </c>
      <c r="D421" s="19">
        <v>11</v>
      </c>
    </row>
    <row r="422" spans="2:4" x14ac:dyDescent="0.25">
      <c r="B422" s="19" t="s">
        <v>42</v>
      </c>
      <c r="C422" s="19" t="s">
        <v>46</v>
      </c>
      <c r="D422" s="19">
        <v>4</v>
      </c>
    </row>
    <row r="423" spans="2:4" x14ac:dyDescent="0.25">
      <c r="B423" s="19" t="s">
        <v>47</v>
      </c>
      <c r="C423" s="19" t="s">
        <v>46</v>
      </c>
      <c r="D423" s="19">
        <v>6</v>
      </c>
    </row>
    <row r="424" spans="2:4" x14ac:dyDescent="0.25">
      <c r="B424" s="19" t="s">
        <v>47</v>
      </c>
      <c r="C424" s="19" t="s">
        <v>46</v>
      </c>
      <c r="D424" s="19">
        <v>17</v>
      </c>
    </row>
    <row r="425" spans="2:4" x14ac:dyDescent="0.25">
      <c r="B425" s="19" t="s">
        <v>55</v>
      </c>
      <c r="C425" s="19" t="s">
        <v>43</v>
      </c>
      <c r="D425" s="19">
        <v>0</v>
      </c>
    </row>
    <row r="426" spans="2:4" x14ac:dyDescent="0.25">
      <c r="B426" s="19" t="s">
        <v>42</v>
      </c>
      <c r="C426" s="19" t="s">
        <v>43</v>
      </c>
      <c r="D426" s="19">
        <v>9</v>
      </c>
    </row>
    <row r="427" spans="2:4" x14ac:dyDescent="0.25">
      <c r="B427" s="19" t="s">
        <v>48</v>
      </c>
      <c r="C427" s="19" t="s">
        <v>43</v>
      </c>
      <c r="D427" s="19">
        <v>1</v>
      </c>
    </row>
    <row r="428" spans="2:4" x14ac:dyDescent="0.25">
      <c r="B428" s="19" t="s">
        <v>52</v>
      </c>
      <c r="C428" s="19" t="s">
        <v>43</v>
      </c>
      <c r="D428" s="19">
        <v>7</v>
      </c>
    </row>
    <row r="429" spans="2:4" x14ac:dyDescent="0.25">
      <c r="B429" s="19" t="s">
        <v>56</v>
      </c>
      <c r="C429" s="19" t="s">
        <v>43</v>
      </c>
      <c r="D429" s="19">
        <v>2</v>
      </c>
    </row>
    <row r="430" spans="2:4" x14ac:dyDescent="0.25">
      <c r="B430" s="19" t="s">
        <v>49</v>
      </c>
      <c r="C430" s="19" t="s">
        <v>46</v>
      </c>
      <c r="D430" s="19">
        <v>34</v>
      </c>
    </row>
    <row r="431" spans="2:4" x14ac:dyDescent="0.25">
      <c r="B431" s="19" t="s">
        <v>45</v>
      </c>
      <c r="C431" s="19" t="s">
        <v>46</v>
      </c>
      <c r="D431" s="19">
        <v>29</v>
      </c>
    </row>
    <row r="432" spans="2:4" x14ac:dyDescent="0.25">
      <c r="B432" s="19" t="s">
        <v>42</v>
      </c>
      <c r="C432" s="19" t="s">
        <v>43</v>
      </c>
      <c r="D432" s="19">
        <v>-2</v>
      </c>
    </row>
    <row r="433" spans="2:4" x14ac:dyDescent="0.25">
      <c r="B433" s="19" t="s">
        <v>49</v>
      </c>
      <c r="C433" s="19" t="s">
        <v>46</v>
      </c>
      <c r="D433" s="19">
        <v>0</v>
      </c>
    </row>
    <row r="434" spans="2:4" x14ac:dyDescent="0.25">
      <c r="B434" s="19" t="s">
        <v>54</v>
      </c>
      <c r="C434" s="19" t="s">
        <v>46</v>
      </c>
      <c r="D434" s="19">
        <v>27</v>
      </c>
    </row>
    <row r="435" spans="2:4" x14ac:dyDescent="0.25">
      <c r="B435" s="19" t="s">
        <v>52</v>
      </c>
      <c r="C435" s="19" t="s">
        <v>46</v>
      </c>
      <c r="D435" s="19">
        <v>27</v>
      </c>
    </row>
    <row r="436" spans="2:4" x14ac:dyDescent="0.25">
      <c r="B436" s="19" t="s">
        <v>45</v>
      </c>
      <c r="C436" s="19" t="s">
        <v>43</v>
      </c>
      <c r="D436" s="19">
        <v>7</v>
      </c>
    </row>
    <row r="437" spans="2:4" x14ac:dyDescent="0.25">
      <c r="B437" s="19" t="s">
        <v>54</v>
      </c>
      <c r="C437" s="19" t="s">
        <v>46</v>
      </c>
      <c r="D437" s="19">
        <v>12</v>
      </c>
    </row>
    <row r="438" spans="2:4" x14ac:dyDescent="0.25">
      <c r="B438" s="19" t="s">
        <v>54</v>
      </c>
      <c r="C438" s="19" t="s">
        <v>43</v>
      </c>
      <c r="D438" s="19">
        <v>0</v>
      </c>
    </row>
    <row r="439" spans="2:4" x14ac:dyDescent="0.25">
      <c r="B439" s="19" t="s">
        <v>44</v>
      </c>
      <c r="C439" s="19" t="s">
        <v>46</v>
      </c>
      <c r="D439" s="19">
        <v>0</v>
      </c>
    </row>
    <row r="440" spans="2:4" x14ac:dyDescent="0.25">
      <c r="B440" s="19" t="s">
        <v>52</v>
      </c>
      <c r="C440" s="19" t="s">
        <v>43</v>
      </c>
      <c r="D440" s="19">
        <v>3</v>
      </c>
    </row>
    <row r="441" spans="2:4" x14ac:dyDescent="0.25">
      <c r="B441" s="19" t="s">
        <v>54</v>
      </c>
      <c r="C441" s="19" t="s">
        <v>46</v>
      </c>
      <c r="D441" s="19">
        <v>26</v>
      </c>
    </row>
    <row r="442" spans="2:4" x14ac:dyDescent="0.25">
      <c r="B442" s="19" t="s">
        <v>57</v>
      </c>
      <c r="C442" s="19" t="s">
        <v>46</v>
      </c>
      <c r="D442" s="19">
        <v>3</v>
      </c>
    </row>
    <row r="443" spans="2:4" x14ac:dyDescent="0.25">
      <c r="B443" s="19" t="s">
        <v>48</v>
      </c>
      <c r="C443" s="19" t="s">
        <v>46</v>
      </c>
      <c r="D443" s="19">
        <v>21</v>
      </c>
    </row>
    <row r="444" spans="2:4" x14ac:dyDescent="0.25">
      <c r="B444" s="19" t="s">
        <v>47</v>
      </c>
      <c r="C444" s="19" t="s">
        <v>46</v>
      </c>
      <c r="D444" s="19">
        <v>25</v>
      </c>
    </row>
    <row r="445" spans="2:4" x14ac:dyDescent="0.25">
      <c r="B445" s="19" t="s">
        <v>57</v>
      </c>
      <c r="C445" s="19" t="s">
        <v>46</v>
      </c>
      <c r="D445" s="19">
        <v>4</v>
      </c>
    </row>
    <row r="446" spans="2:4" x14ac:dyDescent="0.25">
      <c r="B446" s="19" t="s">
        <v>54</v>
      </c>
      <c r="C446" s="19" t="s">
        <v>46</v>
      </c>
      <c r="D446" s="19">
        <v>-1</v>
      </c>
    </row>
    <row r="447" spans="2:4" x14ac:dyDescent="0.25">
      <c r="B447" s="19" t="s">
        <v>45</v>
      </c>
      <c r="C447" s="19" t="s">
        <v>43</v>
      </c>
      <c r="D447" s="19">
        <v>0</v>
      </c>
    </row>
    <row r="448" spans="2:4" x14ac:dyDescent="0.25">
      <c r="B448" s="19" t="s">
        <v>52</v>
      </c>
      <c r="C448" s="19" t="s">
        <v>43</v>
      </c>
      <c r="D448" s="1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64FF8-DDAD-4BB7-AE84-B1ED88437AF2}">
  <sheetPr codeName="Sheet11"/>
  <dimension ref="A2:N57"/>
  <sheetViews>
    <sheetView workbookViewId="0">
      <selection sqref="A1:D13"/>
    </sheetView>
  </sheetViews>
  <sheetFormatPr defaultRowHeight="15" x14ac:dyDescent="0.25"/>
  <cols>
    <col min="1" max="5" width="9.140625" style="19"/>
    <col min="6" max="6" width="22" style="19" bestFit="1" customWidth="1"/>
    <col min="7" max="7" width="13.85546875" style="19" customWidth="1"/>
    <col min="8" max="12" width="9.140625" style="19"/>
    <col min="13" max="13" width="17" style="19" customWidth="1"/>
    <col min="14" max="16384" width="9.140625" style="19"/>
  </cols>
  <sheetData>
    <row r="2" spans="1:14" x14ac:dyDescent="0.25">
      <c r="A2" s="23"/>
      <c r="B2" s="23"/>
      <c r="C2" s="23"/>
      <c r="D2" s="23"/>
    </row>
    <row r="3" spans="1:14" x14ac:dyDescent="0.25">
      <c r="A3" s="23"/>
      <c r="B3" s="23"/>
      <c r="C3" s="23"/>
      <c r="D3" s="23"/>
    </row>
    <row r="4" spans="1:14" x14ac:dyDescent="0.25">
      <c r="A4" s="23"/>
      <c r="B4" s="23"/>
      <c r="C4" s="23"/>
      <c r="D4" s="23"/>
    </row>
    <row r="5" spans="1:14" x14ac:dyDescent="0.25">
      <c r="A5" s="23"/>
      <c r="B5" s="23"/>
      <c r="C5" s="23"/>
      <c r="D5" s="23"/>
    </row>
    <row r="6" spans="1:14" x14ac:dyDescent="0.25">
      <c r="A6" s="23"/>
      <c r="B6" s="23"/>
      <c r="C6" s="23"/>
      <c r="D6" s="23"/>
      <c r="F6" s="24" t="s">
        <v>58</v>
      </c>
      <c r="G6" s="25" t="s">
        <v>59</v>
      </c>
      <c r="H6" s="25" t="s">
        <v>60</v>
      </c>
      <c r="I6" s="26" t="s">
        <v>61</v>
      </c>
    </row>
    <row r="7" spans="1:14" x14ac:dyDescent="0.25">
      <c r="A7" s="23"/>
      <c r="B7" s="23"/>
      <c r="C7" s="23"/>
      <c r="D7" s="23"/>
      <c r="F7" s="27" t="s">
        <v>62</v>
      </c>
      <c r="G7" s="28" t="s">
        <v>63</v>
      </c>
      <c r="H7" s="28">
        <v>193</v>
      </c>
      <c r="I7" s="29">
        <v>290</v>
      </c>
      <c r="L7" s="19" t="s">
        <v>59</v>
      </c>
      <c r="M7" s="19" t="s">
        <v>64</v>
      </c>
      <c r="N7" s="19" t="s">
        <v>65</v>
      </c>
    </row>
    <row r="8" spans="1:14" x14ac:dyDescent="0.25">
      <c r="A8" s="23"/>
      <c r="B8" s="23"/>
      <c r="C8" s="23"/>
      <c r="D8" s="23"/>
      <c r="F8" s="30" t="s">
        <v>66</v>
      </c>
      <c r="G8" s="31" t="s">
        <v>67</v>
      </c>
      <c r="H8" s="31">
        <v>308</v>
      </c>
      <c r="I8" s="32">
        <v>508</v>
      </c>
      <c r="L8" s="19" t="s">
        <v>68</v>
      </c>
      <c r="M8" s="33">
        <f>SUMIF(S21_21!$G$7:$G$46,$L8,S21_21!$H$7:$H$46)</f>
        <v>362</v>
      </c>
      <c r="N8" s="33">
        <f>SUMIF(S21_21!$G$7:$G$46,$L8,S21_21!$I$7:$I$46)</f>
        <v>572</v>
      </c>
    </row>
    <row r="9" spans="1:14" x14ac:dyDescent="0.25">
      <c r="A9" s="23"/>
      <c r="B9" s="23"/>
      <c r="C9" s="23"/>
      <c r="D9" s="23"/>
      <c r="F9" s="27" t="s">
        <v>69</v>
      </c>
      <c r="G9" s="28" t="s">
        <v>70</v>
      </c>
      <c r="H9" s="28">
        <v>343</v>
      </c>
      <c r="I9" s="29">
        <v>570</v>
      </c>
      <c r="L9" s="19" t="s">
        <v>71</v>
      </c>
      <c r="M9" s="33">
        <f>SUMIF(S21_21!$G$7:$G$46,$L9,S21_21!$H$7:$H$46)</f>
        <v>439</v>
      </c>
      <c r="N9" s="33">
        <f>SUMIF(S21_21!$G$7:$G$46,$L9,S21_21!$I$7:$I$46)</f>
        <v>651</v>
      </c>
    </row>
    <row r="10" spans="1:14" x14ac:dyDescent="0.25">
      <c r="A10" s="23"/>
      <c r="B10" s="23"/>
      <c r="C10" s="23"/>
      <c r="D10" s="23"/>
      <c r="F10" s="30" t="s">
        <v>72</v>
      </c>
      <c r="G10" s="31" t="s">
        <v>73</v>
      </c>
      <c r="H10" s="31">
        <v>363</v>
      </c>
      <c r="I10" s="32">
        <v>586</v>
      </c>
      <c r="L10" s="19" t="s">
        <v>74</v>
      </c>
      <c r="M10" s="33">
        <f>SUMIF(S21_21!$G$7:$G$46,$L10,S21_21!$H$7:$H$46)</f>
        <v>362</v>
      </c>
      <c r="N10" s="33">
        <f>SUMIF(S21_21!$G$7:$G$46,$L10,S21_21!$I$7:$I$46)</f>
        <v>614</v>
      </c>
    </row>
    <row r="11" spans="1:14" x14ac:dyDescent="0.25">
      <c r="F11" s="27" t="s">
        <v>75</v>
      </c>
      <c r="G11" s="28" t="s">
        <v>76</v>
      </c>
      <c r="H11" s="28">
        <v>375</v>
      </c>
      <c r="I11" s="29">
        <v>584</v>
      </c>
      <c r="L11" s="19" t="s">
        <v>77</v>
      </c>
      <c r="M11" s="33">
        <f>SUMIF(S21_21!$G$7:$G$46,$L11,S21_21!$H$7:$H$46)</f>
        <v>180</v>
      </c>
      <c r="N11" s="33">
        <f>SUMIF(S21_21!$G$7:$G$46,$L11,S21_21!$I$7:$I$46)</f>
        <v>306</v>
      </c>
    </row>
    <row r="12" spans="1:14" x14ac:dyDescent="0.25">
      <c r="F12" s="30" t="s">
        <v>78</v>
      </c>
      <c r="G12" s="31" t="s">
        <v>79</v>
      </c>
      <c r="H12" s="31">
        <v>141</v>
      </c>
      <c r="I12" s="32">
        <v>267</v>
      </c>
      <c r="L12" s="19" t="s">
        <v>80</v>
      </c>
      <c r="M12" s="33">
        <f>SUMIF(S21_21!$G$7:$G$46,$L12,S21_21!$H$7:$H$46)</f>
        <v>292</v>
      </c>
      <c r="N12" s="33">
        <f>SUMIF(S21_21!$G$7:$G$46,$L12,S21_21!$I$7:$I$46)</f>
        <v>473</v>
      </c>
    </row>
    <row r="13" spans="1:14" x14ac:dyDescent="0.25">
      <c r="F13" s="27" t="s">
        <v>81</v>
      </c>
      <c r="G13" s="28" t="s">
        <v>80</v>
      </c>
      <c r="H13" s="28">
        <v>292</v>
      </c>
      <c r="I13" s="29">
        <v>473</v>
      </c>
      <c r="L13" s="19" t="s">
        <v>82</v>
      </c>
      <c r="M13" s="33">
        <f>SUMIF(S21_21!$G$7:$G$46,$L13,S21_21!$H$7:$H$46)</f>
        <v>373</v>
      </c>
      <c r="N13" s="33">
        <f>SUMIF(S21_21!$G$7:$G$46,$L13,S21_21!$I$7:$I$46)</f>
        <v>579</v>
      </c>
    </row>
    <row r="14" spans="1:14" x14ac:dyDescent="0.25">
      <c r="F14" s="30" t="s">
        <v>83</v>
      </c>
      <c r="G14" s="31" t="s">
        <v>68</v>
      </c>
      <c r="H14" s="31">
        <v>362</v>
      </c>
      <c r="I14" s="32">
        <v>572</v>
      </c>
      <c r="L14" s="19" t="s">
        <v>73</v>
      </c>
      <c r="M14" s="33">
        <f>SUMIF(S21_21!$G$7:$G$46,$L14,S21_21!$H$7:$H$46)</f>
        <v>363</v>
      </c>
      <c r="N14" s="33">
        <f>SUMIF(S21_21!$G$7:$G$46,$L14,S21_21!$I$7:$I$46)</f>
        <v>586</v>
      </c>
    </row>
    <row r="15" spans="1:14" x14ac:dyDescent="0.25">
      <c r="F15" s="27" t="s">
        <v>84</v>
      </c>
      <c r="G15" s="28" t="s">
        <v>85</v>
      </c>
      <c r="H15" s="28">
        <v>137</v>
      </c>
      <c r="I15" s="29">
        <v>253</v>
      </c>
      <c r="L15" s="19" t="s">
        <v>79</v>
      </c>
      <c r="M15" s="33">
        <f>SUMIF(S21_21!$G$7:$G$46,$L15,S21_21!$H$7:$H$46)</f>
        <v>321</v>
      </c>
      <c r="N15" s="33">
        <f>SUMIF(S21_21!$G$7:$G$46,$L15,S21_21!$I$7:$I$46)</f>
        <v>584</v>
      </c>
    </row>
    <row r="16" spans="1:14" x14ac:dyDescent="0.25">
      <c r="F16" s="30" t="s">
        <v>86</v>
      </c>
      <c r="G16" s="31" t="s">
        <v>87</v>
      </c>
      <c r="H16" s="31">
        <v>305</v>
      </c>
      <c r="I16" s="32">
        <v>503</v>
      </c>
      <c r="L16" s="19" t="s">
        <v>88</v>
      </c>
      <c r="M16" s="33">
        <f>SUMIF(S21_21!$G$7:$G$46,$L16,S21_21!$H$7:$H$46)</f>
        <v>342</v>
      </c>
      <c r="N16" s="33">
        <f>SUMIF(S21_21!$G$7:$G$46,$L16,S21_21!$I$7:$I$46)</f>
        <v>535</v>
      </c>
    </row>
    <row r="17" spans="1:14" x14ac:dyDescent="0.25">
      <c r="F17" s="27" t="s">
        <v>89</v>
      </c>
      <c r="G17" s="28" t="s">
        <v>90</v>
      </c>
      <c r="H17" s="28">
        <v>152</v>
      </c>
      <c r="I17" s="29">
        <v>239</v>
      </c>
      <c r="L17" s="19" t="s">
        <v>91</v>
      </c>
      <c r="M17" s="33">
        <f>SUMIF(S21_21!$G$7:$G$46,$L17,S21_21!$H$7:$H$46)</f>
        <v>450</v>
      </c>
      <c r="N17" s="33">
        <f>SUMIF(S21_21!$G$7:$G$46,$L17,S21_21!$I$7:$I$46)</f>
        <v>659</v>
      </c>
    </row>
    <row r="18" spans="1:14" x14ac:dyDescent="0.25">
      <c r="F18" s="30" t="s">
        <v>92</v>
      </c>
      <c r="G18" s="31" t="s">
        <v>93</v>
      </c>
      <c r="H18" s="31">
        <v>243</v>
      </c>
      <c r="I18" s="32">
        <v>416</v>
      </c>
      <c r="L18" s="19" t="s">
        <v>94</v>
      </c>
      <c r="M18" s="33">
        <f>SUMIF(S21_21!$G$7:$G$46,$L18,S21_21!$H$7:$H$46)</f>
        <v>371</v>
      </c>
      <c r="N18" s="33">
        <f>SUMIF(S21_21!$G$7:$G$46,$L18,S21_21!$I$7:$I$46)</f>
        <v>634</v>
      </c>
    </row>
    <row r="19" spans="1:14" x14ac:dyDescent="0.25">
      <c r="F19" s="27" t="s">
        <v>95</v>
      </c>
      <c r="G19" s="28" t="s">
        <v>96</v>
      </c>
      <c r="H19" s="28">
        <v>446</v>
      </c>
      <c r="I19" s="29">
        <v>650</v>
      </c>
      <c r="L19" s="19" t="s">
        <v>63</v>
      </c>
      <c r="M19" s="33">
        <f>SUMIF(S21_21!$G$7:$G$46,$L19,S21_21!$H$7:$H$46)</f>
        <v>193</v>
      </c>
      <c r="N19" s="33">
        <f>SUMIF(S21_21!$G$7:$G$46,$L19,S21_21!$I$7:$I$46)</f>
        <v>290</v>
      </c>
    </row>
    <row r="20" spans="1:14" x14ac:dyDescent="0.25">
      <c r="F20" s="30" t="s">
        <v>97</v>
      </c>
      <c r="G20" s="31" t="s">
        <v>77</v>
      </c>
      <c r="H20" s="31">
        <v>180</v>
      </c>
      <c r="I20" s="32">
        <v>306</v>
      </c>
      <c r="L20" s="19" t="s">
        <v>85</v>
      </c>
      <c r="M20" s="33">
        <f>SUMIF(S21_21!$G$7:$G$46,$L20,S21_21!$H$7:$H$46)</f>
        <v>356</v>
      </c>
      <c r="N20" s="33">
        <f>SUMIF(S21_21!$G$7:$G$46,$L20,S21_21!$I$7:$I$46)</f>
        <v>611</v>
      </c>
    </row>
    <row r="21" spans="1:14" x14ac:dyDescent="0.25">
      <c r="F21" s="27" t="s">
        <v>98</v>
      </c>
      <c r="G21" s="28" t="s">
        <v>99</v>
      </c>
      <c r="H21" s="28">
        <v>317</v>
      </c>
      <c r="I21" s="29">
        <v>551</v>
      </c>
      <c r="L21" s="19" t="s">
        <v>70</v>
      </c>
      <c r="M21" s="33">
        <f>SUMIF(S21_21!$G$7:$G$46,$L21,S21_21!$H$7:$H$46)</f>
        <v>343</v>
      </c>
      <c r="N21" s="33">
        <f>SUMIF(S21_21!$G$7:$G$46,$L21,S21_21!$I$7:$I$46)</f>
        <v>570</v>
      </c>
    </row>
    <row r="22" spans="1:14" x14ac:dyDescent="0.25">
      <c r="F22" s="30" t="s">
        <v>100</v>
      </c>
      <c r="G22" s="31" t="s">
        <v>101</v>
      </c>
      <c r="H22" s="31">
        <v>247</v>
      </c>
      <c r="I22" s="32">
        <v>443</v>
      </c>
      <c r="L22" s="19" t="s">
        <v>87</v>
      </c>
      <c r="M22" s="33">
        <f>SUMIF(S21_21!$G$7:$G$46,$L22,S21_21!$H$7:$H$46)</f>
        <v>305</v>
      </c>
      <c r="N22" s="33">
        <f>SUMIF(S21_21!$G$7:$G$46,$L22,S21_21!$I$7:$I$46)</f>
        <v>503</v>
      </c>
    </row>
    <row r="23" spans="1:14" x14ac:dyDescent="0.25">
      <c r="F23" s="27" t="s">
        <v>102</v>
      </c>
      <c r="G23" s="28" t="s">
        <v>103</v>
      </c>
      <c r="H23" s="28">
        <v>111</v>
      </c>
      <c r="I23" s="29">
        <v>183</v>
      </c>
      <c r="L23" s="19" t="s">
        <v>67</v>
      </c>
      <c r="M23" s="33">
        <f>SUMIF(S21_21!$G$7:$G$46,$L23,S21_21!$H$7:$H$46)</f>
        <v>308</v>
      </c>
      <c r="N23" s="33">
        <f>SUMIF(S21_21!$G$7:$G$46,$L23,S21_21!$I$7:$I$46)</f>
        <v>508</v>
      </c>
    </row>
    <row r="24" spans="1:14" x14ac:dyDescent="0.25">
      <c r="F24" s="30" t="s">
        <v>104</v>
      </c>
      <c r="G24" s="31" t="s">
        <v>79</v>
      </c>
      <c r="H24" s="31">
        <v>180</v>
      </c>
      <c r="I24" s="32">
        <v>317</v>
      </c>
      <c r="L24" s="19" t="s">
        <v>105</v>
      </c>
      <c r="M24" s="33">
        <f>SUMIF(S21_21!$G$7:$G$46,$L24,S21_21!$H$7:$H$46)</f>
        <v>355</v>
      </c>
      <c r="N24" s="33">
        <f>SUMIF(S21_21!$G$7:$G$46,$L24,S21_21!$I$7:$I$46)</f>
        <v>588</v>
      </c>
    </row>
    <row r="25" spans="1:14" x14ac:dyDescent="0.25">
      <c r="A25" s="19" t="s">
        <v>59</v>
      </c>
      <c r="F25" s="27" t="s">
        <v>106</v>
      </c>
      <c r="G25" s="28" t="s">
        <v>82</v>
      </c>
      <c r="H25" s="28">
        <v>224</v>
      </c>
      <c r="I25" s="29">
        <v>355</v>
      </c>
      <c r="L25" s="19" t="s">
        <v>90</v>
      </c>
      <c r="M25" s="33">
        <f>SUMIF(S21_21!$G$7:$G$46,$L25,S21_21!$H$7:$H$46)</f>
        <v>305</v>
      </c>
      <c r="N25" s="33">
        <f>SUMIF(S21_21!$G$7:$G$46,$L25,S21_21!$I$7:$I$46)</f>
        <v>493</v>
      </c>
    </row>
    <row r="26" spans="1:14" x14ac:dyDescent="0.25">
      <c r="A26" s="19" t="s">
        <v>68</v>
      </c>
      <c r="F26" s="30" t="s">
        <v>107</v>
      </c>
      <c r="G26" s="31" t="s">
        <v>74</v>
      </c>
      <c r="H26" s="31">
        <v>362</v>
      </c>
      <c r="I26" s="32">
        <v>614</v>
      </c>
      <c r="L26" s="19" t="s">
        <v>108</v>
      </c>
      <c r="M26" s="33">
        <f>SUMIF(S21_21!$G$7:$G$46,$L26,S21_21!$H$7:$H$46)</f>
        <v>380</v>
      </c>
      <c r="N26" s="33">
        <f>SUMIF(S21_21!$G$7:$G$46,$L26,S21_21!$I$7:$I$46)</f>
        <v>628</v>
      </c>
    </row>
    <row r="27" spans="1:14" x14ac:dyDescent="0.25">
      <c r="A27" s="19" t="s">
        <v>71</v>
      </c>
      <c r="F27" s="27" t="s">
        <v>109</v>
      </c>
      <c r="G27" s="28" t="s">
        <v>82</v>
      </c>
      <c r="H27" s="28">
        <v>149</v>
      </c>
      <c r="I27" s="29">
        <v>224</v>
      </c>
      <c r="L27" s="19" t="s">
        <v>96</v>
      </c>
      <c r="M27" s="33">
        <f>SUMIF(S21_21!$G$7:$G$46,$L27,S21_21!$H$7:$H$46)</f>
        <v>446</v>
      </c>
      <c r="N27" s="33">
        <f>SUMIF(S21_21!$G$7:$G$46,$L27,S21_21!$I$7:$I$46)</f>
        <v>650</v>
      </c>
    </row>
    <row r="28" spans="1:14" x14ac:dyDescent="0.25">
      <c r="A28" s="19" t="s">
        <v>74</v>
      </c>
      <c r="F28" s="30" t="s">
        <v>110</v>
      </c>
      <c r="G28" s="31" t="s">
        <v>111</v>
      </c>
      <c r="H28" s="31">
        <v>142</v>
      </c>
      <c r="I28" s="32">
        <v>242</v>
      </c>
      <c r="L28" s="19" t="s">
        <v>99</v>
      </c>
      <c r="M28" s="33">
        <f>SUMIF(S21_21!$G$7:$G$46,$L28,S21_21!$H$7:$H$46)</f>
        <v>317</v>
      </c>
      <c r="N28" s="33">
        <f>SUMIF(S21_21!$G$7:$G$46,$L28,S21_21!$I$7:$I$46)</f>
        <v>551</v>
      </c>
    </row>
    <row r="29" spans="1:14" x14ac:dyDescent="0.25">
      <c r="A29" s="19" t="s">
        <v>77</v>
      </c>
      <c r="F29" s="27" t="s">
        <v>112</v>
      </c>
      <c r="G29" s="28" t="s">
        <v>90</v>
      </c>
      <c r="H29" s="28">
        <v>153</v>
      </c>
      <c r="I29" s="29">
        <v>254</v>
      </c>
      <c r="L29" s="19" t="s">
        <v>101</v>
      </c>
      <c r="M29" s="33">
        <f>SUMIF(S21_21!$G$7:$G$46,$L29,S21_21!$H$7:$H$46)</f>
        <v>247</v>
      </c>
      <c r="N29" s="33">
        <f>SUMIF(S21_21!$G$7:$G$46,$L29,S21_21!$I$7:$I$46)</f>
        <v>443</v>
      </c>
    </row>
    <row r="30" spans="1:14" x14ac:dyDescent="0.25">
      <c r="A30" s="19" t="s">
        <v>80</v>
      </c>
      <c r="F30" s="30" t="s">
        <v>113</v>
      </c>
      <c r="G30" s="31" t="s">
        <v>114</v>
      </c>
      <c r="H30" s="31">
        <v>118</v>
      </c>
      <c r="I30" s="32">
        <v>211</v>
      </c>
      <c r="L30" s="19" t="s">
        <v>114</v>
      </c>
      <c r="M30" s="33">
        <f>SUMIF(S21_21!$G$7:$G$46,$L30,S21_21!$H$7:$H$46)</f>
        <v>274</v>
      </c>
      <c r="N30" s="33">
        <f>SUMIF(S21_21!$G$7:$G$46,$L30,S21_21!$I$7:$I$46)</f>
        <v>483</v>
      </c>
    </row>
    <row r="31" spans="1:14" x14ac:dyDescent="0.25">
      <c r="A31" s="19" t="s">
        <v>82</v>
      </c>
      <c r="F31" s="27" t="s">
        <v>115</v>
      </c>
      <c r="G31" s="28" t="s">
        <v>71</v>
      </c>
      <c r="H31" s="28">
        <v>439</v>
      </c>
      <c r="I31" s="29">
        <v>651</v>
      </c>
      <c r="L31" s="19" t="s">
        <v>116</v>
      </c>
      <c r="M31" s="33">
        <f>SUMIF(S21_21!$G$7:$G$46,$L31,S21_21!$H$7:$H$46)</f>
        <v>280</v>
      </c>
      <c r="N31" s="33">
        <f>SUMIF(S21_21!$G$7:$G$46,$L31,S21_21!$I$7:$I$46)</f>
        <v>458</v>
      </c>
    </row>
    <row r="32" spans="1:14" x14ac:dyDescent="0.25">
      <c r="A32" s="19" t="s">
        <v>73</v>
      </c>
      <c r="F32" s="30" t="s">
        <v>117</v>
      </c>
      <c r="G32" s="31" t="s">
        <v>85</v>
      </c>
      <c r="H32" s="31">
        <v>219</v>
      </c>
      <c r="I32" s="32">
        <v>358</v>
      </c>
      <c r="L32" s="19" t="s">
        <v>76</v>
      </c>
      <c r="M32" s="33">
        <f>SUMIF(S21_21!$G$7:$G$46,$L32,S21_21!$H$7:$H$46)</f>
        <v>375</v>
      </c>
      <c r="N32" s="33">
        <f>SUMIF(S21_21!$G$7:$G$46,$L32,S21_21!$I$7:$I$46)</f>
        <v>584</v>
      </c>
    </row>
    <row r="33" spans="1:14" x14ac:dyDescent="0.25">
      <c r="A33" s="19" t="s">
        <v>79</v>
      </c>
      <c r="F33" s="27" t="s">
        <v>118</v>
      </c>
      <c r="G33" s="28" t="s">
        <v>94</v>
      </c>
      <c r="H33" s="28">
        <v>371</v>
      </c>
      <c r="I33" s="29">
        <v>634</v>
      </c>
      <c r="L33" s="19" t="s">
        <v>119</v>
      </c>
      <c r="M33" s="33">
        <f>SUMIF(S21_21!$G$7:$G$46,$L33,S21_21!$H$7:$H$46)</f>
        <v>378</v>
      </c>
      <c r="N33" s="33">
        <f>SUMIF(S21_21!$G$7:$G$46,$L33,S21_21!$I$7:$I$46)</f>
        <v>544</v>
      </c>
    </row>
    <row r="34" spans="1:14" x14ac:dyDescent="0.25">
      <c r="A34" s="19" t="s">
        <v>88</v>
      </c>
      <c r="F34" s="30" t="s">
        <v>120</v>
      </c>
      <c r="G34" s="31" t="s">
        <v>116</v>
      </c>
      <c r="H34" s="31">
        <v>77</v>
      </c>
      <c r="I34" s="32">
        <v>141</v>
      </c>
      <c r="L34" s="19" t="s">
        <v>121</v>
      </c>
      <c r="M34" s="33">
        <f>SUMIF(S21_21!$G$7:$G$46,$L34,S21_21!$H$7:$H$46)</f>
        <v>257</v>
      </c>
      <c r="N34" s="33">
        <f>SUMIF(S21_21!$G$7:$G$46,$L34,S21_21!$I$7:$I$46)</f>
        <v>407</v>
      </c>
    </row>
    <row r="35" spans="1:14" x14ac:dyDescent="0.25">
      <c r="A35" s="19" t="s">
        <v>91</v>
      </c>
      <c r="F35" s="27" t="s">
        <v>122</v>
      </c>
      <c r="G35" s="28" t="s">
        <v>123</v>
      </c>
      <c r="H35" s="28">
        <v>247</v>
      </c>
      <c r="I35" s="29">
        <v>416</v>
      </c>
      <c r="L35" s="19" t="s">
        <v>93</v>
      </c>
      <c r="M35" s="33">
        <f>SUMIF(S21_21!$G$7:$G$46,$L35,S21_21!$H$7:$H$46)</f>
        <v>243</v>
      </c>
      <c r="N35" s="33">
        <f>SUMIF(S21_21!$G$7:$G$46,$L35,S21_21!$I$7:$I$46)</f>
        <v>416</v>
      </c>
    </row>
    <row r="36" spans="1:14" x14ac:dyDescent="0.25">
      <c r="A36" s="19" t="s">
        <v>94</v>
      </c>
      <c r="F36" s="30" t="s">
        <v>124</v>
      </c>
      <c r="G36" s="31" t="s">
        <v>116</v>
      </c>
      <c r="H36" s="31">
        <v>203</v>
      </c>
      <c r="I36" s="32">
        <v>317</v>
      </c>
      <c r="L36" s="19" t="s">
        <v>111</v>
      </c>
      <c r="M36" s="33">
        <f>SUMIF(S21_21!$G$7:$G$46,$L36,S21_21!$H$7:$H$46)</f>
        <v>301</v>
      </c>
      <c r="N36" s="33">
        <f>SUMIF(S21_21!$G$7:$G$46,$L36,S21_21!$I$7:$I$46)</f>
        <v>504</v>
      </c>
    </row>
    <row r="37" spans="1:14" x14ac:dyDescent="0.25">
      <c r="A37" s="19" t="s">
        <v>63</v>
      </c>
      <c r="F37" s="27" t="s">
        <v>125</v>
      </c>
      <c r="G37" s="28" t="s">
        <v>91</v>
      </c>
      <c r="H37" s="28">
        <v>450</v>
      </c>
      <c r="I37" s="29">
        <v>659</v>
      </c>
      <c r="L37" s="19" t="s">
        <v>123</v>
      </c>
      <c r="M37" s="33">
        <f>SUMIF(S21_21!$G$7:$G$46,$L37,S21_21!$H$7:$H$46)</f>
        <v>247</v>
      </c>
      <c r="N37" s="33">
        <f>SUMIF(S21_21!$G$7:$G$46,$L37,S21_21!$I$7:$I$46)</f>
        <v>416</v>
      </c>
    </row>
    <row r="38" spans="1:14" x14ac:dyDescent="0.25">
      <c r="A38" s="19" t="s">
        <v>85</v>
      </c>
      <c r="F38" s="30" t="s">
        <v>126</v>
      </c>
      <c r="G38" s="31" t="s">
        <v>119</v>
      </c>
      <c r="H38" s="31">
        <v>378</v>
      </c>
      <c r="I38" s="32">
        <v>544</v>
      </c>
      <c r="L38" s="19" t="s">
        <v>103</v>
      </c>
      <c r="M38" s="33">
        <f>SUMIF(S21_21!$G$7:$G$46,$L38,S21_21!$H$7:$H$46)</f>
        <v>328</v>
      </c>
      <c r="N38" s="33">
        <f>SUMIF(S21_21!$G$7:$G$46,$L38,S21_21!$I$7:$I$46)</f>
        <v>533</v>
      </c>
    </row>
    <row r="39" spans="1:14" x14ac:dyDescent="0.25">
      <c r="A39" s="19" t="s">
        <v>70</v>
      </c>
      <c r="F39" s="27" t="s">
        <v>127</v>
      </c>
      <c r="G39" s="28" t="s">
        <v>128</v>
      </c>
      <c r="H39" s="28">
        <v>274</v>
      </c>
      <c r="I39" s="29">
        <v>456</v>
      </c>
      <c r="L39" s="19" t="s">
        <v>128</v>
      </c>
      <c r="M39" s="33">
        <f>SUMIF(S21_21!$G$7:$G$46,$L39,S21_21!$H$7:$H$46)</f>
        <v>274</v>
      </c>
      <c r="N39" s="33">
        <f>SUMIF(S21_21!$G$7:$G$46,$L39,S21_21!$I$7:$I$46)</f>
        <v>456</v>
      </c>
    </row>
    <row r="40" spans="1:14" x14ac:dyDescent="0.25">
      <c r="A40" s="19" t="s">
        <v>87</v>
      </c>
      <c r="F40" s="30" t="s">
        <v>129</v>
      </c>
      <c r="G40" s="31" t="s">
        <v>121</v>
      </c>
      <c r="H40" s="31">
        <v>257</v>
      </c>
      <c r="I40" s="32">
        <v>407</v>
      </c>
    </row>
    <row r="41" spans="1:14" x14ac:dyDescent="0.25">
      <c r="A41" s="19" t="s">
        <v>67</v>
      </c>
      <c r="F41" s="27" t="s">
        <v>130</v>
      </c>
      <c r="G41" s="28" t="s">
        <v>103</v>
      </c>
      <c r="H41" s="28">
        <v>217</v>
      </c>
      <c r="I41" s="29">
        <v>350</v>
      </c>
    </row>
    <row r="42" spans="1:14" x14ac:dyDescent="0.25">
      <c r="A42" s="19" t="s">
        <v>105</v>
      </c>
      <c r="F42" s="30" t="s">
        <v>131</v>
      </c>
      <c r="G42" s="31" t="s">
        <v>105</v>
      </c>
      <c r="H42" s="31">
        <v>355</v>
      </c>
      <c r="I42" s="32">
        <v>588</v>
      </c>
    </row>
    <row r="43" spans="1:14" x14ac:dyDescent="0.25">
      <c r="A43" s="19" t="s">
        <v>90</v>
      </c>
      <c r="F43" s="27" t="s">
        <v>132</v>
      </c>
      <c r="G43" s="28" t="s">
        <v>111</v>
      </c>
      <c r="H43" s="28">
        <v>159</v>
      </c>
      <c r="I43" s="29">
        <v>262</v>
      </c>
    </row>
    <row r="44" spans="1:14" x14ac:dyDescent="0.25">
      <c r="A44" s="19" t="s">
        <v>108</v>
      </c>
      <c r="F44" s="30" t="s">
        <v>133</v>
      </c>
      <c r="G44" s="31" t="s">
        <v>114</v>
      </c>
      <c r="H44" s="31">
        <v>156</v>
      </c>
      <c r="I44" s="32">
        <v>272</v>
      </c>
    </row>
    <row r="45" spans="1:14" x14ac:dyDescent="0.25">
      <c r="A45" s="19" t="s">
        <v>96</v>
      </c>
      <c r="F45" s="27" t="s">
        <v>134</v>
      </c>
      <c r="G45" s="28" t="s">
        <v>108</v>
      </c>
      <c r="H45" s="28">
        <v>380</v>
      </c>
      <c r="I45" s="29">
        <v>628</v>
      </c>
    </row>
    <row r="46" spans="1:14" x14ac:dyDescent="0.25">
      <c r="A46" s="19" t="s">
        <v>99</v>
      </c>
      <c r="F46" s="34" t="s">
        <v>135</v>
      </c>
      <c r="G46" s="35" t="s">
        <v>88</v>
      </c>
      <c r="H46" s="35">
        <v>342</v>
      </c>
      <c r="I46" s="36">
        <v>535</v>
      </c>
    </row>
    <row r="47" spans="1:14" x14ac:dyDescent="0.25">
      <c r="A47" s="19" t="s">
        <v>101</v>
      </c>
    </row>
    <row r="48" spans="1:14" x14ac:dyDescent="0.25">
      <c r="A48" s="19" t="s">
        <v>114</v>
      </c>
    </row>
    <row r="49" spans="1:1" x14ac:dyDescent="0.25">
      <c r="A49" s="19" t="s">
        <v>116</v>
      </c>
    </row>
    <row r="50" spans="1:1" x14ac:dyDescent="0.25">
      <c r="A50" s="19" t="s">
        <v>76</v>
      </c>
    </row>
    <row r="51" spans="1:1" x14ac:dyDescent="0.25">
      <c r="A51" s="19" t="s">
        <v>119</v>
      </c>
    </row>
    <row r="52" spans="1:1" x14ac:dyDescent="0.25">
      <c r="A52" s="19" t="s">
        <v>121</v>
      </c>
    </row>
    <row r="53" spans="1:1" x14ac:dyDescent="0.25">
      <c r="A53" s="19" t="s">
        <v>93</v>
      </c>
    </row>
    <row r="54" spans="1:1" x14ac:dyDescent="0.25">
      <c r="A54" s="19" t="s">
        <v>111</v>
      </c>
    </row>
    <row r="55" spans="1:1" x14ac:dyDescent="0.25">
      <c r="A55" s="19" t="s">
        <v>123</v>
      </c>
    </row>
    <row r="56" spans="1:1" x14ac:dyDescent="0.25">
      <c r="A56" s="19" t="s">
        <v>103</v>
      </c>
    </row>
    <row r="57" spans="1:1" x14ac:dyDescent="0.25">
      <c r="A57" s="19" t="s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56423-C9D9-4585-B82A-88B1F02D1055}">
  <sheetPr codeName="Sheet12"/>
  <dimension ref="A1:O1261"/>
  <sheetViews>
    <sheetView topLeftCell="G1" workbookViewId="0">
      <selection activeCell="H1" sqref="H1"/>
    </sheetView>
  </sheetViews>
  <sheetFormatPr defaultRowHeight="12.75" x14ac:dyDescent="0.2"/>
  <cols>
    <col min="1" max="9" width="9.140625" style="8"/>
    <col min="10" max="10" width="10.42578125" style="8" customWidth="1"/>
    <col min="11" max="11" width="11.140625" style="8" customWidth="1"/>
    <col min="12" max="12" width="13.7109375" style="8" customWidth="1"/>
    <col min="13" max="13" width="11.28515625" style="8" customWidth="1"/>
    <col min="14" max="14" width="9.140625" style="8"/>
    <col min="15" max="15" width="12.28515625" style="8" customWidth="1"/>
    <col min="16" max="16384" width="9.140625" style="8"/>
  </cols>
  <sheetData>
    <row r="1" spans="1:15" x14ac:dyDescent="0.2">
      <c r="C1" s="8" t="s">
        <v>136</v>
      </c>
      <c r="D1" s="8" t="s">
        <v>137</v>
      </c>
      <c r="E1" s="8" t="s">
        <v>138</v>
      </c>
      <c r="F1" s="8" t="s">
        <v>139</v>
      </c>
    </row>
    <row r="2" spans="1:15" x14ac:dyDescent="0.2">
      <c r="C2" s="8">
        <v>5</v>
      </c>
      <c r="D2" s="8">
        <v>2</v>
      </c>
      <c r="E2" s="8">
        <v>89</v>
      </c>
      <c r="F2" s="8">
        <v>108</v>
      </c>
      <c r="K2" s="8" t="s">
        <v>140</v>
      </c>
    </row>
    <row r="3" spans="1:15" x14ac:dyDescent="0.2">
      <c r="C3" s="8">
        <v>18</v>
      </c>
      <c r="D3" s="8">
        <v>11</v>
      </c>
      <c r="E3" s="8">
        <v>103</v>
      </c>
      <c r="F3" s="8">
        <v>97</v>
      </c>
      <c r="K3" s="8" t="s">
        <v>141</v>
      </c>
    </row>
    <row r="4" spans="1:15" x14ac:dyDescent="0.2">
      <c r="A4" s="8">
        <v>1</v>
      </c>
      <c r="B4" s="8" t="s">
        <v>142</v>
      </c>
      <c r="C4" s="8">
        <v>20</v>
      </c>
      <c r="D4" s="8">
        <v>27</v>
      </c>
      <c r="E4" s="8">
        <v>114</v>
      </c>
      <c r="F4" s="8">
        <v>85</v>
      </c>
    </row>
    <row r="5" spans="1:15" x14ac:dyDescent="0.2">
      <c r="A5" s="8">
        <v>2</v>
      </c>
      <c r="B5" s="8" t="s">
        <v>143</v>
      </c>
      <c r="C5" s="8">
        <v>19</v>
      </c>
      <c r="D5" s="8">
        <v>29</v>
      </c>
      <c r="E5" s="8">
        <v>93</v>
      </c>
      <c r="F5" s="8">
        <v>91</v>
      </c>
      <c r="K5" s="8" t="s">
        <v>144</v>
      </c>
      <c r="L5" s="8" t="s">
        <v>145</v>
      </c>
      <c r="M5" s="8" t="s">
        <v>146</v>
      </c>
      <c r="N5" s="8" t="s">
        <v>147</v>
      </c>
      <c r="O5" s="8" t="s">
        <v>148</v>
      </c>
    </row>
    <row r="6" spans="1:15" x14ac:dyDescent="0.2">
      <c r="A6" s="8">
        <v>3</v>
      </c>
      <c r="B6" s="8" t="s">
        <v>149</v>
      </c>
      <c r="C6" s="8">
        <v>17</v>
      </c>
      <c r="D6" s="8">
        <v>21</v>
      </c>
      <c r="E6" s="8">
        <v>83</v>
      </c>
      <c r="F6" s="8">
        <v>74</v>
      </c>
      <c r="I6" s="8">
        <v>1</v>
      </c>
      <c r="J6" s="8" t="s">
        <v>142</v>
      </c>
      <c r="K6" s="8">
        <f t="shared" ref="K6:K34" si="0">COUNTIF(H,I6)+COUNTIF(A,I6)</f>
        <v>82</v>
      </c>
      <c r="L6" s="8">
        <f t="shared" ref="L6:L34" si="1">SUMIF(H,I6,HS)+SUMIF(A,I6,AS)</f>
        <v>7711</v>
      </c>
      <c r="M6" s="8">
        <f t="shared" ref="M6:M34" si="2">SUMIF(H,I6,AS)+SUMIF(A,I6,HS)</f>
        <v>8058</v>
      </c>
      <c r="N6" s="37">
        <f>L6/$K6</f>
        <v>94.036585365853654</v>
      </c>
      <c r="O6" s="37">
        <f>M6/$K6</f>
        <v>98.268292682926827</v>
      </c>
    </row>
    <row r="7" spans="1:15" x14ac:dyDescent="0.2">
      <c r="A7" s="8">
        <v>4</v>
      </c>
      <c r="B7" s="8" t="s">
        <v>150</v>
      </c>
      <c r="C7" s="8">
        <v>6</v>
      </c>
      <c r="D7" s="8">
        <v>8</v>
      </c>
      <c r="E7" s="8">
        <v>94</v>
      </c>
      <c r="F7" s="8">
        <v>87</v>
      </c>
      <c r="I7" s="8">
        <v>2</v>
      </c>
      <c r="J7" s="8" t="s">
        <v>143</v>
      </c>
      <c r="K7" s="8">
        <f t="shared" si="0"/>
        <v>98</v>
      </c>
      <c r="L7" s="8">
        <f t="shared" si="1"/>
        <v>9361</v>
      </c>
      <c r="M7" s="8">
        <f t="shared" si="2"/>
        <v>9135</v>
      </c>
      <c r="N7" s="37">
        <f t="shared" ref="N7:O34" si="3">L7/$K7</f>
        <v>95.520408163265301</v>
      </c>
      <c r="O7" s="37">
        <f t="shared" si="3"/>
        <v>93.214285714285708</v>
      </c>
    </row>
    <row r="8" spans="1:15" x14ac:dyDescent="0.2">
      <c r="A8" s="8">
        <v>5</v>
      </c>
      <c r="B8" s="8" t="s">
        <v>151</v>
      </c>
      <c r="C8" s="8">
        <v>10</v>
      </c>
      <c r="D8" s="8">
        <v>1</v>
      </c>
      <c r="E8" s="8">
        <v>89</v>
      </c>
      <c r="F8" s="8">
        <v>84</v>
      </c>
      <c r="I8" s="8">
        <v>3</v>
      </c>
      <c r="J8" s="8" t="s">
        <v>149</v>
      </c>
      <c r="K8" s="8">
        <f t="shared" si="0"/>
        <v>91</v>
      </c>
      <c r="L8" s="8">
        <f t="shared" si="1"/>
        <v>8565</v>
      </c>
      <c r="M8" s="8">
        <f t="shared" si="2"/>
        <v>8486</v>
      </c>
      <c r="N8" s="37">
        <f t="shared" si="3"/>
        <v>94.120879120879124</v>
      </c>
      <c r="O8" s="37">
        <f t="shared" si="3"/>
        <v>93.252747252747255</v>
      </c>
    </row>
    <row r="9" spans="1:15" x14ac:dyDescent="0.2">
      <c r="A9" s="8">
        <v>6</v>
      </c>
      <c r="B9" s="8" t="s">
        <v>152</v>
      </c>
      <c r="C9" s="8">
        <v>25</v>
      </c>
      <c r="D9" s="8">
        <v>12</v>
      </c>
      <c r="E9" s="8">
        <v>109</v>
      </c>
      <c r="F9" s="8">
        <v>98</v>
      </c>
      <c r="I9" s="8">
        <v>4</v>
      </c>
      <c r="J9" s="8" t="s">
        <v>150</v>
      </c>
      <c r="K9" s="8">
        <f t="shared" si="0"/>
        <v>82</v>
      </c>
      <c r="L9" s="8">
        <f t="shared" si="1"/>
        <v>7335</v>
      </c>
      <c r="M9" s="8">
        <f t="shared" si="2"/>
        <v>8035</v>
      </c>
      <c r="N9" s="37">
        <f t="shared" si="3"/>
        <v>89.451219512195124</v>
      </c>
      <c r="O9" s="37">
        <f t="shared" si="3"/>
        <v>97.987804878048777</v>
      </c>
    </row>
    <row r="10" spans="1:15" x14ac:dyDescent="0.2">
      <c r="A10" s="8">
        <v>7</v>
      </c>
      <c r="B10" s="8" t="s">
        <v>153</v>
      </c>
      <c r="C10" s="8">
        <v>28</v>
      </c>
      <c r="D10" s="8">
        <v>16</v>
      </c>
      <c r="E10" s="8">
        <v>112</v>
      </c>
      <c r="F10" s="8">
        <v>119</v>
      </c>
      <c r="I10" s="8">
        <v>5</v>
      </c>
      <c r="J10" s="8" t="s">
        <v>151</v>
      </c>
      <c r="K10" s="8">
        <f t="shared" si="0"/>
        <v>82</v>
      </c>
      <c r="L10" s="8">
        <f t="shared" si="1"/>
        <v>7812</v>
      </c>
      <c r="M10" s="8">
        <f t="shared" si="2"/>
        <v>8085</v>
      </c>
      <c r="N10" s="37">
        <f t="shared" si="3"/>
        <v>95.268292682926827</v>
      </c>
      <c r="O10" s="37">
        <f t="shared" si="3"/>
        <v>98.597560975609753</v>
      </c>
    </row>
    <row r="11" spans="1:15" x14ac:dyDescent="0.2">
      <c r="A11" s="8">
        <v>8</v>
      </c>
      <c r="B11" s="8" t="s">
        <v>154</v>
      </c>
      <c r="C11" s="8">
        <v>22</v>
      </c>
      <c r="D11" s="8">
        <v>7</v>
      </c>
      <c r="E11" s="8">
        <v>96</v>
      </c>
      <c r="F11" s="8">
        <v>99</v>
      </c>
      <c r="I11" s="8">
        <v>6</v>
      </c>
      <c r="J11" s="8" t="s">
        <v>152</v>
      </c>
      <c r="K11" s="8">
        <f t="shared" si="0"/>
        <v>90</v>
      </c>
      <c r="L11" s="8">
        <f t="shared" si="1"/>
        <v>9501</v>
      </c>
      <c r="M11" s="8">
        <f t="shared" si="2"/>
        <v>9150</v>
      </c>
      <c r="N11" s="37">
        <f t="shared" si="3"/>
        <v>105.56666666666666</v>
      </c>
      <c r="O11" s="37">
        <f t="shared" si="3"/>
        <v>101.66666666666667</v>
      </c>
    </row>
    <row r="12" spans="1:15" x14ac:dyDescent="0.2">
      <c r="A12" s="8">
        <v>9</v>
      </c>
      <c r="B12" s="8" t="s">
        <v>155</v>
      </c>
      <c r="C12" s="8">
        <v>24</v>
      </c>
      <c r="D12" s="8">
        <v>26</v>
      </c>
      <c r="E12" s="8">
        <v>101</v>
      </c>
      <c r="F12" s="8">
        <v>95</v>
      </c>
      <c r="I12" s="8">
        <v>7</v>
      </c>
      <c r="J12" s="8" t="s">
        <v>153</v>
      </c>
      <c r="K12" s="8">
        <f t="shared" si="0"/>
        <v>82</v>
      </c>
      <c r="L12" s="8">
        <f t="shared" si="1"/>
        <v>7559</v>
      </c>
      <c r="M12" s="8">
        <f t="shared" si="2"/>
        <v>8036</v>
      </c>
      <c r="N12" s="37">
        <f t="shared" si="3"/>
        <v>92.182926829268297</v>
      </c>
      <c r="O12" s="37">
        <f t="shared" si="3"/>
        <v>98</v>
      </c>
    </row>
    <row r="13" spans="1:15" x14ac:dyDescent="0.2">
      <c r="A13" s="8">
        <v>10</v>
      </c>
      <c r="B13" s="8" t="s">
        <v>156</v>
      </c>
      <c r="C13" s="8">
        <v>13</v>
      </c>
      <c r="D13" s="8">
        <v>23</v>
      </c>
      <c r="E13" s="8">
        <v>98</v>
      </c>
      <c r="F13" s="8">
        <v>87</v>
      </c>
      <c r="I13" s="8">
        <v>8</v>
      </c>
      <c r="J13" s="8" t="s">
        <v>154</v>
      </c>
      <c r="K13" s="8">
        <f t="shared" si="0"/>
        <v>92</v>
      </c>
      <c r="L13" s="8">
        <f t="shared" si="1"/>
        <v>8565</v>
      </c>
      <c r="M13" s="8">
        <f t="shared" si="2"/>
        <v>8394</v>
      </c>
      <c r="N13" s="37">
        <f t="shared" si="3"/>
        <v>93.097826086956516</v>
      </c>
      <c r="O13" s="37">
        <f t="shared" si="3"/>
        <v>91.239130434782609</v>
      </c>
    </row>
    <row r="14" spans="1:15" x14ac:dyDescent="0.2">
      <c r="A14" s="8">
        <v>11</v>
      </c>
      <c r="B14" s="8" t="s">
        <v>157</v>
      </c>
      <c r="C14" s="8">
        <v>3</v>
      </c>
      <c r="D14" s="8">
        <v>5</v>
      </c>
      <c r="E14" s="8">
        <v>100</v>
      </c>
      <c r="F14" s="8">
        <v>94</v>
      </c>
      <c r="I14" s="8">
        <v>9</v>
      </c>
      <c r="J14" s="8" t="s">
        <v>155</v>
      </c>
      <c r="K14" s="8">
        <f t="shared" si="0"/>
        <v>82</v>
      </c>
      <c r="L14" s="8">
        <f t="shared" si="1"/>
        <v>8009</v>
      </c>
      <c r="M14" s="8">
        <f t="shared" si="2"/>
        <v>8452</v>
      </c>
      <c r="N14" s="37">
        <f t="shared" si="3"/>
        <v>97.670731707317074</v>
      </c>
      <c r="O14" s="37">
        <f t="shared" si="3"/>
        <v>103.07317073170732</v>
      </c>
    </row>
    <row r="15" spans="1:15" x14ac:dyDescent="0.2">
      <c r="A15" s="8">
        <v>12</v>
      </c>
      <c r="B15" s="8" t="s">
        <v>158</v>
      </c>
      <c r="C15" s="8">
        <v>2</v>
      </c>
      <c r="D15" s="8">
        <v>18</v>
      </c>
      <c r="E15" s="8">
        <v>92</v>
      </c>
      <c r="F15" s="8">
        <v>95</v>
      </c>
      <c r="I15" s="8">
        <v>10</v>
      </c>
      <c r="J15" s="8" t="s">
        <v>156</v>
      </c>
      <c r="K15" s="8">
        <f t="shared" si="0"/>
        <v>82</v>
      </c>
      <c r="L15" s="8">
        <f t="shared" si="1"/>
        <v>7572</v>
      </c>
      <c r="M15" s="8">
        <f t="shared" si="2"/>
        <v>7973</v>
      </c>
      <c r="N15" s="37">
        <f t="shared" si="3"/>
        <v>92.341463414634148</v>
      </c>
      <c r="O15" s="37">
        <f t="shared" si="3"/>
        <v>97.231707317073173</v>
      </c>
    </row>
    <row r="16" spans="1:15" x14ac:dyDescent="0.2">
      <c r="A16" s="8">
        <v>13</v>
      </c>
      <c r="B16" s="8" t="s">
        <v>159</v>
      </c>
      <c r="C16" s="8">
        <v>15</v>
      </c>
      <c r="D16" s="8">
        <v>27</v>
      </c>
      <c r="E16" s="8">
        <v>97</v>
      </c>
      <c r="F16" s="8">
        <v>92</v>
      </c>
      <c r="I16" s="8">
        <v>11</v>
      </c>
      <c r="J16" s="8" t="s">
        <v>157</v>
      </c>
      <c r="K16" s="8">
        <f t="shared" si="0"/>
        <v>87</v>
      </c>
      <c r="L16" s="8">
        <f t="shared" si="1"/>
        <v>8396</v>
      </c>
      <c r="M16" s="8">
        <f t="shared" si="2"/>
        <v>8373</v>
      </c>
      <c r="N16" s="37">
        <f t="shared" si="3"/>
        <v>96.505747126436788</v>
      </c>
      <c r="O16" s="37">
        <f t="shared" si="3"/>
        <v>96.241379310344826</v>
      </c>
    </row>
    <row r="17" spans="1:15" x14ac:dyDescent="0.2">
      <c r="A17" s="8">
        <v>14</v>
      </c>
      <c r="B17" s="8" t="s">
        <v>160</v>
      </c>
      <c r="C17" s="8">
        <v>4</v>
      </c>
      <c r="D17" s="8">
        <v>11</v>
      </c>
      <c r="E17" s="8">
        <v>73</v>
      </c>
      <c r="F17" s="8">
        <v>98</v>
      </c>
      <c r="I17" s="8">
        <v>12</v>
      </c>
      <c r="J17" s="8" t="s">
        <v>158</v>
      </c>
      <c r="K17" s="8">
        <f t="shared" si="0"/>
        <v>82</v>
      </c>
      <c r="L17" s="8">
        <f t="shared" si="1"/>
        <v>7846</v>
      </c>
      <c r="M17" s="8">
        <f t="shared" si="2"/>
        <v>7884</v>
      </c>
      <c r="N17" s="37">
        <f t="shared" si="3"/>
        <v>95.682926829268297</v>
      </c>
      <c r="O17" s="37">
        <f t="shared" si="3"/>
        <v>96.146341463414629</v>
      </c>
    </row>
    <row r="18" spans="1:15" x14ac:dyDescent="0.2">
      <c r="A18" s="8">
        <v>15</v>
      </c>
      <c r="B18" s="8" t="s">
        <v>161</v>
      </c>
      <c r="C18" s="8">
        <v>23</v>
      </c>
      <c r="D18" s="8">
        <v>9</v>
      </c>
      <c r="E18" s="8">
        <v>92</v>
      </c>
      <c r="F18" s="8">
        <v>87</v>
      </c>
      <c r="I18" s="8">
        <v>13</v>
      </c>
      <c r="J18" s="8" t="s">
        <v>159</v>
      </c>
      <c r="K18" s="8">
        <f t="shared" si="0"/>
        <v>101</v>
      </c>
      <c r="L18" s="8">
        <f t="shared" si="1"/>
        <v>10163</v>
      </c>
      <c r="M18" s="8">
        <f t="shared" si="2"/>
        <v>9507</v>
      </c>
      <c r="N18" s="37">
        <f t="shared" si="3"/>
        <v>100.62376237623762</v>
      </c>
      <c r="O18" s="37">
        <f t="shared" si="3"/>
        <v>94.128712871287135</v>
      </c>
    </row>
    <row r="19" spans="1:15" x14ac:dyDescent="0.2">
      <c r="A19" s="8">
        <v>16</v>
      </c>
      <c r="B19" s="8" t="s">
        <v>162</v>
      </c>
      <c r="C19" s="8">
        <v>1</v>
      </c>
      <c r="D19" s="8">
        <v>29</v>
      </c>
      <c r="E19" s="8">
        <v>88</v>
      </c>
      <c r="F19" s="8">
        <v>98</v>
      </c>
      <c r="I19" s="8">
        <v>14</v>
      </c>
      <c r="J19" s="8" t="s">
        <v>160</v>
      </c>
      <c r="K19" s="8">
        <f t="shared" si="0"/>
        <v>82</v>
      </c>
      <c r="L19" s="8">
        <f t="shared" si="1"/>
        <v>7372</v>
      </c>
      <c r="M19" s="8">
        <f t="shared" si="2"/>
        <v>7982</v>
      </c>
      <c r="N19" s="37">
        <f t="shared" si="3"/>
        <v>89.902439024390247</v>
      </c>
      <c r="O19" s="37">
        <f t="shared" si="3"/>
        <v>97.341463414634148</v>
      </c>
    </row>
    <row r="20" spans="1:15" x14ac:dyDescent="0.2">
      <c r="A20" s="8">
        <v>17</v>
      </c>
      <c r="B20" s="8" t="s">
        <v>163</v>
      </c>
      <c r="C20" s="8">
        <v>21</v>
      </c>
      <c r="D20" s="8">
        <v>6</v>
      </c>
      <c r="E20" s="8">
        <v>92</v>
      </c>
      <c r="F20" s="8">
        <v>99</v>
      </c>
      <c r="I20" s="8">
        <v>15</v>
      </c>
      <c r="J20" s="8" t="s">
        <v>161</v>
      </c>
      <c r="K20" s="8">
        <f t="shared" si="0"/>
        <v>82</v>
      </c>
      <c r="L20" s="8">
        <f t="shared" si="1"/>
        <v>7150</v>
      </c>
      <c r="M20" s="8">
        <f t="shared" si="2"/>
        <v>7276</v>
      </c>
      <c r="N20" s="37">
        <f t="shared" si="3"/>
        <v>87.195121951219505</v>
      </c>
      <c r="O20" s="37">
        <f t="shared" si="3"/>
        <v>88.731707317073173</v>
      </c>
    </row>
    <row r="21" spans="1:15" x14ac:dyDescent="0.2">
      <c r="A21" s="8">
        <v>18</v>
      </c>
      <c r="B21" s="8" t="s">
        <v>164</v>
      </c>
      <c r="C21" s="8">
        <v>14</v>
      </c>
      <c r="D21" s="8">
        <v>8</v>
      </c>
      <c r="E21" s="8">
        <v>80</v>
      </c>
      <c r="F21" s="8">
        <v>90</v>
      </c>
      <c r="I21" s="8">
        <v>16</v>
      </c>
      <c r="J21" s="8" t="s">
        <v>162</v>
      </c>
      <c r="K21" s="8">
        <f t="shared" si="0"/>
        <v>82</v>
      </c>
      <c r="L21" s="8">
        <f t="shared" si="1"/>
        <v>7996</v>
      </c>
      <c r="M21" s="8">
        <f t="shared" si="2"/>
        <v>8014</v>
      </c>
      <c r="N21" s="37">
        <f t="shared" si="3"/>
        <v>97.512195121951223</v>
      </c>
      <c r="O21" s="37">
        <f t="shared" si="3"/>
        <v>97.731707317073173</v>
      </c>
    </row>
    <row r="22" spans="1:15" x14ac:dyDescent="0.2">
      <c r="A22" s="8">
        <v>19</v>
      </c>
      <c r="B22" s="8" t="s">
        <v>165</v>
      </c>
      <c r="C22" s="8">
        <v>10</v>
      </c>
      <c r="D22" s="8">
        <v>12</v>
      </c>
      <c r="E22" s="8">
        <v>98</v>
      </c>
      <c r="F22" s="8">
        <v>92</v>
      </c>
      <c r="I22" s="8">
        <v>17</v>
      </c>
      <c r="J22" s="8" t="s">
        <v>163</v>
      </c>
      <c r="K22" s="8">
        <f t="shared" si="0"/>
        <v>85</v>
      </c>
      <c r="L22" s="8">
        <f t="shared" si="1"/>
        <v>8451</v>
      </c>
      <c r="M22" s="8">
        <f t="shared" si="2"/>
        <v>8206</v>
      </c>
      <c r="N22" s="37">
        <f t="shared" si="3"/>
        <v>99.423529411764704</v>
      </c>
      <c r="O22" s="37">
        <f t="shared" si="3"/>
        <v>96.54117647058824</v>
      </c>
    </row>
    <row r="23" spans="1:15" x14ac:dyDescent="0.2">
      <c r="A23" s="8">
        <v>20</v>
      </c>
      <c r="B23" s="8" t="s">
        <v>166</v>
      </c>
      <c r="C23" s="8">
        <v>28</v>
      </c>
      <c r="D23" s="8">
        <v>13</v>
      </c>
      <c r="E23" s="8">
        <v>101</v>
      </c>
      <c r="F23" s="8">
        <v>105</v>
      </c>
      <c r="I23" s="8">
        <v>18</v>
      </c>
      <c r="J23" s="8" t="s">
        <v>164</v>
      </c>
      <c r="K23" s="8">
        <f t="shared" si="0"/>
        <v>102</v>
      </c>
      <c r="L23" s="8">
        <f t="shared" si="1"/>
        <v>9796</v>
      </c>
      <c r="M23" s="8">
        <f t="shared" si="2"/>
        <v>9456</v>
      </c>
      <c r="N23" s="37">
        <f t="shared" si="3"/>
        <v>96.039215686274517</v>
      </c>
      <c r="O23" s="37">
        <f t="shared" si="3"/>
        <v>92.705882352941174</v>
      </c>
    </row>
    <row r="24" spans="1:15" x14ac:dyDescent="0.2">
      <c r="A24" s="8">
        <v>21</v>
      </c>
      <c r="B24" s="8" t="s">
        <v>167</v>
      </c>
      <c r="C24" s="8">
        <v>7</v>
      </c>
      <c r="D24" s="8">
        <v>16</v>
      </c>
      <c r="E24" s="8">
        <v>101</v>
      </c>
      <c r="F24" s="8">
        <v>102</v>
      </c>
      <c r="I24" s="8">
        <v>19</v>
      </c>
      <c r="J24" s="8" t="s">
        <v>165</v>
      </c>
      <c r="K24" s="8">
        <f t="shared" si="0"/>
        <v>82</v>
      </c>
      <c r="L24" s="8">
        <f t="shared" si="1"/>
        <v>7514</v>
      </c>
      <c r="M24" s="8">
        <f t="shared" si="2"/>
        <v>7841</v>
      </c>
      <c r="N24" s="37">
        <f t="shared" si="3"/>
        <v>91.634146341463421</v>
      </c>
      <c r="O24" s="37">
        <f t="shared" si="3"/>
        <v>95.621951219512198</v>
      </c>
    </row>
    <row r="25" spans="1:15" x14ac:dyDescent="0.2">
      <c r="A25" s="8">
        <v>22</v>
      </c>
      <c r="B25" s="8" t="s">
        <v>168</v>
      </c>
      <c r="C25" s="8">
        <v>26</v>
      </c>
      <c r="D25" s="8">
        <v>25</v>
      </c>
      <c r="E25" s="8">
        <v>114</v>
      </c>
      <c r="F25" s="8">
        <v>108</v>
      </c>
      <c r="I25" s="8">
        <v>20</v>
      </c>
      <c r="J25" s="8" t="s">
        <v>166</v>
      </c>
      <c r="K25" s="8">
        <f t="shared" si="0"/>
        <v>86</v>
      </c>
      <c r="L25" s="8">
        <f t="shared" si="1"/>
        <v>8615</v>
      </c>
      <c r="M25" s="8">
        <f t="shared" si="2"/>
        <v>8506</v>
      </c>
      <c r="N25" s="37">
        <f t="shared" si="3"/>
        <v>100.17441860465117</v>
      </c>
      <c r="O25" s="37">
        <f t="shared" si="3"/>
        <v>98.906976744186053</v>
      </c>
    </row>
    <row r="26" spans="1:15" x14ac:dyDescent="0.2">
      <c r="A26" s="8">
        <v>23</v>
      </c>
      <c r="B26" s="8" t="s">
        <v>169</v>
      </c>
      <c r="C26" s="8">
        <v>9</v>
      </c>
      <c r="D26" s="8">
        <v>22</v>
      </c>
      <c r="E26" s="8">
        <v>101</v>
      </c>
      <c r="F26" s="8">
        <v>107</v>
      </c>
      <c r="I26" s="8">
        <v>21</v>
      </c>
      <c r="J26" s="8" t="s">
        <v>167</v>
      </c>
      <c r="K26" s="8">
        <f t="shared" si="0"/>
        <v>87</v>
      </c>
      <c r="L26" s="8">
        <f t="shared" si="1"/>
        <v>7906</v>
      </c>
      <c r="M26" s="8">
        <f t="shared" si="2"/>
        <v>7819</v>
      </c>
      <c r="N26" s="37">
        <f t="shared" si="3"/>
        <v>90.8735632183908</v>
      </c>
      <c r="O26" s="37">
        <f t="shared" si="3"/>
        <v>89.8735632183908</v>
      </c>
    </row>
    <row r="27" spans="1:15" x14ac:dyDescent="0.2">
      <c r="A27" s="8">
        <v>24</v>
      </c>
      <c r="B27" s="8" t="s">
        <v>170</v>
      </c>
      <c r="C27" s="8">
        <v>11</v>
      </c>
      <c r="D27" s="8">
        <v>20</v>
      </c>
      <c r="E27" s="8">
        <v>117</v>
      </c>
      <c r="F27" s="8">
        <v>107</v>
      </c>
      <c r="I27" s="8">
        <v>22</v>
      </c>
      <c r="J27" s="8" t="s">
        <v>168</v>
      </c>
      <c r="K27" s="8">
        <f t="shared" si="0"/>
        <v>82</v>
      </c>
      <c r="L27" s="8">
        <f t="shared" si="1"/>
        <v>7802</v>
      </c>
      <c r="M27" s="8">
        <f t="shared" si="2"/>
        <v>7858</v>
      </c>
      <c r="N27" s="37">
        <f t="shared" si="3"/>
        <v>95.146341463414629</v>
      </c>
      <c r="O27" s="37">
        <f t="shared" si="3"/>
        <v>95.829268292682926</v>
      </c>
    </row>
    <row r="28" spans="1:15" x14ac:dyDescent="0.2">
      <c r="A28" s="8">
        <v>25</v>
      </c>
      <c r="B28" s="8" t="s">
        <v>171</v>
      </c>
      <c r="C28" s="8">
        <v>27</v>
      </c>
      <c r="D28" s="8">
        <v>6</v>
      </c>
      <c r="E28" s="8">
        <v>109</v>
      </c>
      <c r="F28" s="8">
        <v>92</v>
      </c>
      <c r="I28" s="8">
        <v>23</v>
      </c>
      <c r="J28" s="8" t="s">
        <v>169</v>
      </c>
      <c r="K28" s="8">
        <f t="shared" si="0"/>
        <v>85</v>
      </c>
      <c r="L28" s="8">
        <f t="shared" si="1"/>
        <v>8199</v>
      </c>
      <c r="M28" s="8">
        <f t="shared" si="2"/>
        <v>7970</v>
      </c>
      <c r="N28" s="37">
        <f t="shared" si="3"/>
        <v>96.45882352941176</v>
      </c>
      <c r="O28" s="37">
        <f t="shared" si="3"/>
        <v>93.764705882352942</v>
      </c>
    </row>
    <row r="29" spans="1:15" x14ac:dyDescent="0.2">
      <c r="A29" s="8">
        <v>26</v>
      </c>
      <c r="B29" s="8" t="s">
        <v>172</v>
      </c>
      <c r="C29" s="8">
        <v>3</v>
      </c>
      <c r="D29" s="8">
        <v>19</v>
      </c>
      <c r="E29" s="8">
        <v>97</v>
      </c>
      <c r="F29" s="8">
        <v>93</v>
      </c>
      <c r="I29" s="8">
        <v>24</v>
      </c>
      <c r="J29" s="8" t="s">
        <v>170</v>
      </c>
      <c r="K29" s="8">
        <f t="shared" si="0"/>
        <v>98</v>
      </c>
      <c r="L29" s="8">
        <f t="shared" si="1"/>
        <v>10195</v>
      </c>
      <c r="M29" s="8">
        <f t="shared" si="2"/>
        <v>9535</v>
      </c>
      <c r="N29" s="37">
        <f t="shared" si="3"/>
        <v>104.03061224489795</v>
      </c>
      <c r="O29" s="37">
        <f t="shared" si="3"/>
        <v>97.295918367346943</v>
      </c>
    </row>
    <row r="30" spans="1:15" x14ac:dyDescent="0.2">
      <c r="A30" s="8">
        <v>27</v>
      </c>
      <c r="B30" s="8" t="s">
        <v>173</v>
      </c>
      <c r="C30" s="8">
        <v>15</v>
      </c>
      <c r="D30" s="8">
        <v>5</v>
      </c>
      <c r="E30" s="8">
        <v>83</v>
      </c>
      <c r="F30" s="8">
        <v>90</v>
      </c>
      <c r="I30" s="8">
        <v>25</v>
      </c>
      <c r="J30" s="8" t="s">
        <v>171</v>
      </c>
      <c r="K30" s="8">
        <f t="shared" si="0"/>
        <v>92</v>
      </c>
      <c r="L30" s="8">
        <f t="shared" si="1"/>
        <v>8843</v>
      </c>
      <c r="M30" s="8">
        <f t="shared" si="2"/>
        <v>8304</v>
      </c>
      <c r="N30" s="37">
        <f t="shared" si="3"/>
        <v>96.119565217391298</v>
      </c>
      <c r="O30" s="37">
        <f t="shared" si="3"/>
        <v>90.260869565217391</v>
      </c>
    </row>
    <row r="31" spans="1:15" x14ac:dyDescent="0.2">
      <c r="A31" s="8">
        <v>28</v>
      </c>
      <c r="B31" s="8" t="s">
        <v>174</v>
      </c>
      <c r="C31" s="8">
        <v>2</v>
      </c>
      <c r="D31" s="8">
        <v>4</v>
      </c>
      <c r="E31" s="8">
        <v>96</v>
      </c>
      <c r="F31" s="8">
        <v>82</v>
      </c>
      <c r="I31" s="8">
        <v>26</v>
      </c>
      <c r="J31" s="8" t="s">
        <v>172</v>
      </c>
      <c r="K31" s="8">
        <f t="shared" si="0"/>
        <v>87</v>
      </c>
      <c r="L31" s="8">
        <f t="shared" si="1"/>
        <v>8445</v>
      </c>
      <c r="M31" s="8">
        <f t="shared" si="2"/>
        <v>8248</v>
      </c>
      <c r="N31" s="37">
        <f t="shared" si="3"/>
        <v>97.068965517241381</v>
      </c>
      <c r="O31" s="37">
        <f t="shared" si="3"/>
        <v>94.804597701149419</v>
      </c>
    </row>
    <row r="32" spans="1:15" x14ac:dyDescent="0.2">
      <c r="A32" s="8">
        <v>29</v>
      </c>
      <c r="B32" s="8" t="s">
        <v>175</v>
      </c>
      <c r="C32" s="8">
        <v>8</v>
      </c>
      <c r="D32" s="8">
        <v>18</v>
      </c>
      <c r="E32" s="8">
        <v>102</v>
      </c>
      <c r="F32" s="8">
        <v>88</v>
      </c>
      <c r="I32" s="8">
        <v>27</v>
      </c>
      <c r="J32" s="8" t="s">
        <v>173</v>
      </c>
      <c r="K32" s="8">
        <f t="shared" si="0"/>
        <v>87</v>
      </c>
      <c r="L32" s="8">
        <f t="shared" si="1"/>
        <v>7913</v>
      </c>
      <c r="M32" s="8">
        <f t="shared" si="2"/>
        <v>7963</v>
      </c>
      <c r="N32" s="37">
        <f t="shared" si="3"/>
        <v>90.954022988505741</v>
      </c>
      <c r="O32" s="37">
        <f t="shared" si="3"/>
        <v>91.52873563218391</v>
      </c>
    </row>
    <row r="33" spans="3:15" x14ac:dyDescent="0.2">
      <c r="C33" s="8">
        <v>17</v>
      </c>
      <c r="D33" s="8">
        <v>14</v>
      </c>
      <c r="E33" s="8">
        <v>111</v>
      </c>
      <c r="F33" s="8">
        <v>102</v>
      </c>
      <c r="I33" s="8">
        <v>28</v>
      </c>
      <c r="J33" s="8" t="s">
        <v>174</v>
      </c>
      <c r="K33" s="8">
        <f t="shared" si="0"/>
        <v>86</v>
      </c>
      <c r="L33" s="8">
        <f t="shared" si="1"/>
        <v>8223</v>
      </c>
      <c r="M33" s="8">
        <f t="shared" si="2"/>
        <v>8154</v>
      </c>
      <c r="N33" s="37">
        <f t="shared" si="3"/>
        <v>95.616279069767444</v>
      </c>
      <c r="O33" s="37">
        <f t="shared" si="3"/>
        <v>94.813953488372093</v>
      </c>
    </row>
    <row r="34" spans="3:15" x14ac:dyDescent="0.2">
      <c r="C34" s="8">
        <v>13</v>
      </c>
      <c r="D34" s="8">
        <v>22</v>
      </c>
      <c r="E34" s="8">
        <v>117</v>
      </c>
      <c r="F34" s="8">
        <v>94</v>
      </c>
      <c r="I34" s="8">
        <v>29</v>
      </c>
      <c r="J34" s="8" t="s">
        <v>175</v>
      </c>
      <c r="K34" s="8">
        <f t="shared" si="0"/>
        <v>82</v>
      </c>
      <c r="L34" s="8">
        <f t="shared" si="1"/>
        <v>7609</v>
      </c>
      <c r="M34" s="8">
        <f t="shared" si="2"/>
        <v>7724</v>
      </c>
      <c r="N34" s="37">
        <f t="shared" si="3"/>
        <v>92.792682926829272</v>
      </c>
      <c r="O34" s="37">
        <f t="shared" si="3"/>
        <v>94.195121951219505</v>
      </c>
    </row>
    <row r="35" spans="3:15" x14ac:dyDescent="0.2">
      <c r="C35" s="8">
        <v>29</v>
      </c>
      <c r="D35" s="8">
        <v>21</v>
      </c>
      <c r="E35" s="8">
        <v>90</v>
      </c>
      <c r="F35" s="8">
        <v>76</v>
      </c>
    </row>
    <row r="36" spans="3:15" x14ac:dyDescent="0.2">
      <c r="C36" s="8">
        <v>1</v>
      </c>
      <c r="D36" s="8">
        <v>15</v>
      </c>
      <c r="E36" s="8">
        <v>90</v>
      </c>
      <c r="F36" s="8">
        <v>83</v>
      </c>
    </row>
    <row r="37" spans="3:15" x14ac:dyDescent="0.2">
      <c r="C37" s="8">
        <v>5</v>
      </c>
      <c r="D37" s="8">
        <v>20</v>
      </c>
      <c r="E37" s="8">
        <v>69</v>
      </c>
      <c r="F37" s="8">
        <v>99</v>
      </c>
    </row>
    <row r="38" spans="3:15" x14ac:dyDescent="0.2">
      <c r="C38" s="8">
        <v>18</v>
      </c>
      <c r="D38" s="8">
        <v>3</v>
      </c>
      <c r="E38" s="8">
        <v>95</v>
      </c>
      <c r="F38" s="8">
        <v>85</v>
      </c>
    </row>
    <row r="39" spans="3:15" x14ac:dyDescent="0.2">
      <c r="C39" s="8">
        <v>4</v>
      </c>
      <c r="D39" s="8">
        <v>19</v>
      </c>
      <c r="E39" s="8">
        <v>84</v>
      </c>
      <c r="F39" s="8">
        <v>79</v>
      </c>
    </row>
    <row r="40" spans="3:15" x14ac:dyDescent="0.2">
      <c r="C40" s="8">
        <v>10</v>
      </c>
      <c r="D40" s="8">
        <v>17</v>
      </c>
      <c r="E40" s="8">
        <v>88</v>
      </c>
      <c r="F40" s="8">
        <v>90</v>
      </c>
    </row>
    <row r="41" spans="3:15" x14ac:dyDescent="0.2">
      <c r="C41" s="8">
        <v>16</v>
      </c>
      <c r="D41" s="8">
        <v>2</v>
      </c>
      <c r="E41" s="8">
        <v>105</v>
      </c>
      <c r="F41" s="8">
        <v>99</v>
      </c>
    </row>
    <row r="42" spans="3:15" x14ac:dyDescent="0.2">
      <c r="C42" s="8">
        <v>7</v>
      </c>
      <c r="D42" s="8">
        <v>24</v>
      </c>
      <c r="E42" s="8">
        <v>94</v>
      </c>
      <c r="F42" s="8">
        <v>106</v>
      </c>
    </row>
    <row r="43" spans="3:15" x14ac:dyDescent="0.2">
      <c r="C43" s="8">
        <v>26</v>
      </c>
      <c r="D43" s="8">
        <v>28</v>
      </c>
      <c r="E43" s="8">
        <v>74</v>
      </c>
      <c r="F43" s="8">
        <v>91</v>
      </c>
    </row>
    <row r="44" spans="3:15" x14ac:dyDescent="0.2">
      <c r="C44" s="8">
        <v>23</v>
      </c>
      <c r="D44" s="8">
        <v>25</v>
      </c>
      <c r="E44" s="8">
        <v>90</v>
      </c>
      <c r="F44" s="8">
        <v>106</v>
      </c>
    </row>
    <row r="45" spans="3:15" x14ac:dyDescent="0.2">
      <c r="C45" s="8">
        <v>12</v>
      </c>
      <c r="D45" s="8">
        <v>9</v>
      </c>
      <c r="E45" s="8">
        <v>108</v>
      </c>
      <c r="F45" s="8">
        <v>110</v>
      </c>
    </row>
    <row r="46" spans="3:15" x14ac:dyDescent="0.2">
      <c r="C46" s="8">
        <v>27</v>
      </c>
      <c r="D46" s="8">
        <v>11</v>
      </c>
      <c r="E46" s="8">
        <v>113</v>
      </c>
      <c r="F46" s="8">
        <v>100</v>
      </c>
    </row>
    <row r="47" spans="3:15" x14ac:dyDescent="0.2">
      <c r="C47" s="8">
        <v>8</v>
      </c>
      <c r="D47" s="8">
        <v>29</v>
      </c>
      <c r="E47" s="8">
        <v>100</v>
      </c>
      <c r="F47" s="8">
        <v>78</v>
      </c>
    </row>
    <row r="48" spans="3:15" x14ac:dyDescent="0.2">
      <c r="C48" s="8">
        <v>14</v>
      </c>
      <c r="D48" s="8">
        <v>6</v>
      </c>
      <c r="E48" s="8">
        <v>85</v>
      </c>
      <c r="F48" s="8">
        <v>94</v>
      </c>
    </row>
    <row r="49" spans="3:6" x14ac:dyDescent="0.2">
      <c r="C49" s="8">
        <v>22</v>
      </c>
      <c r="D49" s="8">
        <v>10</v>
      </c>
      <c r="E49" s="8">
        <v>100</v>
      </c>
      <c r="F49" s="8">
        <v>103</v>
      </c>
    </row>
    <row r="50" spans="3:6" x14ac:dyDescent="0.2">
      <c r="C50" s="8">
        <v>24</v>
      </c>
      <c r="D50" s="8">
        <v>25</v>
      </c>
      <c r="E50" s="8">
        <v>103</v>
      </c>
      <c r="F50" s="8">
        <v>83</v>
      </c>
    </row>
    <row r="51" spans="3:6" x14ac:dyDescent="0.2">
      <c r="C51" s="8">
        <v>9</v>
      </c>
      <c r="D51" s="8">
        <v>23</v>
      </c>
      <c r="E51" s="8">
        <v>96</v>
      </c>
      <c r="F51" s="8">
        <v>86</v>
      </c>
    </row>
    <row r="52" spans="3:6" x14ac:dyDescent="0.2">
      <c r="C52" s="8">
        <v>13</v>
      </c>
      <c r="D52" s="8">
        <v>28</v>
      </c>
      <c r="E52" s="8">
        <v>100</v>
      </c>
      <c r="F52" s="8">
        <v>96</v>
      </c>
    </row>
    <row r="53" spans="3:6" x14ac:dyDescent="0.2">
      <c r="C53" s="8">
        <v>20</v>
      </c>
      <c r="D53" s="8">
        <v>26</v>
      </c>
      <c r="E53" s="8">
        <v>119</v>
      </c>
      <c r="F53" s="8">
        <v>123</v>
      </c>
    </row>
    <row r="54" spans="3:6" x14ac:dyDescent="0.2">
      <c r="C54" s="8">
        <v>12</v>
      </c>
      <c r="D54" s="8">
        <v>1</v>
      </c>
      <c r="E54" s="8">
        <v>109</v>
      </c>
      <c r="F54" s="8">
        <v>86</v>
      </c>
    </row>
    <row r="55" spans="3:6" x14ac:dyDescent="0.2">
      <c r="C55" s="8">
        <v>5</v>
      </c>
      <c r="D55" s="8">
        <v>24</v>
      </c>
      <c r="E55" s="8">
        <v>99</v>
      </c>
      <c r="F55" s="8">
        <v>115</v>
      </c>
    </row>
    <row r="56" spans="3:6" x14ac:dyDescent="0.2">
      <c r="C56" s="8">
        <v>21</v>
      </c>
      <c r="D56" s="8">
        <v>11</v>
      </c>
      <c r="E56" s="8">
        <v>77</v>
      </c>
      <c r="F56" s="8">
        <v>87</v>
      </c>
    </row>
    <row r="57" spans="3:6" x14ac:dyDescent="0.2">
      <c r="C57" s="8">
        <v>15</v>
      </c>
      <c r="D57" s="8">
        <v>26</v>
      </c>
      <c r="E57" s="8">
        <v>87</v>
      </c>
      <c r="F57" s="8">
        <v>85</v>
      </c>
    </row>
    <row r="58" spans="3:6" x14ac:dyDescent="0.2">
      <c r="C58" s="8">
        <v>17</v>
      </c>
      <c r="D58" s="8">
        <v>19</v>
      </c>
      <c r="E58" s="8">
        <v>104</v>
      </c>
      <c r="F58" s="8">
        <v>94</v>
      </c>
    </row>
    <row r="59" spans="3:6" x14ac:dyDescent="0.2">
      <c r="C59" s="8">
        <v>25</v>
      </c>
      <c r="D59" s="8">
        <v>20</v>
      </c>
      <c r="E59" s="8">
        <v>104</v>
      </c>
      <c r="F59" s="8">
        <v>89</v>
      </c>
    </row>
    <row r="60" spans="3:6" x14ac:dyDescent="0.2">
      <c r="C60" s="8">
        <v>10</v>
      </c>
      <c r="D60" s="8">
        <v>7</v>
      </c>
      <c r="E60" s="8">
        <v>99</v>
      </c>
      <c r="F60" s="8">
        <v>93</v>
      </c>
    </row>
    <row r="61" spans="3:6" x14ac:dyDescent="0.2">
      <c r="C61" s="8">
        <v>6</v>
      </c>
      <c r="D61" s="8">
        <v>3</v>
      </c>
      <c r="E61" s="8">
        <v>110</v>
      </c>
      <c r="F61" s="8">
        <v>92</v>
      </c>
    </row>
    <row r="62" spans="3:6" x14ac:dyDescent="0.2">
      <c r="C62" s="8">
        <v>22</v>
      </c>
      <c r="D62" s="8">
        <v>14</v>
      </c>
      <c r="E62" s="8">
        <v>113</v>
      </c>
      <c r="F62" s="8">
        <v>101</v>
      </c>
    </row>
    <row r="63" spans="3:6" x14ac:dyDescent="0.2">
      <c r="C63" s="8">
        <v>23</v>
      </c>
      <c r="D63" s="8">
        <v>28</v>
      </c>
      <c r="E63" s="8">
        <v>101</v>
      </c>
      <c r="F63" s="8">
        <v>83</v>
      </c>
    </row>
    <row r="64" spans="3:6" x14ac:dyDescent="0.2">
      <c r="C64" s="8">
        <v>27</v>
      </c>
      <c r="D64" s="8">
        <v>9</v>
      </c>
      <c r="E64" s="8">
        <v>109</v>
      </c>
      <c r="F64" s="8">
        <v>92</v>
      </c>
    </row>
    <row r="65" spans="3:6" x14ac:dyDescent="0.2">
      <c r="C65" s="8">
        <v>2</v>
      </c>
      <c r="D65" s="8">
        <v>29</v>
      </c>
      <c r="E65" s="8">
        <v>104</v>
      </c>
      <c r="F65" s="8">
        <v>95</v>
      </c>
    </row>
    <row r="66" spans="3:6" x14ac:dyDescent="0.2">
      <c r="C66" s="8">
        <v>19</v>
      </c>
      <c r="D66" s="8">
        <v>5</v>
      </c>
      <c r="E66" s="8">
        <v>82</v>
      </c>
      <c r="F66" s="8">
        <v>64</v>
      </c>
    </row>
    <row r="67" spans="3:6" x14ac:dyDescent="0.2">
      <c r="C67" s="8">
        <v>11</v>
      </c>
      <c r="D67" s="8">
        <v>24</v>
      </c>
      <c r="E67" s="8">
        <v>116</v>
      </c>
      <c r="F67" s="8">
        <v>104</v>
      </c>
    </row>
    <row r="68" spans="3:6" x14ac:dyDescent="0.2">
      <c r="C68" s="8">
        <v>4</v>
      </c>
      <c r="D68" s="8">
        <v>8</v>
      </c>
      <c r="E68" s="8">
        <v>73</v>
      </c>
      <c r="F68" s="8">
        <v>97</v>
      </c>
    </row>
    <row r="69" spans="3:6" x14ac:dyDescent="0.2">
      <c r="C69" s="8">
        <v>28</v>
      </c>
      <c r="D69" s="8">
        <v>1</v>
      </c>
      <c r="E69" s="8">
        <v>96</v>
      </c>
      <c r="F69" s="8">
        <v>89</v>
      </c>
    </row>
    <row r="70" spans="3:6" x14ac:dyDescent="0.2">
      <c r="C70" s="8">
        <v>12</v>
      </c>
      <c r="D70" s="8">
        <v>14</v>
      </c>
      <c r="E70" s="8">
        <v>108</v>
      </c>
      <c r="F70" s="8">
        <v>92</v>
      </c>
    </row>
    <row r="71" spans="3:6" x14ac:dyDescent="0.2">
      <c r="C71" s="8">
        <v>3</v>
      </c>
      <c r="D71" s="8">
        <v>25</v>
      </c>
      <c r="E71" s="8">
        <v>95</v>
      </c>
      <c r="F71" s="8">
        <v>105</v>
      </c>
    </row>
    <row r="72" spans="3:6" x14ac:dyDescent="0.2">
      <c r="C72" s="8">
        <v>18</v>
      </c>
      <c r="D72" s="8">
        <v>26</v>
      </c>
      <c r="E72" s="8">
        <v>106</v>
      </c>
      <c r="F72" s="8">
        <v>94</v>
      </c>
    </row>
    <row r="73" spans="3:6" x14ac:dyDescent="0.2">
      <c r="C73" s="8">
        <v>17</v>
      </c>
      <c r="D73" s="8">
        <v>4</v>
      </c>
      <c r="E73" s="8">
        <v>127</v>
      </c>
      <c r="F73" s="8">
        <v>74</v>
      </c>
    </row>
    <row r="74" spans="3:6" x14ac:dyDescent="0.2">
      <c r="C74" s="8">
        <v>16</v>
      </c>
      <c r="D74" s="8">
        <v>15</v>
      </c>
      <c r="E74" s="8">
        <v>86</v>
      </c>
      <c r="F74" s="8">
        <v>82</v>
      </c>
    </row>
    <row r="75" spans="3:6" x14ac:dyDescent="0.2">
      <c r="C75" s="8">
        <v>6</v>
      </c>
      <c r="D75" s="8">
        <v>7</v>
      </c>
      <c r="E75" s="8">
        <v>105</v>
      </c>
      <c r="F75" s="8">
        <v>91</v>
      </c>
    </row>
    <row r="76" spans="3:6" x14ac:dyDescent="0.2">
      <c r="C76" s="8">
        <v>10</v>
      </c>
      <c r="D76" s="8">
        <v>21</v>
      </c>
      <c r="E76" s="8">
        <v>77</v>
      </c>
      <c r="F76" s="8">
        <v>72</v>
      </c>
    </row>
    <row r="77" spans="3:6" x14ac:dyDescent="0.2">
      <c r="C77" s="8">
        <v>22</v>
      </c>
      <c r="D77" s="8">
        <v>1</v>
      </c>
      <c r="E77" s="8">
        <v>108</v>
      </c>
      <c r="F77" s="8">
        <v>80</v>
      </c>
    </row>
    <row r="78" spans="3:6" x14ac:dyDescent="0.2">
      <c r="C78" s="8">
        <v>23</v>
      </c>
      <c r="D78" s="8">
        <v>12</v>
      </c>
      <c r="E78" s="8">
        <v>119</v>
      </c>
      <c r="F78" s="8">
        <v>101</v>
      </c>
    </row>
    <row r="79" spans="3:6" x14ac:dyDescent="0.2">
      <c r="C79" s="8">
        <v>11</v>
      </c>
      <c r="D79" s="8">
        <v>19</v>
      </c>
      <c r="E79" s="8">
        <v>103</v>
      </c>
      <c r="F79" s="8">
        <v>95</v>
      </c>
    </row>
    <row r="80" spans="3:6" x14ac:dyDescent="0.2">
      <c r="C80" s="8">
        <v>29</v>
      </c>
      <c r="D80" s="8">
        <v>9</v>
      </c>
      <c r="E80" s="8">
        <v>100</v>
      </c>
      <c r="F80" s="8">
        <v>109</v>
      </c>
    </row>
    <row r="81" spans="3:6" x14ac:dyDescent="0.2">
      <c r="C81" s="8">
        <v>2</v>
      </c>
      <c r="D81" s="8">
        <v>26</v>
      </c>
      <c r="E81" s="8">
        <v>104</v>
      </c>
      <c r="F81" s="8">
        <v>94</v>
      </c>
    </row>
    <row r="82" spans="3:6" x14ac:dyDescent="0.2">
      <c r="C82" s="8">
        <v>20</v>
      </c>
      <c r="D82" s="8">
        <v>24</v>
      </c>
      <c r="E82" s="8">
        <v>115</v>
      </c>
      <c r="F82" s="8">
        <v>105</v>
      </c>
    </row>
    <row r="83" spans="3:6" x14ac:dyDescent="0.2">
      <c r="C83" s="8">
        <v>7</v>
      </c>
      <c r="D83" s="8">
        <v>10</v>
      </c>
      <c r="E83" s="8">
        <v>108</v>
      </c>
      <c r="F83" s="8">
        <v>81</v>
      </c>
    </row>
    <row r="84" spans="3:6" x14ac:dyDescent="0.2">
      <c r="C84" s="8">
        <v>13</v>
      </c>
      <c r="D84" s="8">
        <v>14</v>
      </c>
      <c r="E84" s="8">
        <v>110</v>
      </c>
      <c r="F84" s="8">
        <v>86</v>
      </c>
    </row>
    <row r="85" spans="3:6" x14ac:dyDescent="0.2">
      <c r="C85" s="8">
        <v>18</v>
      </c>
      <c r="D85" s="8">
        <v>5</v>
      </c>
      <c r="E85" s="8">
        <v>87</v>
      </c>
      <c r="F85" s="8">
        <v>84</v>
      </c>
    </row>
    <row r="86" spans="3:6" x14ac:dyDescent="0.2">
      <c r="C86" s="8">
        <v>15</v>
      </c>
      <c r="D86" s="8">
        <v>24</v>
      </c>
      <c r="E86" s="8">
        <v>75</v>
      </c>
      <c r="F86" s="8">
        <v>90</v>
      </c>
    </row>
    <row r="87" spans="3:6" x14ac:dyDescent="0.2">
      <c r="C87" s="8">
        <v>19</v>
      </c>
      <c r="D87" s="8">
        <v>9</v>
      </c>
      <c r="E87" s="8">
        <v>71</v>
      </c>
      <c r="F87" s="8">
        <v>90</v>
      </c>
    </row>
    <row r="88" spans="3:6" x14ac:dyDescent="0.2">
      <c r="C88" s="8">
        <v>11</v>
      </c>
      <c r="D88" s="8">
        <v>23</v>
      </c>
      <c r="E88" s="8">
        <v>105</v>
      </c>
      <c r="F88" s="8">
        <v>96</v>
      </c>
    </row>
    <row r="89" spans="3:6" x14ac:dyDescent="0.2">
      <c r="C89" s="8">
        <v>4</v>
      </c>
      <c r="D89" s="8">
        <v>3</v>
      </c>
      <c r="E89" s="8">
        <v>85</v>
      </c>
      <c r="F89" s="8">
        <v>89</v>
      </c>
    </row>
    <row r="90" spans="3:6" x14ac:dyDescent="0.2">
      <c r="C90" s="8">
        <v>25</v>
      </c>
      <c r="D90" s="8">
        <v>1</v>
      </c>
      <c r="E90" s="8">
        <v>110</v>
      </c>
      <c r="F90" s="8">
        <v>88</v>
      </c>
    </row>
    <row r="91" spans="3:6" x14ac:dyDescent="0.2">
      <c r="C91" s="8">
        <v>6</v>
      </c>
      <c r="D91" s="8">
        <v>21</v>
      </c>
      <c r="E91" s="8">
        <v>91</v>
      </c>
      <c r="F91" s="8">
        <v>98</v>
      </c>
    </row>
    <row r="92" spans="3:6" x14ac:dyDescent="0.2">
      <c r="C92" s="8">
        <v>16</v>
      </c>
      <c r="D92" s="8">
        <v>17</v>
      </c>
      <c r="E92" s="8">
        <v>82</v>
      </c>
      <c r="F92" s="8">
        <v>98</v>
      </c>
    </row>
    <row r="93" spans="3:6" x14ac:dyDescent="0.2">
      <c r="C93" s="8">
        <v>28</v>
      </c>
      <c r="D93" s="8">
        <v>27</v>
      </c>
      <c r="E93" s="8">
        <v>96</v>
      </c>
      <c r="F93" s="8">
        <v>117</v>
      </c>
    </row>
    <row r="94" spans="3:6" x14ac:dyDescent="0.2">
      <c r="C94" s="8">
        <v>12</v>
      </c>
      <c r="D94" s="8">
        <v>22</v>
      </c>
      <c r="E94" s="8">
        <v>111</v>
      </c>
      <c r="F94" s="8">
        <v>102</v>
      </c>
    </row>
    <row r="95" spans="3:6" x14ac:dyDescent="0.2">
      <c r="C95" s="8">
        <v>29</v>
      </c>
      <c r="D95" s="8">
        <v>26</v>
      </c>
      <c r="E95" s="8">
        <v>84</v>
      </c>
      <c r="F95" s="8">
        <v>99</v>
      </c>
    </row>
    <row r="96" spans="3:6" x14ac:dyDescent="0.2">
      <c r="C96" s="8">
        <v>8</v>
      </c>
      <c r="D96" s="8">
        <v>23</v>
      </c>
      <c r="E96" s="8">
        <v>98</v>
      </c>
      <c r="F96" s="8">
        <v>100</v>
      </c>
    </row>
    <row r="97" spans="3:6" x14ac:dyDescent="0.2">
      <c r="C97" s="8">
        <v>7</v>
      </c>
      <c r="D97" s="8">
        <v>27</v>
      </c>
      <c r="E97" s="8">
        <v>96</v>
      </c>
      <c r="F97" s="8">
        <v>85</v>
      </c>
    </row>
    <row r="98" spans="3:6" x14ac:dyDescent="0.2">
      <c r="C98" s="8">
        <v>13</v>
      </c>
      <c r="D98" s="8">
        <v>20</v>
      </c>
      <c r="E98" s="8">
        <v>108</v>
      </c>
      <c r="F98" s="8">
        <v>95</v>
      </c>
    </row>
    <row r="99" spans="3:6" x14ac:dyDescent="0.2">
      <c r="C99" s="8">
        <v>14</v>
      </c>
      <c r="D99" s="8">
        <v>9</v>
      </c>
      <c r="E99" s="8">
        <v>79</v>
      </c>
      <c r="F99" s="8">
        <v>86</v>
      </c>
    </row>
    <row r="100" spans="3:6" x14ac:dyDescent="0.2">
      <c r="C100" s="8">
        <v>28</v>
      </c>
      <c r="D100" s="8">
        <v>20</v>
      </c>
      <c r="E100" s="8">
        <v>105</v>
      </c>
      <c r="F100" s="8">
        <v>98</v>
      </c>
    </row>
    <row r="101" spans="3:6" x14ac:dyDescent="0.2">
      <c r="C101" s="8">
        <v>11</v>
      </c>
      <c r="D101" s="8">
        <v>18</v>
      </c>
      <c r="E101" s="8">
        <v>82</v>
      </c>
      <c r="F101" s="8">
        <v>91</v>
      </c>
    </row>
    <row r="102" spans="3:6" x14ac:dyDescent="0.2">
      <c r="C102" s="8">
        <v>19</v>
      </c>
      <c r="D102" s="8">
        <v>23</v>
      </c>
      <c r="E102" s="8">
        <v>89</v>
      </c>
      <c r="F102" s="8">
        <v>82</v>
      </c>
    </row>
    <row r="103" spans="3:6" x14ac:dyDescent="0.2">
      <c r="C103" s="8">
        <v>15</v>
      </c>
      <c r="D103" s="8">
        <v>21</v>
      </c>
      <c r="E103" s="8">
        <v>76</v>
      </c>
      <c r="F103" s="8">
        <v>82</v>
      </c>
    </row>
    <row r="104" spans="3:6" x14ac:dyDescent="0.2">
      <c r="C104" s="8">
        <v>17</v>
      </c>
      <c r="D104" s="8">
        <v>5</v>
      </c>
      <c r="E104" s="8">
        <v>103</v>
      </c>
      <c r="F104" s="8">
        <v>107</v>
      </c>
    </row>
    <row r="105" spans="3:6" x14ac:dyDescent="0.2">
      <c r="C105" s="8">
        <v>25</v>
      </c>
      <c r="D105" s="8">
        <v>10</v>
      </c>
      <c r="E105" s="8">
        <v>90</v>
      </c>
      <c r="F105" s="8">
        <v>86</v>
      </c>
    </row>
    <row r="106" spans="3:6" x14ac:dyDescent="0.2">
      <c r="C106" s="8">
        <v>7</v>
      </c>
      <c r="D106" s="8">
        <v>4</v>
      </c>
      <c r="E106" s="8">
        <v>101</v>
      </c>
      <c r="F106" s="8">
        <v>93</v>
      </c>
    </row>
    <row r="107" spans="3:6" x14ac:dyDescent="0.2">
      <c r="C107" s="8">
        <v>24</v>
      </c>
      <c r="D107" s="8">
        <v>27</v>
      </c>
      <c r="E107" s="8">
        <v>95</v>
      </c>
      <c r="F107" s="8">
        <v>86</v>
      </c>
    </row>
    <row r="108" spans="3:6" x14ac:dyDescent="0.2">
      <c r="C108" s="8">
        <v>26</v>
      </c>
      <c r="D108" s="8">
        <v>22</v>
      </c>
      <c r="E108" s="8">
        <v>91</v>
      </c>
      <c r="F108" s="8">
        <v>92</v>
      </c>
    </row>
    <row r="109" spans="3:6" x14ac:dyDescent="0.2">
      <c r="C109" s="8">
        <v>2</v>
      </c>
      <c r="D109" s="8">
        <v>11</v>
      </c>
      <c r="E109" s="8">
        <v>101</v>
      </c>
      <c r="F109" s="8">
        <v>93</v>
      </c>
    </row>
    <row r="110" spans="3:6" x14ac:dyDescent="0.2">
      <c r="C110" s="8">
        <v>21</v>
      </c>
      <c r="D110" s="8">
        <v>3</v>
      </c>
      <c r="E110" s="8">
        <v>100</v>
      </c>
      <c r="F110" s="8">
        <v>86</v>
      </c>
    </row>
    <row r="111" spans="3:6" x14ac:dyDescent="0.2">
      <c r="C111" s="8">
        <v>29</v>
      </c>
      <c r="D111" s="8">
        <v>16</v>
      </c>
      <c r="E111" s="8">
        <v>98</v>
      </c>
      <c r="F111" s="8">
        <v>107</v>
      </c>
    </row>
    <row r="112" spans="3:6" x14ac:dyDescent="0.2">
      <c r="C112" s="8">
        <v>5</v>
      </c>
      <c r="D112" s="8">
        <v>6</v>
      </c>
      <c r="E112" s="8">
        <v>94</v>
      </c>
      <c r="F112" s="8">
        <v>107</v>
      </c>
    </row>
    <row r="113" spans="3:6" x14ac:dyDescent="0.2">
      <c r="C113" s="8">
        <v>1</v>
      </c>
      <c r="D113" s="8">
        <v>28</v>
      </c>
      <c r="E113" s="8">
        <v>111</v>
      </c>
      <c r="F113" s="8">
        <v>79</v>
      </c>
    </row>
    <row r="114" spans="3:6" x14ac:dyDescent="0.2">
      <c r="C114" s="8">
        <v>22</v>
      </c>
      <c r="D114" s="8">
        <v>20</v>
      </c>
      <c r="E114" s="8">
        <v>92</v>
      </c>
      <c r="F114" s="8">
        <v>93</v>
      </c>
    </row>
    <row r="115" spans="3:6" x14ac:dyDescent="0.2">
      <c r="C115" s="8">
        <v>9</v>
      </c>
      <c r="D115" s="8">
        <v>27</v>
      </c>
      <c r="E115" s="8">
        <v>82</v>
      </c>
      <c r="F115" s="8">
        <v>89</v>
      </c>
    </row>
    <row r="116" spans="3:6" x14ac:dyDescent="0.2">
      <c r="C116" s="8">
        <v>12</v>
      </c>
      <c r="D116" s="8">
        <v>4</v>
      </c>
      <c r="E116" s="8">
        <v>106</v>
      </c>
      <c r="F116" s="8">
        <v>102</v>
      </c>
    </row>
    <row r="117" spans="3:6" x14ac:dyDescent="0.2">
      <c r="C117" s="8">
        <v>8</v>
      </c>
      <c r="D117" s="8">
        <v>6</v>
      </c>
      <c r="E117" s="8">
        <v>115</v>
      </c>
      <c r="F117" s="8">
        <v>89</v>
      </c>
    </row>
    <row r="118" spans="3:6" x14ac:dyDescent="0.2">
      <c r="C118" s="8">
        <v>19</v>
      </c>
      <c r="D118" s="8">
        <v>15</v>
      </c>
      <c r="E118" s="8">
        <v>83</v>
      </c>
      <c r="F118" s="8">
        <v>74</v>
      </c>
    </row>
    <row r="119" spans="3:6" x14ac:dyDescent="0.2">
      <c r="C119" s="8">
        <v>14</v>
      </c>
      <c r="D119" s="8">
        <v>23</v>
      </c>
      <c r="E119" s="8">
        <v>85</v>
      </c>
      <c r="F119" s="8">
        <v>101</v>
      </c>
    </row>
    <row r="120" spans="3:6" x14ac:dyDescent="0.2">
      <c r="C120" s="8">
        <v>10</v>
      </c>
      <c r="D120" s="8">
        <v>13</v>
      </c>
      <c r="E120" s="8">
        <v>97</v>
      </c>
      <c r="F120" s="8">
        <v>98</v>
      </c>
    </row>
    <row r="121" spans="3:6" x14ac:dyDescent="0.2">
      <c r="C121" s="8">
        <v>7</v>
      </c>
      <c r="D121" s="8">
        <v>20</v>
      </c>
      <c r="E121" s="8">
        <v>82</v>
      </c>
      <c r="F121" s="8">
        <v>101</v>
      </c>
    </row>
    <row r="122" spans="3:6" x14ac:dyDescent="0.2">
      <c r="C122" s="8">
        <v>21</v>
      </c>
      <c r="D122" s="8">
        <v>1</v>
      </c>
      <c r="E122" s="8">
        <v>98</v>
      </c>
      <c r="F122" s="8">
        <v>78</v>
      </c>
    </row>
    <row r="123" spans="3:6" x14ac:dyDescent="0.2">
      <c r="C123" s="8">
        <v>11</v>
      </c>
      <c r="D123" s="8">
        <v>17</v>
      </c>
      <c r="E123" s="8">
        <v>113</v>
      </c>
      <c r="F123" s="8">
        <v>120</v>
      </c>
    </row>
    <row r="124" spans="3:6" x14ac:dyDescent="0.2">
      <c r="C124" s="8">
        <v>29</v>
      </c>
      <c r="D124" s="8">
        <v>28</v>
      </c>
      <c r="E124" s="8">
        <v>92</v>
      </c>
      <c r="F124" s="8">
        <v>101</v>
      </c>
    </row>
    <row r="125" spans="3:6" x14ac:dyDescent="0.2">
      <c r="C125" s="8">
        <v>15</v>
      </c>
      <c r="D125" s="8">
        <v>3</v>
      </c>
      <c r="E125" s="8">
        <v>87</v>
      </c>
      <c r="F125" s="8">
        <v>96</v>
      </c>
    </row>
    <row r="126" spans="3:6" x14ac:dyDescent="0.2">
      <c r="C126" s="8">
        <v>18</v>
      </c>
      <c r="D126" s="8">
        <v>19</v>
      </c>
      <c r="E126" s="8">
        <v>109</v>
      </c>
      <c r="F126" s="8">
        <v>83</v>
      </c>
    </row>
    <row r="127" spans="3:6" x14ac:dyDescent="0.2">
      <c r="C127" s="8">
        <v>25</v>
      </c>
      <c r="D127" s="8">
        <v>5</v>
      </c>
      <c r="E127" s="8">
        <v>105</v>
      </c>
      <c r="F127" s="8">
        <v>91</v>
      </c>
    </row>
    <row r="128" spans="3:6" x14ac:dyDescent="0.2">
      <c r="C128" s="8">
        <v>22</v>
      </c>
      <c r="D128" s="8">
        <v>13</v>
      </c>
      <c r="E128" s="8">
        <v>95</v>
      </c>
      <c r="F128" s="8">
        <v>83</v>
      </c>
    </row>
    <row r="129" spans="3:6" x14ac:dyDescent="0.2">
      <c r="C129" s="8">
        <v>26</v>
      </c>
      <c r="D129" s="8">
        <v>9</v>
      </c>
      <c r="E129" s="8">
        <v>100</v>
      </c>
      <c r="F129" s="8">
        <v>91</v>
      </c>
    </row>
    <row r="130" spans="3:6" x14ac:dyDescent="0.2">
      <c r="C130" s="8">
        <v>24</v>
      </c>
      <c r="D130" s="8">
        <v>4</v>
      </c>
      <c r="E130" s="8">
        <v>105</v>
      </c>
      <c r="F130" s="8">
        <v>71</v>
      </c>
    </row>
    <row r="131" spans="3:6" x14ac:dyDescent="0.2">
      <c r="C131" s="8">
        <v>12</v>
      </c>
      <c r="D131" s="8">
        <v>27</v>
      </c>
      <c r="E131" s="8">
        <v>85</v>
      </c>
      <c r="F131" s="8">
        <v>94</v>
      </c>
    </row>
    <row r="132" spans="3:6" x14ac:dyDescent="0.2">
      <c r="C132" s="8">
        <v>1</v>
      </c>
      <c r="D132" s="8">
        <v>2</v>
      </c>
      <c r="E132" s="8">
        <v>112</v>
      </c>
      <c r="F132" s="8">
        <v>103</v>
      </c>
    </row>
    <row r="133" spans="3:6" x14ac:dyDescent="0.2">
      <c r="C133" s="8">
        <v>8</v>
      </c>
      <c r="D133" s="8">
        <v>11</v>
      </c>
      <c r="E133" s="8">
        <v>104</v>
      </c>
      <c r="F133" s="8">
        <v>98</v>
      </c>
    </row>
    <row r="134" spans="3:6" x14ac:dyDescent="0.2">
      <c r="C134" s="8">
        <v>3</v>
      </c>
      <c r="D134" s="8">
        <v>23</v>
      </c>
      <c r="E134" s="8">
        <v>87</v>
      </c>
      <c r="F134" s="8">
        <v>97</v>
      </c>
    </row>
    <row r="135" spans="3:6" x14ac:dyDescent="0.2">
      <c r="C135" s="8">
        <v>18</v>
      </c>
      <c r="D135" s="8">
        <v>21</v>
      </c>
      <c r="E135" s="8">
        <v>82</v>
      </c>
      <c r="F135" s="8">
        <v>94</v>
      </c>
    </row>
    <row r="136" spans="3:6" x14ac:dyDescent="0.2">
      <c r="C136" s="8">
        <v>17</v>
      </c>
      <c r="D136" s="8">
        <v>20</v>
      </c>
      <c r="E136" s="8">
        <v>103</v>
      </c>
      <c r="F136" s="8">
        <v>95</v>
      </c>
    </row>
    <row r="137" spans="3:6" x14ac:dyDescent="0.2">
      <c r="C137" s="8">
        <v>14</v>
      </c>
      <c r="D137" s="8">
        <v>5</v>
      </c>
      <c r="E137" s="8">
        <v>98</v>
      </c>
      <c r="F137" s="8">
        <v>93</v>
      </c>
    </row>
    <row r="138" spans="3:6" x14ac:dyDescent="0.2">
      <c r="C138" s="8">
        <v>16</v>
      </c>
      <c r="D138" s="8">
        <v>28</v>
      </c>
      <c r="E138" s="8">
        <v>104</v>
      </c>
      <c r="F138" s="8">
        <v>93</v>
      </c>
    </row>
    <row r="139" spans="3:6" x14ac:dyDescent="0.2">
      <c r="C139" s="8">
        <v>10</v>
      </c>
      <c r="D139" s="8">
        <v>6</v>
      </c>
      <c r="E139" s="8">
        <v>124</v>
      </c>
      <c r="F139" s="8">
        <v>87</v>
      </c>
    </row>
    <row r="140" spans="3:6" x14ac:dyDescent="0.2">
      <c r="C140" s="8">
        <v>26</v>
      </c>
      <c r="D140" s="8">
        <v>7</v>
      </c>
      <c r="E140" s="8">
        <v>93</v>
      </c>
      <c r="F140" s="8">
        <v>103</v>
      </c>
    </row>
    <row r="141" spans="3:6" x14ac:dyDescent="0.2">
      <c r="C141" s="8">
        <v>9</v>
      </c>
      <c r="D141" s="8">
        <v>4</v>
      </c>
      <c r="E141" s="8">
        <v>93</v>
      </c>
      <c r="F141" s="8">
        <v>88</v>
      </c>
    </row>
    <row r="142" spans="3:6" x14ac:dyDescent="0.2">
      <c r="C142" s="8">
        <v>22</v>
      </c>
      <c r="D142" s="8">
        <v>27</v>
      </c>
      <c r="E142" s="8">
        <v>81</v>
      </c>
      <c r="F142" s="8">
        <v>87</v>
      </c>
    </row>
    <row r="143" spans="3:6" x14ac:dyDescent="0.2">
      <c r="C143" s="8">
        <v>12</v>
      </c>
      <c r="D143" s="8">
        <v>19</v>
      </c>
      <c r="E143" s="8">
        <v>99</v>
      </c>
      <c r="F143" s="8">
        <v>86</v>
      </c>
    </row>
    <row r="144" spans="3:6" x14ac:dyDescent="0.2">
      <c r="C144" s="8">
        <v>13</v>
      </c>
      <c r="D144" s="8">
        <v>24</v>
      </c>
      <c r="E144" s="8">
        <v>93</v>
      </c>
      <c r="F144" s="8">
        <v>85</v>
      </c>
    </row>
    <row r="145" spans="3:6" x14ac:dyDescent="0.2">
      <c r="C145" s="8">
        <v>7</v>
      </c>
      <c r="D145" s="8">
        <v>18</v>
      </c>
      <c r="E145" s="8">
        <v>99</v>
      </c>
      <c r="F145" s="8">
        <v>96</v>
      </c>
    </row>
    <row r="146" spans="3:6" x14ac:dyDescent="0.2">
      <c r="C146" s="8">
        <v>24</v>
      </c>
      <c r="D146" s="8">
        <v>10</v>
      </c>
      <c r="E146" s="8">
        <v>113</v>
      </c>
      <c r="F146" s="8">
        <v>77</v>
      </c>
    </row>
    <row r="147" spans="3:6" x14ac:dyDescent="0.2">
      <c r="C147" s="8">
        <v>11</v>
      </c>
      <c r="D147" s="8">
        <v>1</v>
      </c>
      <c r="E147" s="8">
        <v>106</v>
      </c>
      <c r="F147" s="8">
        <v>102</v>
      </c>
    </row>
    <row r="148" spans="3:6" x14ac:dyDescent="0.2">
      <c r="C148" s="8">
        <v>27</v>
      </c>
      <c r="D148" s="8">
        <v>8</v>
      </c>
      <c r="E148" s="8">
        <v>84</v>
      </c>
      <c r="F148" s="8">
        <v>88</v>
      </c>
    </row>
    <row r="149" spans="3:6" x14ac:dyDescent="0.2">
      <c r="C149" s="8">
        <v>29</v>
      </c>
      <c r="D149" s="8">
        <v>3</v>
      </c>
      <c r="E149" s="8">
        <v>88</v>
      </c>
      <c r="F149" s="8">
        <v>95</v>
      </c>
    </row>
    <row r="150" spans="3:6" x14ac:dyDescent="0.2">
      <c r="C150" s="8">
        <v>15</v>
      </c>
      <c r="D150" s="8">
        <v>17</v>
      </c>
      <c r="E150" s="8">
        <v>73</v>
      </c>
      <c r="F150" s="8">
        <v>80</v>
      </c>
    </row>
    <row r="151" spans="3:6" x14ac:dyDescent="0.2">
      <c r="C151" s="8">
        <v>6</v>
      </c>
      <c r="D151" s="8">
        <v>26</v>
      </c>
      <c r="E151" s="8">
        <v>97</v>
      </c>
      <c r="F151" s="8">
        <v>105</v>
      </c>
    </row>
    <row r="152" spans="3:6" x14ac:dyDescent="0.2">
      <c r="C152" s="8">
        <v>23</v>
      </c>
      <c r="D152" s="8">
        <v>10</v>
      </c>
      <c r="E152" s="8">
        <v>87</v>
      </c>
      <c r="F152" s="8">
        <v>94</v>
      </c>
    </row>
    <row r="153" spans="3:6" x14ac:dyDescent="0.2">
      <c r="C153" s="8">
        <v>9</v>
      </c>
      <c r="D153" s="8">
        <v>19</v>
      </c>
      <c r="E153" s="8">
        <v>70</v>
      </c>
      <c r="F153" s="8">
        <v>94</v>
      </c>
    </row>
    <row r="154" spans="3:6" x14ac:dyDescent="0.2">
      <c r="C154" s="8">
        <v>12</v>
      </c>
      <c r="D154" s="8">
        <v>13</v>
      </c>
      <c r="E154" s="8">
        <v>93</v>
      </c>
      <c r="F154" s="8">
        <v>98</v>
      </c>
    </row>
    <row r="155" spans="3:6" x14ac:dyDescent="0.2">
      <c r="C155" s="8">
        <v>21</v>
      </c>
      <c r="D155" s="8">
        <v>8</v>
      </c>
      <c r="E155" s="8">
        <v>94</v>
      </c>
      <c r="F155" s="8">
        <v>89</v>
      </c>
    </row>
    <row r="156" spans="3:6" x14ac:dyDescent="0.2">
      <c r="C156" s="8">
        <v>5</v>
      </c>
      <c r="D156" s="8">
        <v>14</v>
      </c>
      <c r="E156" s="8">
        <v>101</v>
      </c>
      <c r="F156" s="8">
        <v>94</v>
      </c>
    </row>
    <row r="157" spans="3:6" x14ac:dyDescent="0.2">
      <c r="C157" s="8">
        <v>3</v>
      </c>
      <c r="D157" s="8">
        <v>6</v>
      </c>
      <c r="E157" s="8">
        <v>78</v>
      </c>
      <c r="F157" s="8">
        <v>89</v>
      </c>
    </row>
    <row r="158" spans="3:6" x14ac:dyDescent="0.2">
      <c r="C158" s="8">
        <v>2</v>
      </c>
      <c r="D158" s="8">
        <v>1</v>
      </c>
      <c r="E158" s="8">
        <v>85</v>
      </c>
      <c r="F158" s="8">
        <v>92</v>
      </c>
    </row>
    <row r="159" spans="3:6" x14ac:dyDescent="0.2">
      <c r="C159" s="8">
        <v>20</v>
      </c>
      <c r="D159" s="8">
        <v>17</v>
      </c>
      <c r="E159" s="8">
        <v>117</v>
      </c>
      <c r="F159" s="8">
        <v>106</v>
      </c>
    </row>
    <row r="160" spans="3:6" x14ac:dyDescent="0.2">
      <c r="C160" s="8">
        <v>16</v>
      </c>
      <c r="D160" s="8">
        <v>4</v>
      </c>
      <c r="E160" s="8">
        <v>96</v>
      </c>
      <c r="F160" s="8">
        <v>92</v>
      </c>
    </row>
    <row r="161" spans="3:6" x14ac:dyDescent="0.2">
      <c r="C161" s="8">
        <v>25</v>
      </c>
      <c r="D161" s="8">
        <v>26</v>
      </c>
      <c r="E161" s="8">
        <v>110</v>
      </c>
      <c r="F161" s="8">
        <v>93</v>
      </c>
    </row>
    <row r="162" spans="3:6" x14ac:dyDescent="0.2">
      <c r="C162" s="8">
        <v>7</v>
      </c>
      <c r="D162" s="8">
        <v>13</v>
      </c>
      <c r="E162" s="8">
        <v>68</v>
      </c>
      <c r="F162" s="8">
        <v>89</v>
      </c>
    </row>
    <row r="163" spans="3:6" x14ac:dyDescent="0.2">
      <c r="C163" s="8">
        <v>22</v>
      </c>
      <c r="D163" s="8">
        <v>19</v>
      </c>
      <c r="E163" s="8">
        <v>96</v>
      </c>
      <c r="F163" s="8">
        <v>72</v>
      </c>
    </row>
    <row r="164" spans="3:6" x14ac:dyDescent="0.2">
      <c r="C164" s="8">
        <v>28</v>
      </c>
      <c r="D164" s="8">
        <v>18</v>
      </c>
      <c r="E164" s="8">
        <v>89</v>
      </c>
      <c r="F164" s="8">
        <v>90</v>
      </c>
    </row>
    <row r="165" spans="3:6" x14ac:dyDescent="0.2">
      <c r="C165" s="8">
        <v>24</v>
      </c>
      <c r="D165" s="8">
        <v>23</v>
      </c>
      <c r="E165" s="8">
        <v>95</v>
      </c>
      <c r="F165" s="8">
        <v>83</v>
      </c>
    </row>
    <row r="166" spans="3:6" x14ac:dyDescent="0.2">
      <c r="C166" s="8">
        <v>11</v>
      </c>
      <c r="D166" s="8">
        <v>29</v>
      </c>
      <c r="E166" s="8">
        <v>110</v>
      </c>
      <c r="F166" s="8">
        <v>103</v>
      </c>
    </row>
    <row r="167" spans="3:6" x14ac:dyDescent="0.2">
      <c r="C167" s="8">
        <v>27</v>
      </c>
      <c r="D167" s="8">
        <v>16</v>
      </c>
      <c r="E167" s="8">
        <v>75</v>
      </c>
      <c r="F167" s="8">
        <v>78</v>
      </c>
    </row>
    <row r="168" spans="3:6" x14ac:dyDescent="0.2">
      <c r="C168" s="8">
        <v>12</v>
      </c>
      <c r="D168" s="8">
        <v>18</v>
      </c>
      <c r="E168" s="8">
        <v>90</v>
      </c>
      <c r="F168" s="8">
        <v>95</v>
      </c>
    </row>
    <row r="169" spans="3:6" x14ac:dyDescent="0.2">
      <c r="C169" s="8">
        <v>21</v>
      </c>
      <c r="D169" s="8">
        <v>5</v>
      </c>
      <c r="E169" s="8">
        <v>79</v>
      </c>
      <c r="F169" s="8">
        <v>68</v>
      </c>
    </row>
    <row r="170" spans="3:6" x14ac:dyDescent="0.2">
      <c r="C170" s="8">
        <v>3</v>
      </c>
      <c r="D170" s="8">
        <v>20</v>
      </c>
      <c r="E170" s="8">
        <v>99</v>
      </c>
      <c r="F170" s="8">
        <v>109</v>
      </c>
    </row>
    <row r="171" spans="3:6" x14ac:dyDescent="0.2">
      <c r="C171" s="8">
        <v>15</v>
      </c>
      <c r="D171" s="8">
        <v>6</v>
      </c>
      <c r="E171" s="8">
        <v>94</v>
      </c>
      <c r="F171" s="8">
        <v>104</v>
      </c>
    </row>
    <row r="172" spans="3:6" x14ac:dyDescent="0.2">
      <c r="C172" s="8">
        <v>1</v>
      </c>
      <c r="D172" s="8">
        <v>8</v>
      </c>
      <c r="E172" s="8">
        <v>106</v>
      </c>
      <c r="F172" s="8">
        <v>99</v>
      </c>
    </row>
    <row r="173" spans="3:6" x14ac:dyDescent="0.2">
      <c r="C173" s="8">
        <v>2</v>
      </c>
      <c r="D173" s="8">
        <v>27</v>
      </c>
      <c r="E173" s="8">
        <v>89</v>
      </c>
      <c r="F173" s="8">
        <v>91</v>
      </c>
    </row>
    <row r="174" spans="3:6" x14ac:dyDescent="0.2">
      <c r="C174" s="8">
        <v>11</v>
      </c>
      <c r="D174" s="8">
        <v>25</v>
      </c>
      <c r="E174" s="8">
        <v>79</v>
      </c>
      <c r="F174" s="8">
        <v>97</v>
      </c>
    </row>
    <row r="175" spans="3:6" x14ac:dyDescent="0.2">
      <c r="C175" s="8">
        <v>14</v>
      </c>
      <c r="D175" s="8">
        <v>22</v>
      </c>
      <c r="E175" s="8">
        <v>89</v>
      </c>
      <c r="F175" s="8">
        <v>103</v>
      </c>
    </row>
    <row r="176" spans="3:6" x14ac:dyDescent="0.2">
      <c r="C176" s="8">
        <v>28</v>
      </c>
      <c r="D176" s="8">
        <v>12</v>
      </c>
      <c r="E176" s="8">
        <v>106</v>
      </c>
      <c r="F176" s="8">
        <v>101</v>
      </c>
    </row>
    <row r="177" spans="3:6" x14ac:dyDescent="0.2">
      <c r="C177" s="8">
        <v>23</v>
      </c>
      <c r="D177" s="8">
        <v>7</v>
      </c>
      <c r="E177" s="8">
        <v>97</v>
      </c>
      <c r="F177" s="8">
        <v>90</v>
      </c>
    </row>
    <row r="178" spans="3:6" x14ac:dyDescent="0.2">
      <c r="C178" s="8">
        <v>26</v>
      </c>
      <c r="D178" s="8">
        <v>10</v>
      </c>
      <c r="E178" s="8">
        <v>99</v>
      </c>
      <c r="F178" s="8">
        <v>81</v>
      </c>
    </row>
    <row r="179" spans="3:6" x14ac:dyDescent="0.2">
      <c r="C179" s="8">
        <v>13</v>
      </c>
      <c r="D179" s="8">
        <v>9</v>
      </c>
      <c r="E179" s="8">
        <v>106</v>
      </c>
      <c r="F179" s="8">
        <v>90</v>
      </c>
    </row>
    <row r="180" spans="3:6" x14ac:dyDescent="0.2">
      <c r="C180" s="8">
        <v>19</v>
      </c>
      <c r="D180" s="8">
        <v>4</v>
      </c>
      <c r="E180" s="8">
        <v>78</v>
      </c>
      <c r="F180" s="8">
        <v>71</v>
      </c>
    </row>
    <row r="181" spans="3:6" x14ac:dyDescent="0.2">
      <c r="C181" s="8">
        <v>29</v>
      </c>
      <c r="D181" s="8">
        <v>2</v>
      </c>
      <c r="E181" s="8">
        <v>88</v>
      </c>
      <c r="F181" s="8">
        <v>84</v>
      </c>
    </row>
    <row r="182" spans="3:6" x14ac:dyDescent="0.2">
      <c r="C182" s="8">
        <v>20</v>
      </c>
      <c r="D182" s="8">
        <v>3</v>
      </c>
      <c r="E182" s="8">
        <v>101</v>
      </c>
      <c r="F182" s="8">
        <v>103</v>
      </c>
    </row>
    <row r="183" spans="3:6" x14ac:dyDescent="0.2">
      <c r="C183" s="8">
        <v>8</v>
      </c>
      <c r="D183" s="8">
        <v>14</v>
      </c>
      <c r="E183" s="8">
        <v>91</v>
      </c>
      <c r="F183" s="8">
        <v>84</v>
      </c>
    </row>
    <row r="184" spans="3:6" x14ac:dyDescent="0.2">
      <c r="C184" s="8">
        <v>5</v>
      </c>
      <c r="D184" s="8">
        <v>15</v>
      </c>
      <c r="E184" s="8">
        <v>100</v>
      </c>
      <c r="F184" s="8">
        <v>96</v>
      </c>
    </row>
    <row r="185" spans="3:6" x14ac:dyDescent="0.2">
      <c r="C185" s="8">
        <v>17</v>
      </c>
      <c r="D185" s="8">
        <v>25</v>
      </c>
      <c r="E185" s="8">
        <v>99</v>
      </c>
      <c r="F185" s="8">
        <v>94</v>
      </c>
    </row>
    <row r="186" spans="3:6" x14ac:dyDescent="0.2">
      <c r="C186" s="8">
        <v>6</v>
      </c>
      <c r="D186" s="8">
        <v>22</v>
      </c>
      <c r="E186" s="8">
        <v>119</v>
      </c>
      <c r="F186" s="8">
        <v>104</v>
      </c>
    </row>
    <row r="187" spans="3:6" x14ac:dyDescent="0.2">
      <c r="C187" s="8">
        <v>16</v>
      </c>
      <c r="D187" s="8">
        <v>1</v>
      </c>
      <c r="E187" s="8">
        <v>95</v>
      </c>
      <c r="F187" s="8">
        <v>88</v>
      </c>
    </row>
    <row r="188" spans="3:6" x14ac:dyDescent="0.2">
      <c r="C188" s="8">
        <v>24</v>
      </c>
      <c r="D188" s="8">
        <v>18</v>
      </c>
      <c r="E188" s="8">
        <v>98</v>
      </c>
      <c r="F188" s="8">
        <v>97</v>
      </c>
    </row>
    <row r="189" spans="3:6" x14ac:dyDescent="0.2">
      <c r="C189" s="8">
        <v>27</v>
      </c>
      <c r="D189" s="8">
        <v>21</v>
      </c>
      <c r="E189" s="8">
        <v>107</v>
      </c>
      <c r="F189" s="8">
        <v>88</v>
      </c>
    </row>
    <row r="190" spans="3:6" x14ac:dyDescent="0.2">
      <c r="C190" s="8">
        <v>12</v>
      </c>
      <c r="D190" s="8">
        <v>10</v>
      </c>
      <c r="E190" s="8">
        <v>90</v>
      </c>
      <c r="F190" s="8">
        <v>83</v>
      </c>
    </row>
    <row r="191" spans="3:6" x14ac:dyDescent="0.2">
      <c r="C191" s="8">
        <v>26</v>
      </c>
      <c r="D191" s="8">
        <v>11</v>
      </c>
      <c r="E191" s="8">
        <v>99</v>
      </c>
      <c r="F191" s="8">
        <v>88</v>
      </c>
    </row>
    <row r="192" spans="3:6" x14ac:dyDescent="0.2">
      <c r="C192" s="8">
        <v>9</v>
      </c>
      <c r="D192" s="8">
        <v>18</v>
      </c>
      <c r="E192" s="8">
        <v>101</v>
      </c>
      <c r="F192" s="8">
        <v>85</v>
      </c>
    </row>
    <row r="193" spans="3:6" x14ac:dyDescent="0.2">
      <c r="C193" s="8">
        <v>13</v>
      </c>
      <c r="D193" s="8">
        <v>7</v>
      </c>
      <c r="E193" s="8">
        <v>105</v>
      </c>
      <c r="F193" s="8">
        <v>98</v>
      </c>
    </row>
    <row r="194" spans="3:6" x14ac:dyDescent="0.2">
      <c r="C194" s="8">
        <v>19</v>
      </c>
      <c r="D194" s="8">
        <v>1</v>
      </c>
      <c r="E194" s="8">
        <v>88</v>
      </c>
      <c r="F194" s="8">
        <v>83</v>
      </c>
    </row>
    <row r="195" spans="3:6" x14ac:dyDescent="0.2">
      <c r="C195" s="8">
        <v>20</v>
      </c>
      <c r="D195" s="8">
        <v>8</v>
      </c>
      <c r="E195" s="8">
        <v>100</v>
      </c>
      <c r="F195" s="8">
        <v>105</v>
      </c>
    </row>
    <row r="196" spans="3:6" x14ac:dyDescent="0.2">
      <c r="C196" s="8">
        <v>14</v>
      </c>
      <c r="D196" s="8">
        <v>24</v>
      </c>
      <c r="E196" s="8">
        <v>98</v>
      </c>
      <c r="F196" s="8">
        <v>94</v>
      </c>
    </row>
    <row r="197" spans="3:6" x14ac:dyDescent="0.2">
      <c r="C197" s="8">
        <v>28</v>
      </c>
      <c r="D197" s="8">
        <v>22</v>
      </c>
      <c r="E197" s="8">
        <v>104</v>
      </c>
      <c r="F197" s="8">
        <v>111</v>
      </c>
    </row>
    <row r="198" spans="3:6" x14ac:dyDescent="0.2">
      <c r="C198" s="8">
        <v>5</v>
      </c>
      <c r="D198" s="8">
        <v>29</v>
      </c>
      <c r="E198" s="8">
        <v>94</v>
      </c>
      <c r="F198" s="8">
        <v>75</v>
      </c>
    </row>
    <row r="199" spans="3:6" x14ac:dyDescent="0.2">
      <c r="C199" s="8">
        <v>15</v>
      </c>
      <c r="D199" s="8">
        <v>2</v>
      </c>
      <c r="E199" s="8">
        <v>83</v>
      </c>
      <c r="F199" s="8">
        <v>84</v>
      </c>
    </row>
    <row r="200" spans="3:6" x14ac:dyDescent="0.2">
      <c r="C200" s="8">
        <v>18</v>
      </c>
      <c r="D200" s="8">
        <v>4</v>
      </c>
      <c r="E200" s="8">
        <v>100</v>
      </c>
      <c r="F200" s="8">
        <v>68</v>
      </c>
    </row>
    <row r="201" spans="3:6" x14ac:dyDescent="0.2">
      <c r="C201" s="8">
        <v>10</v>
      </c>
      <c r="D201" s="8">
        <v>24</v>
      </c>
      <c r="E201" s="8">
        <v>84</v>
      </c>
      <c r="F201" s="8">
        <v>89</v>
      </c>
    </row>
    <row r="202" spans="3:6" x14ac:dyDescent="0.2">
      <c r="C202" s="8">
        <v>6</v>
      </c>
      <c r="D202" s="8">
        <v>9</v>
      </c>
      <c r="E202" s="8">
        <v>116</v>
      </c>
      <c r="F202" s="8">
        <v>106</v>
      </c>
    </row>
    <row r="203" spans="3:6" x14ac:dyDescent="0.2">
      <c r="C203" s="8">
        <v>23</v>
      </c>
      <c r="D203" s="8">
        <v>11</v>
      </c>
      <c r="E203" s="8">
        <v>96</v>
      </c>
      <c r="F203" s="8">
        <v>90</v>
      </c>
    </row>
    <row r="204" spans="3:6" x14ac:dyDescent="0.2">
      <c r="C204" s="8">
        <v>26</v>
      </c>
      <c r="D204" s="8">
        <v>17</v>
      </c>
      <c r="E204" s="8">
        <v>112</v>
      </c>
      <c r="F204" s="8">
        <v>102</v>
      </c>
    </row>
    <row r="205" spans="3:6" x14ac:dyDescent="0.2">
      <c r="C205" s="8">
        <v>13</v>
      </c>
      <c r="D205" s="8">
        <v>16</v>
      </c>
      <c r="E205" s="8">
        <v>104</v>
      </c>
      <c r="F205" s="8">
        <v>85</v>
      </c>
    </row>
    <row r="206" spans="3:6" x14ac:dyDescent="0.2">
      <c r="C206" s="8">
        <v>8</v>
      </c>
      <c r="D206" s="8">
        <v>3</v>
      </c>
      <c r="E206" s="8">
        <v>96</v>
      </c>
      <c r="F206" s="8">
        <v>104</v>
      </c>
    </row>
    <row r="207" spans="3:6" x14ac:dyDescent="0.2">
      <c r="C207" s="8">
        <v>1</v>
      </c>
      <c r="D207" s="8">
        <v>19</v>
      </c>
      <c r="E207" s="8">
        <v>100</v>
      </c>
      <c r="F207" s="8">
        <v>105</v>
      </c>
    </row>
    <row r="208" spans="3:6" x14ac:dyDescent="0.2">
      <c r="C208" s="8">
        <v>21</v>
      </c>
      <c r="D208" s="8">
        <v>29</v>
      </c>
      <c r="E208" s="8">
        <v>87</v>
      </c>
      <c r="F208" s="8">
        <v>94</v>
      </c>
    </row>
    <row r="209" spans="3:6" x14ac:dyDescent="0.2">
      <c r="C209" s="8">
        <v>25</v>
      </c>
      <c r="D209" s="8">
        <v>9</v>
      </c>
      <c r="E209" s="8">
        <v>94</v>
      </c>
      <c r="F209" s="8">
        <v>83</v>
      </c>
    </row>
    <row r="210" spans="3:6" x14ac:dyDescent="0.2">
      <c r="C210" s="8">
        <v>22</v>
      </c>
      <c r="D210" s="8">
        <v>16</v>
      </c>
      <c r="E210" s="8">
        <v>104</v>
      </c>
      <c r="F210" s="8">
        <v>84</v>
      </c>
    </row>
    <row r="211" spans="3:6" x14ac:dyDescent="0.2">
      <c r="C211" s="8">
        <v>7</v>
      </c>
      <c r="D211" s="8">
        <v>11</v>
      </c>
      <c r="E211" s="8">
        <v>85</v>
      </c>
      <c r="F211" s="8">
        <v>99</v>
      </c>
    </row>
    <row r="212" spans="3:6" x14ac:dyDescent="0.2">
      <c r="C212" s="8">
        <v>28</v>
      </c>
      <c r="D212" s="8">
        <v>26</v>
      </c>
      <c r="E212" s="8">
        <v>112</v>
      </c>
      <c r="F212" s="8">
        <v>88</v>
      </c>
    </row>
    <row r="213" spans="3:6" x14ac:dyDescent="0.2">
      <c r="C213" s="8">
        <v>12</v>
      </c>
      <c r="D213" s="8">
        <v>17</v>
      </c>
      <c r="E213" s="8">
        <v>94</v>
      </c>
      <c r="F213" s="8">
        <v>75</v>
      </c>
    </row>
    <row r="214" spans="3:6" x14ac:dyDescent="0.2">
      <c r="C214" s="8">
        <v>5</v>
      </c>
      <c r="D214" s="8">
        <v>1</v>
      </c>
      <c r="E214" s="8">
        <v>96</v>
      </c>
      <c r="F214" s="8">
        <v>105</v>
      </c>
    </row>
    <row r="215" spans="3:6" x14ac:dyDescent="0.2">
      <c r="C215" s="8">
        <v>27</v>
      </c>
      <c r="D215" s="8">
        <v>14</v>
      </c>
      <c r="E215" s="8">
        <v>91</v>
      </c>
      <c r="F215" s="8">
        <v>88</v>
      </c>
    </row>
    <row r="216" spans="3:6" x14ac:dyDescent="0.2">
      <c r="C216" s="8">
        <v>20</v>
      </c>
      <c r="D216" s="8">
        <v>2</v>
      </c>
      <c r="E216" s="8">
        <v>89</v>
      </c>
      <c r="F216" s="8">
        <v>99</v>
      </c>
    </row>
    <row r="217" spans="3:6" x14ac:dyDescent="0.2">
      <c r="C217" s="8">
        <v>6</v>
      </c>
      <c r="D217" s="8">
        <v>24</v>
      </c>
      <c r="E217" s="8">
        <v>98</v>
      </c>
      <c r="F217" s="8">
        <v>110</v>
      </c>
    </row>
    <row r="218" spans="3:6" x14ac:dyDescent="0.2">
      <c r="C218" s="8">
        <v>4</v>
      </c>
      <c r="D218" s="8">
        <v>15</v>
      </c>
      <c r="E218" s="8">
        <v>78</v>
      </c>
      <c r="F218" s="8">
        <v>72</v>
      </c>
    </row>
    <row r="219" spans="3:6" x14ac:dyDescent="0.2">
      <c r="C219" s="8">
        <v>15</v>
      </c>
      <c r="D219" s="8">
        <v>29</v>
      </c>
      <c r="E219" s="8">
        <v>75</v>
      </c>
      <c r="F219" s="8">
        <v>84</v>
      </c>
    </row>
    <row r="220" spans="3:6" x14ac:dyDescent="0.2">
      <c r="C220" s="8">
        <v>3</v>
      </c>
      <c r="D220" s="8">
        <v>8</v>
      </c>
      <c r="E220" s="8">
        <v>105</v>
      </c>
      <c r="F220" s="8">
        <v>110</v>
      </c>
    </row>
    <row r="221" spans="3:6" x14ac:dyDescent="0.2">
      <c r="C221" s="8">
        <v>14</v>
      </c>
      <c r="D221" s="8">
        <v>10</v>
      </c>
      <c r="E221" s="8">
        <v>102</v>
      </c>
      <c r="F221" s="8">
        <v>85</v>
      </c>
    </row>
    <row r="222" spans="3:6" x14ac:dyDescent="0.2">
      <c r="C222" s="8">
        <v>25</v>
      </c>
      <c r="D222" s="8">
        <v>24</v>
      </c>
      <c r="E222" s="8">
        <v>106</v>
      </c>
      <c r="F222" s="8">
        <v>109</v>
      </c>
    </row>
    <row r="223" spans="3:6" x14ac:dyDescent="0.2">
      <c r="C223" s="8">
        <v>22</v>
      </c>
      <c r="D223" s="8">
        <v>28</v>
      </c>
      <c r="E223" s="8">
        <v>98</v>
      </c>
      <c r="F223" s="8">
        <v>76</v>
      </c>
    </row>
    <row r="224" spans="3:6" x14ac:dyDescent="0.2">
      <c r="C224" s="8">
        <v>7</v>
      </c>
      <c r="D224" s="8">
        <v>12</v>
      </c>
      <c r="E224" s="8">
        <v>96</v>
      </c>
      <c r="F224" s="8">
        <v>93</v>
      </c>
    </row>
    <row r="225" spans="3:6" x14ac:dyDescent="0.2">
      <c r="C225" s="8">
        <v>26</v>
      </c>
      <c r="D225" s="8">
        <v>13</v>
      </c>
      <c r="E225" s="8">
        <v>92</v>
      </c>
      <c r="F225" s="8">
        <v>107</v>
      </c>
    </row>
    <row r="226" spans="3:6" x14ac:dyDescent="0.2">
      <c r="C226" s="8">
        <v>23</v>
      </c>
      <c r="D226" s="8">
        <v>16</v>
      </c>
      <c r="E226" s="8">
        <v>101</v>
      </c>
      <c r="F226" s="8">
        <v>95</v>
      </c>
    </row>
    <row r="227" spans="3:6" x14ac:dyDescent="0.2">
      <c r="C227" s="8">
        <v>18</v>
      </c>
      <c r="D227" s="8">
        <v>2</v>
      </c>
      <c r="E227" s="8">
        <v>98</v>
      </c>
      <c r="F227" s="8">
        <v>105</v>
      </c>
    </row>
    <row r="228" spans="3:6" x14ac:dyDescent="0.2">
      <c r="C228" s="8">
        <v>1</v>
      </c>
      <c r="D228" s="8">
        <v>27</v>
      </c>
      <c r="E228" s="8">
        <v>103</v>
      </c>
      <c r="F228" s="8">
        <v>104</v>
      </c>
    </row>
    <row r="229" spans="3:6" x14ac:dyDescent="0.2">
      <c r="C229" s="8">
        <v>29</v>
      </c>
      <c r="D229" s="8">
        <v>20</v>
      </c>
      <c r="E229" s="8">
        <v>87</v>
      </c>
      <c r="F229" s="8">
        <v>96</v>
      </c>
    </row>
    <row r="230" spans="3:6" x14ac:dyDescent="0.2">
      <c r="C230" s="8">
        <v>5</v>
      </c>
      <c r="D230" s="8">
        <v>3</v>
      </c>
      <c r="E230" s="8">
        <v>93</v>
      </c>
      <c r="F230" s="8">
        <v>81</v>
      </c>
    </row>
    <row r="231" spans="3:6" x14ac:dyDescent="0.2">
      <c r="C231" s="8">
        <v>19</v>
      </c>
      <c r="D231" s="8">
        <v>8</v>
      </c>
      <c r="E231" s="8">
        <v>97</v>
      </c>
      <c r="F231" s="8">
        <v>100</v>
      </c>
    </row>
    <row r="232" spans="3:6" x14ac:dyDescent="0.2">
      <c r="C232" s="8">
        <v>4</v>
      </c>
      <c r="D232" s="8">
        <v>21</v>
      </c>
      <c r="E232" s="8">
        <v>76</v>
      </c>
      <c r="F232" s="8">
        <v>93</v>
      </c>
    </row>
    <row r="233" spans="3:6" x14ac:dyDescent="0.2">
      <c r="C233" s="8">
        <v>10</v>
      </c>
      <c r="D233" s="8">
        <v>25</v>
      </c>
      <c r="E233" s="8">
        <v>75</v>
      </c>
      <c r="F233" s="8">
        <v>85</v>
      </c>
    </row>
    <row r="234" spans="3:6" x14ac:dyDescent="0.2">
      <c r="C234" s="8">
        <v>28</v>
      </c>
      <c r="D234" s="8">
        <v>11</v>
      </c>
      <c r="E234" s="8">
        <v>97</v>
      </c>
      <c r="F234" s="8">
        <v>100</v>
      </c>
    </row>
    <row r="235" spans="3:6" x14ac:dyDescent="0.2">
      <c r="C235" s="8">
        <v>23</v>
      </c>
      <c r="D235" s="8">
        <v>22</v>
      </c>
      <c r="E235" s="8">
        <v>83</v>
      </c>
      <c r="F235" s="8">
        <v>97</v>
      </c>
    </row>
    <row r="236" spans="3:6" x14ac:dyDescent="0.2">
      <c r="C236" s="8">
        <v>13</v>
      </c>
      <c r="D236" s="8">
        <v>17</v>
      </c>
      <c r="E236" s="8">
        <v>102</v>
      </c>
      <c r="F236" s="8">
        <v>76</v>
      </c>
    </row>
    <row r="237" spans="3:6" x14ac:dyDescent="0.2">
      <c r="C237" s="8">
        <v>9</v>
      </c>
      <c r="D237" s="8">
        <v>6</v>
      </c>
      <c r="E237" s="8">
        <v>82</v>
      </c>
      <c r="F237" s="8">
        <v>111</v>
      </c>
    </row>
    <row r="238" spans="3:6" x14ac:dyDescent="0.2">
      <c r="C238" s="8">
        <v>27</v>
      </c>
      <c r="D238" s="8">
        <v>2</v>
      </c>
      <c r="E238" s="8">
        <v>69</v>
      </c>
      <c r="F238" s="8">
        <v>85</v>
      </c>
    </row>
    <row r="239" spans="3:6" x14ac:dyDescent="0.2">
      <c r="C239" s="8">
        <v>21</v>
      </c>
      <c r="D239" s="8">
        <v>14</v>
      </c>
      <c r="E239" s="8">
        <v>87</v>
      </c>
      <c r="F239" s="8">
        <v>93</v>
      </c>
    </row>
    <row r="240" spans="3:6" x14ac:dyDescent="0.2">
      <c r="C240" s="8">
        <v>12</v>
      </c>
      <c r="D240" s="8">
        <v>11</v>
      </c>
      <c r="E240" s="8">
        <v>103</v>
      </c>
      <c r="F240" s="8">
        <v>72</v>
      </c>
    </row>
    <row r="241" spans="3:6" x14ac:dyDescent="0.2">
      <c r="C241" s="8">
        <v>24</v>
      </c>
      <c r="D241" s="8">
        <v>6</v>
      </c>
      <c r="E241" s="8">
        <v>114</v>
      </c>
      <c r="F241" s="8">
        <v>120</v>
      </c>
    </row>
    <row r="242" spans="3:6" x14ac:dyDescent="0.2">
      <c r="C242" s="8">
        <v>26</v>
      </c>
      <c r="D242" s="8">
        <v>16</v>
      </c>
      <c r="E242" s="8">
        <v>97</v>
      </c>
      <c r="F242" s="8">
        <v>83</v>
      </c>
    </row>
    <row r="243" spans="3:6" x14ac:dyDescent="0.2">
      <c r="C243" s="8">
        <v>19</v>
      </c>
      <c r="D243" s="8">
        <v>10</v>
      </c>
      <c r="E243" s="8">
        <v>89</v>
      </c>
      <c r="F243" s="8">
        <v>86</v>
      </c>
    </row>
    <row r="244" spans="3:6" x14ac:dyDescent="0.2">
      <c r="C244" s="8">
        <v>20</v>
      </c>
      <c r="D244" s="8">
        <v>14</v>
      </c>
      <c r="E244" s="8">
        <v>113</v>
      </c>
      <c r="F244" s="8">
        <v>71</v>
      </c>
    </row>
    <row r="245" spans="3:6" x14ac:dyDescent="0.2">
      <c r="C245" s="8">
        <v>22</v>
      </c>
      <c r="D245" s="8">
        <v>9</v>
      </c>
      <c r="E245" s="8">
        <v>110</v>
      </c>
      <c r="F245" s="8">
        <v>93</v>
      </c>
    </row>
    <row r="246" spans="3:6" x14ac:dyDescent="0.2">
      <c r="C246" s="8">
        <v>5</v>
      </c>
      <c r="D246" s="8">
        <v>8</v>
      </c>
      <c r="E246" s="8">
        <v>100</v>
      </c>
      <c r="F246" s="8">
        <v>88</v>
      </c>
    </row>
    <row r="247" spans="3:6" x14ac:dyDescent="0.2">
      <c r="C247" s="8">
        <v>11</v>
      </c>
      <c r="D247" s="8">
        <v>7</v>
      </c>
      <c r="E247" s="8">
        <v>104</v>
      </c>
      <c r="F247" s="8">
        <v>96</v>
      </c>
    </row>
    <row r="248" spans="3:6" x14ac:dyDescent="0.2">
      <c r="C248" s="8">
        <v>17</v>
      </c>
      <c r="D248" s="8">
        <v>26</v>
      </c>
      <c r="E248" s="8">
        <v>108</v>
      </c>
      <c r="F248" s="8">
        <v>83</v>
      </c>
    </row>
    <row r="249" spans="3:6" x14ac:dyDescent="0.2">
      <c r="C249" s="8">
        <v>16</v>
      </c>
      <c r="D249" s="8">
        <v>19</v>
      </c>
      <c r="E249" s="8">
        <v>71</v>
      </c>
      <c r="F249" s="8">
        <v>85</v>
      </c>
    </row>
    <row r="250" spans="3:6" x14ac:dyDescent="0.2">
      <c r="C250" s="8">
        <v>4</v>
      </c>
      <c r="D250" s="8">
        <v>10</v>
      </c>
      <c r="E250" s="8">
        <v>103</v>
      </c>
      <c r="F250" s="8">
        <v>75</v>
      </c>
    </row>
    <row r="251" spans="3:6" x14ac:dyDescent="0.2">
      <c r="C251" s="8">
        <v>25</v>
      </c>
      <c r="D251" s="8">
        <v>29</v>
      </c>
      <c r="E251" s="8">
        <v>103</v>
      </c>
      <c r="F251" s="8">
        <v>88</v>
      </c>
    </row>
    <row r="252" spans="3:6" x14ac:dyDescent="0.2">
      <c r="C252" s="8">
        <v>28</v>
      </c>
      <c r="D252" s="8">
        <v>3</v>
      </c>
      <c r="E252" s="8">
        <v>104</v>
      </c>
      <c r="F252" s="8">
        <v>100</v>
      </c>
    </row>
    <row r="253" spans="3:6" x14ac:dyDescent="0.2">
      <c r="C253" s="8">
        <v>24</v>
      </c>
      <c r="D253" s="8">
        <v>21</v>
      </c>
      <c r="E253" s="8">
        <v>94</v>
      </c>
      <c r="F253" s="8">
        <v>84</v>
      </c>
    </row>
    <row r="254" spans="3:6" x14ac:dyDescent="0.2">
      <c r="C254" s="8">
        <v>12</v>
      </c>
      <c r="D254" s="8">
        <v>15</v>
      </c>
      <c r="E254" s="8">
        <v>87</v>
      </c>
      <c r="F254" s="8">
        <v>83</v>
      </c>
    </row>
    <row r="255" spans="3:6" x14ac:dyDescent="0.2">
      <c r="C255" s="8">
        <v>2</v>
      </c>
      <c r="D255" s="8">
        <v>7</v>
      </c>
      <c r="E255" s="8">
        <v>95</v>
      </c>
      <c r="F255" s="8">
        <v>80</v>
      </c>
    </row>
    <row r="256" spans="3:6" x14ac:dyDescent="0.2">
      <c r="C256" s="8">
        <v>1</v>
      </c>
      <c r="D256" s="8">
        <v>25</v>
      </c>
      <c r="E256" s="8">
        <v>112</v>
      </c>
      <c r="F256" s="8">
        <v>120</v>
      </c>
    </row>
    <row r="257" spans="3:6" x14ac:dyDescent="0.2">
      <c r="C257" s="8">
        <v>8</v>
      </c>
      <c r="D257" s="8">
        <v>26</v>
      </c>
      <c r="E257" s="8">
        <v>95</v>
      </c>
      <c r="F257" s="8">
        <v>91</v>
      </c>
    </row>
    <row r="258" spans="3:6" x14ac:dyDescent="0.2">
      <c r="C258" s="8">
        <v>20</v>
      </c>
      <c r="D258" s="8">
        <v>4</v>
      </c>
      <c r="E258" s="8">
        <v>102</v>
      </c>
      <c r="F258" s="8">
        <v>74</v>
      </c>
    </row>
    <row r="259" spans="3:6" x14ac:dyDescent="0.2">
      <c r="C259" s="8">
        <v>18</v>
      </c>
      <c r="D259" s="8">
        <v>22</v>
      </c>
      <c r="E259" s="8">
        <v>106</v>
      </c>
      <c r="F259" s="8">
        <v>87</v>
      </c>
    </row>
    <row r="260" spans="3:6" x14ac:dyDescent="0.2">
      <c r="C260" s="8">
        <v>9</v>
      </c>
      <c r="D260" s="8">
        <v>21</v>
      </c>
      <c r="E260" s="8">
        <v>93</v>
      </c>
      <c r="F260" s="8">
        <v>87</v>
      </c>
    </row>
    <row r="261" spans="3:6" x14ac:dyDescent="0.2">
      <c r="C261" s="8">
        <v>13</v>
      </c>
      <c r="D261" s="8">
        <v>6</v>
      </c>
      <c r="E261" s="8">
        <v>98</v>
      </c>
      <c r="F261" s="8">
        <v>94</v>
      </c>
    </row>
    <row r="262" spans="3:6" x14ac:dyDescent="0.2">
      <c r="C262" s="8">
        <v>14</v>
      </c>
      <c r="D262" s="8">
        <v>17</v>
      </c>
      <c r="E262" s="8">
        <v>80</v>
      </c>
      <c r="F262" s="8">
        <v>105</v>
      </c>
    </row>
    <row r="263" spans="3:6" x14ac:dyDescent="0.2">
      <c r="C263" s="8">
        <v>10</v>
      </c>
      <c r="D263" s="8">
        <v>29</v>
      </c>
      <c r="E263" s="8">
        <v>82</v>
      </c>
      <c r="F263" s="8">
        <v>85</v>
      </c>
    </row>
    <row r="264" spans="3:6" x14ac:dyDescent="0.2">
      <c r="C264" s="8">
        <v>16</v>
      </c>
      <c r="D264" s="8">
        <v>27</v>
      </c>
      <c r="E264" s="8">
        <v>95</v>
      </c>
      <c r="F264" s="8">
        <v>89</v>
      </c>
    </row>
    <row r="265" spans="3:6" x14ac:dyDescent="0.2">
      <c r="C265" s="8">
        <v>23</v>
      </c>
      <c r="D265" s="8">
        <v>3</v>
      </c>
      <c r="E265" s="8">
        <v>89</v>
      </c>
      <c r="F265" s="8">
        <v>95</v>
      </c>
    </row>
    <row r="266" spans="3:6" x14ac:dyDescent="0.2">
      <c r="C266" s="8">
        <v>27</v>
      </c>
      <c r="D266" s="8">
        <v>7</v>
      </c>
      <c r="E266" s="8">
        <v>98</v>
      </c>
      <c r="F266" s="8">
        <v>96</v>
      </c>
    </row>
    <row r="267" spans="3:6" x14ac:dyDescent="0.2">
      <c r="C267" s="8">
        <v>11</v>
      </c>
      <c r="D267" s="8">
        <v>4</v>
      </c>
      <c r="E267" s="8">
        <v>98</v>
      </c>
      <c r="F267" s="8">
        <v>83</v>
      </c>
    </row>
    <row r="268" spans="3:6" x14ac:dyDescent="0.2">
      <c r="C268" s="8">
        <v>20</v>
      </c>
      <c r="D268" s="8">
        <v>1</v>
      </c>
      <c r="E268" s="8">
        <v>129</v>
      </c>
      <c r="F268" s="8">
        <v>94</v>
      </c>
    </row>
    <row r="269" spans="3:6" x14ac:dyDescent="0.2">
      <c r="C269" s="8">
        <v>18</v>
      </c>
      <c r="D269" s="8">
        <v>5</v>
      </c>
      <c r="E269" s="8">
        <v>96</v>
      </c>
      <c r="F269" s="8">
        <v>84</v>
      </c>
    </row>
    <row r="270" spans="3:6" x14ac:dyDescent="0.2">
      <c r="C270" s="8">
        <v>2</v>
      </c>
      <c r="D270" s="8">
        <v>22</v>
      </c>
      <c r="E270" s="8">
        <v>109</v>
      </c>
      <c r="F270" s="8">
        <v>102</v>
      </c>
    </row>
    <row r="271" spans="3:6" x14ac:dyDescent="0.2">
      <c r="C271" s="8">
        <v>25</v>
      </c>
      <c r="D271" s="8">
        <v>21</v>
      </c>
      <c r="E271" s="8">
        <v>86</v>
      </c>
      <c r="F271" s="8">
        <v>76</v>
      </c>
    </row>
    <row r="272" spans="3:6" x14ac:dyDescent="0.2">
      <c r="C272" s="8">
        <v>24</v>
      </c>
      <c r="D272" s="8">
        <v>13</v>
      </c>
      <c r="E272" s="8">
        <v>97</v>
      </c>
      <c r="F272" s="8">
        <v>91</v>
      </c>
    </row>
    <row r="273" spans="3:6" x14ac:dyDescent="0.2">
      <c r="C273" s="8">
        <v>26</v>
      </c>
      <c r="D273" s="8">
        <v>15</v>
      </c>
      <c r="E273" s="8">
        <v>94</v>
      </c>
      <c r="F273" s="8">
        <v>98</v>
      </c>
    </row>
    <row r="274" spans="3:6" x14ac:dyDescent="0.2">
      <c r="C274" s="8">
        <v>12</v>
      </c>
      <c r="D274" s="8">
        <v>28</v>
      </c>
      <c r="E274" s="8">
        <v>86</v>
      </c>
      <c r="F274" s="8">
        <v>102</v>
      </c>
    </row>
    <row r="275" spans="3:6" x14ac:dyDescent="0.2">
      <c r="C275" s="8">
        <v>9</v>
      </c>
      <c r="D275" s="8">
        <v>3</v>
      </c>
      <c r="E275" s="8">
        <v>89</v>
      </c>
      <c r="F275" s="8">
        <v>106</v>
      </c>
    </row>
    <row r="276" spans="3:6" x14ac:dyDescent="0.2">
      <c r="C276" s="8">
        <v>1</v>
      </c>
      <c r="D276" s="8">
        <v>20</v>
      </c>
      <c r="E276" s="8">
        <v>107</v>
      </c>
      <c r="F276" s="8">
        <v>104</v>
      </c>
    </row>
    <row r="277" spans="3:6" x14ac:dyDescent="0.2">
      <c r="C277" s="8">
        <v>19</v>
      </c>
      <c r="D277" s="8">
        <v>11</v>
      </c>
      <c r="E277" s="8">
        <v>101</v>
      </c>
      <c r="F277" s="8">
        <v>99</v>
      </c>
    </row>
    <row r="278" spans="3:6" x14ac:dyDescent="0.2">
      <c r="C278" s="8">
        <v>5</v>
      </c>
      <c r="D278" s="8">
        <v>7</v>
      </c>
      <c r="E278" s="8">
        <v>109</v>
      </c>
      <c r="F278" s="8">
        <v>99</v>
      </c>
    </row>
    <row r="279" spans="3:6" x14ac:dyDescent="0.2">
      <c r="C279" s="8">
        <v>14</v>
      </c>
      <c r="D279" s="8">
        <v>21</v>
      </c>
      <c r="E279" s="8">
        <v>92</v>
      </c>
      <c r="F279" s="8">
        <v>83</v>
      </c>
    </row>
    <row r="280" spans="3:6" x14ac:dyDescent="0.2">
      <c r="C280" s="8">
        <v>17</v>
      </c>
      <c r="D280" s="8">
        <v>10</v>
      </c>
      <c r="E280" s="8">
        <v>107</v>
      </c>
      <c r="F280" s="8">
        <v>97</v>
      </c>
    </row>
    <row r="281" spans="3:6" x14ac:dyDescent="0.2">
      <c r="C281" s="8">
        <v>16</v>
      </c>
      <c r="D281" s="8">
        <v>18</v>
      </c>
      <c r="E281" s="8">
        <v>95</v>
      </c>
      <c r="F281" s="8">
        <v>79</v>
      </c>
    </row>
    <row r="282" spans="3:6" x14ac:dyDescent="0.2">
      <c r="C282" s="8">
        <v>6</v>
      </c>
      <c r="D282" s="8">
        <v>29</v>
      </c>
      <c r="E282" s="8">
        <v>95</v>
      </c>
      <c r="F282" s="8">
        <v>102</v>
      </c>
    </row>
    <row r="283" spans="3:6" x14ac:dyDescent="0.2">
      <c r="C283" s="8">
        <v>4</v>
      </c>
      <c r="D283" s="8">
        <v>2</v>
      </c>
      <c r="E283" s="8">
        <v>87</v>
      </c>
      <c r="F283" s="8">
        <v>84</v>
      </c>
    </row>
    <row r="284" spans="3:6" x14ac:dyDescent="0.2">
      <c r="C284" s="8">
        <v>28</v>
      </c>
      <c r="D284" s="8">
        <v>9</v>
      </c>
      <c r="E284" s="8">
        <v>111</v>
      </c>
      <c r="F284" s="8">
        <v>101</v>
      </c>
    </row>
    <row r="285" spans="3:6" x14ac:dyDescent="0.2">
      <c r="C285" s="8">
        <v>23</v>
      </c>
      <c r="D285" s="8">
        <v>26</v>
      </c>
      <c r="E285" s="8">
        <v>113</v>
      </c>
      <c r="F285" s="8">
        <v>92</v>
      </c>
    </row>
    <row r="286" spans="3:6" x14ac:dyDescent="0.2">
      <c r="C286" s="8">
        <v>27</v>
      </c>
      <c r="D286" s="8">
        <v>22</v>
      </c>
      <c r="E286" s="8">
        <v>90</v>
      </c>
      <c r="F286" s="8">
        <v>91</v>
      </c>
    </row>
    <row r="287" spans="3:6" x14ac:dyDescent="0.2">
      <c r="C287" s="8">
        <v>8</v>
      </c>
      <c r="D287" s="8">
        <v>10</v>
      </c>
      <c r="E287" s="8">
        <v>105</v>
      </c>
      <c r="F287" s="8">
        <v>77</v>
      </c>
    </row>
    <row r="288" spans="3:6" x14ac:dyDescent="0.2">
      <c r="C288" s="8">
        <v>24</v>
      </c>
      <c r="D288" s="8">
        <v>15</v>
      </c>
      <c r="E288" s="8">
        <v>95</v>
      </c>
      <c r="F288" s="8">
        <v>88</v>
      </c>
    </row>
    <row r="289" spans="3:6" x14ac:dyDescent="0.2">
      <c r="C289" s="8">
        <v>12</v>
      </c>
      <c r="D289" s="8">
        <v>3</v>
      </c>
      <c r="E289" s="8">
        <v>89</v>
      </c>
      <c r="F289" s="8">
        <v>78</v>
      </c>
    </row>
    <row r="290" spans="3:6" x14ac:dyDescent="0.2">
      <c r="C290" s="8">
        <v>28</v>
      </c>
      <c r="D290" s="8">
        <v>6</v>
      </c>
      <c r="E290" s="8">
        <v>107</v>
      </c>
      <c r="F290" s="8">
        <v>98</v>
      </c>
    </row>
    <row r="291" spans="3:6" x14ac:dyDescent="0.2">
      <c r="C291" s="8">
        <v>12</v>
      </c>
      <c r="D291" s="8">
        <v>20</v>
      </c>
      <c r="E291" s="8">
        <v>100</v>
      </c>
      <c r="F291" s="8">
        <v>92</v>
      </c>
    </row>
    <row r="292" spans="3:6" x14ac:dyDescent="0.2">
      <c r="C292" s="8">
        <v>19</v>
      </c>
      <c r="D292" s="8">
        <v>2</v>
      </c>
      <c r="E292" s="8">
        <v>93</v>
      </c>
      <c r="F292" s="8">
        <v>102</v>
      </c>
    </row>
    <row r="293" spans="3:6" x14ac:dyDescent="0.2">
      <c r="C293" s="8">
        <v>15</v>
      </c>
      <c r="D293" s="8">
        <v>16</v>
      </c>
      <c r="E293" s="8">
        <v>99</v>
      </c>
      <c r="F293" s="8">
        <v>97</v>
      </c>
    </row>
    <row r="294" spans="3:6" x14ac:dyDescent="0.2">
      <c r="C294" s="8">
        <v>1</v>
      </c>
      <c r="D294" s="8">
        <v>21</v>
      </c>
      <c r="E294" s="8">
        <v>89</v>
      </c>
      <c r="F294" s="8">
        <v>87</v>
      </c>
    </row>
    <row r="295" spans="3:6" x14ac:dyDescent="0.2">
      <c r="C295" s="8">
        <v>14</v>
      </c>
      <c r="D295" s="8">
        <v>29</v>
      </c>
      <c r="E295" s="8">
        <v>81</v>
      </c>
      <c r="F295" s="8">
        <v>91</v>
      </c>
    </row>
    <row r="296" spans="3:6" x14ac:dyDescent="0.2">
      <c r="C296" s="8">
        <v>17</v>
      </c>
      <c r="D296" s="8">
        <v>9</v>
      </c>
      <c r="E296" s="8">
        <v>107</v>
      </c>
      <c r="F296" s="8">
        <v>86</v>
      </c>
    </row>
    <row r="297" spans="3:6" x14ac:dyDescent="0.2">
      <c r="C297" s="8">
        <v>6</v>
      </c>
      <c r="D297" s="8">
        <v>23</v>
      </c>
      <c r="E297" s="8">
        <v>105</v>
      </c>
      <c r="F297" s="8">
        <v>103</v>
      </c>
    </row>
    <row r="298" spans="3:6" x14ac:dyDescent="0.2">
      <c r="C298" s="8">
        <v>10</v>
      </c>
      <c r="D298" s="8">
        <v>5</v>
      </c>
      <c r="E298" s="8">
        <v>102</v>
      </c>
      <c r="F298" s="8">
        <v>107</v>
      </c>
    </row>
    <row r="299" spans="3:6" x14ac:dyDescent="0.2">
      <c r="C299" s="8">
        <v>4</v>
      </c>
      <c r="D299" s="8">
        <v>18</v>
      </c>
      <c r="E299" s="8">
        <v>93</v>
      </c>
      <c r="F299" s="8">
        <v>107</v>
      </c>
    </row>
    <row r="300" spans="3:6" x14ac:dyDescent="0.2">
      <c r="C300" s="8">
        <v>7</v>
      </c>
      <c r="D300" s="8">
        <v>3</v>
      </c>
      <c r="E300" s="8">
        <v>96</v>
      </c>
      <c r="F300" s="8">
        <v>99</v>
      </c>
    </row>
    <row r="301" spans="3:6" x14ac:dyDescent="0.2">
      <c r="C301" s="8">
        <v>24</v>
      </c>
      <c r="D301" s="8">
        <v>20</v>
      </c>
      <c r="E301" s="8">
        <v>112</v>
      </c>
      <c r="F301" s="8">
        <v>100</v>
      </c>
    </row>
    <row r="302" spans="3:6" x14ac:dyDescent="0.2">
      <c r="C302" s="8">
        <v>13</v>
      </c>
      <c r="D302" s="8">
        <v>26</v>
      </c>
      <c r="E302" s="8">
        <v>93</v>
      </c>
      <c r="F302" s="8">
        <v>104</v>
      </c>
    </row>
    <row r="303" spans="3:6" x14ac:dyDescent="0.2">
      <c r="C303" s="8">
        <v>29</v>
      </c>
      <c r="D303" s="8">
        <v>15</v>
      </c>
      <c r="E303" s="8">
        <v>82</v>
      </c>
      <c r="F303" s="8">
        <v>80</v>
      </c>
    </row>
    <row r="304" spans="3:6" x14ac:dyDescent="0.2">
      <c r="C304" s="8">
        <v>25</v>
      </c>
      <c r="D304" s="8">
        <v>27</v>
      </c>
      <c r="E304" s="8">
        <v>108</v>
      </c>
      <c r="F304" s="8">
        <v>95</v>
      </c>
    </row>
    <row r="305" spans="3:6" x14ac:dyDescent="0.2">
      <c r="C305" s="8">
        <v>28</v>
      </c>
      <c r="D305" s="8">
        <v>17</v>
      </c>
      <c r="E305" s="8">
        <v>87</v>
      </c>
      <c r="F305" s="8">
        <v>98</v>
      </c>
    </row>
    <row r="306" spans="3:6" x14ac:dyDescent="0.2">
      <c r="C306" s="8">
        <v>22</v>
      </c>
      <c r="D306" s="8">
        <v>24</v>
      </c>
      <c r="E306" s="8">
        <v>114</v>
      </c>
      <c r="F306" s="8">
        <v>88</v>
      </c>
    </row>
    <row r="307" spans="3:6" x14ac:dyDescent="0.2">
      <c r="C307" s="8">
        <v>12</v>
      </c>
      <c r="D307" s="8">
        <v>26</v>
      </c>
      <c r="E307" s="8">
        <v>114</v>
      </c>
      <c r="F307" s="8">
        <v>94</v>
      </c>
    </row>
    <row r="308" spans="3:6" x14ac:dyDescent="0.2">
      <c r="C308" s="8">
        <v>11</v>
      </c>
      <c r="D308" s="8">
        <v>10</v>
      </c>
      <c r="E308" s="8">
        <v>108</v>
      </c>
      <c r="F308" s="8">
        <v>106</v>
      </c>
    </row>
    <row r="309" spans="3:6" x14ac:dyDescent="0.2">
      <c r="C309" s="8">
        <v>3</v>
      </c>
      <c r="D309" s="8">
        <v>27</v>
      </c>
      <c r="E309" s="8">
        <v>104</v>
      </c>
      <c r="F309" s="8">
        <v>90</v>
      </c>
    </row>
    <row r="310" spans="3:6" x14ac:dyDescent="0.2">
      <c r="C310" s="8">
        <v>8</v>
      </c>
      <c r="D310" s="8">
        <v>19</v>
      </c>
      <c r="E310" s="8">
        <v>99</v>
      </c>
      <c r="F310" s="8">
        <v>97</v>
      </c>
    </row>
    <row r="311" spans="3:6" x14ac:dyDescent="0.2">
      <c r="C311" s="8">
        <v>6</v>
      </c>
      <c r="D311" s="8">
        <v>5</v>
      </c>
      <c r="E311" s="8">
        <v>102</v>
      </c>
      <c r="F311" s="8">
        <v>82</v>
      </c>
    </row>
    <row r="312" spans="3:6" x14ac:dyDescent="0.2">
      <c r="C312" s="8">
        <v>7</v>
      </c>
      <c r="D312" s="8">
        <v>14</v>
      </c>
      <c r="E312" s="8">
        <v>89</v>
      </c>
      <c r="F312" s="8">
        <v>86</v>
      </c>
    </row>
    <row r="313" spans="3:6" x14ac:dyDescent="0.2">
      <c r="C313" s="8">
        <v>9</v>
      </c>
      <c r="D313" s="8">
        <v>20</v>
      </c>
      <c r="E313" s="8">
        <v>100</v>
      </c>
      <c r="F313" s="8">
        <v>105</v>
      </c>
    </row>
    <row r="314" spans="3:6" x14ac:dyDescent="0.2">
      <c r="C314" s="8">
        <v>21</v>
      </c>
      <c r="D314" s="8">
        <v>16</v>
      </c>
      <c r="E314" s="8">
        <v>80</v>
      </c>
      <c r="F314" s="8">
        <v>96</v>
      </c>
    </row>
    <row r="315" spans="3:6" x14ac:dyDescent="0.2">
      <c r="C315" s="8">
        <v>29</v>
      </c>
      <c r="D315" s="8">
        <v>19</v>
      </c>
      <c r="E315" s="8">
        <v>96</v>
      </c>
      <c r="F315" s="8">
        <v>80</v>
      </c>
    </row>
    <row r="316" spans="3:6" x14ac:dyDescent="0.2">
      <c r="C316" s="8">
        <v>2</v>
      </c>
      <c r="D316" s="8">
        <v>4</v>
      </c>
      <c r="E316" s="8">
        <v>107</v>
      </c>
      <c r="F316" s="8">
        <v>101</v>
      </c>
    </row>
    <row r="317" spans="3:6" x14ac:dyDescent="0.2">
      <c r="C317" s="8">
        <v>15</v>
      </c>
      <c r="D317" s="8">
        <v>18</v>
      </c>
      <c r="E317" s="8">
        <v>86</v>
      </c>
      <c r="F317" s="8">
        <v>95</v>
      </c>
    </row>
    <row r="318" spans="3:6" x14ac:dyDescent="0.2">
      <c r="C318" s="8">
        <v>17</v>
      </c>
      <c r="D318" s="8">
        <v>24</v>
      </c>
      <c r="E318" s="8">
        <v>114</v>
      </c>
      <c r="F318" s="8">
        <v>94</v>
      </c>
    </row>
    <row r="319" spans="3:6" x14ac:dyDescent="0.2">
      <c r="C319" s="8">
        <v>28</v>
      </c>
      <c r="D319" s="8">
        <v>23</v>
      </c>
      <c r="E319" s="8">
        <v>93</v>
      </c>
      <c r="F319" s="8">
        <v>85</v>
      </c>
    </row>
    <row r="320" spans="3:6" x14ac:dyDescent="0.2">
      <c r="C320" s="8">
        <v>22</v>
      </c>
      <c r="D320" s="8">
        <v>25</v>
      </c>
      <c r="E320" s="8">
        <v>93</v>
      </c>
      <c r="F320" s="8">
        <v>105</v>
      </c>
    </row>
    <row r="321" spans="3:6" x14ac:dyDescent="0.2">
      <c r="C321" s="8">
        <v>13</v>
      </c>
      <c r="D321" s="8">
        <v>12</v>
      </c>
      <c r="E321" s="8">
        <v>110</v>
      </c>
      <c r="F321" s="8">
        <v>80</v>
      </c>
    </row>
    <row r="322" spans="3:6" x14ac:dyDescent="0.2">
      <c r="C322" s="8">
        <v>5</v>
      </c>
      <c r="D322" s="8">
        <v>21</v>
      </c>
      <c r="E322" s="8">
        <v>91</v>
      </c>
      <c r="F322" s="8">
        <v>94</v>
      </c>
    </row>
    <row r="323" spans="3:6" x14ac:dyDescent="0.2">
      <c r="C323" s="8">
        <v>3</v>
      </c>
      <c r="D323" s="8">
        <v>2</v>
      </c>
      <c r="E323" s="8">
        <v>97</v>
      </c>
      <c r="F323" s="8">
        <v>106</v>
      </c>
    </row>
    <row r="324" spans="3:6" x14ac:dyDescent="0.2">
      <c r="C324" s="8">
        <v>6</v>
      </c>
      <c r="D324" s="8">
        <v>17</v>
      </c>
      <c r="E324" s="8">
        <v>125</v>
      </c>
      <c r="F324" s="8">
        <v>117</v>
      </c>
    </row>
    <row r="325" spans="3:6" x14ac:dyDescent="0.2">
      <c r="C325" s="8">
        <v>25</v>
      </c>
      <c r="D325" s="8">
        <v>28</v>
      </c>
      <c r="E325" s="8">
        <v>100</v>
      </c>
      <c r="F325" s="8">
        <v>80</v>
      </c>
    </row>
    <row r="326" spans="3:6" x14ac:dyDescent="0.2">
      <c r="C326" s="8">
        <v>10</v>
      </c>
      <c r="D326" s="8">
        <v>15</v>
      </c>
      <c r="E326" s="8">
        <v>73</v>
      </c>
      <c r="F326" s="8">
        <v>76</v>
      </c>
    </row>
    <row r="327" spans="3:6" x14ac:dyDescent="0.2">
      <c r="C327" s="8">
        <v>16</v>
      </c>
      <c r="D327" s="8">
        <v>11</v>
      </c>
      <c r="E327" s="8">
        <v>115</v>
      </c>
      <c r="F327" s="8">
        <v>95</v>
      </c>
    </row>
    <row r="328" spans="3:6" x14ac:dyDescent="0.2">
      <c r="C328" s="8">
        <v>4</v>
      </c>
      <c r="D328" s="8">
        <v>1</v>
      </c>
      <c r="E328" s="8">
        <v>79</v>
      </c>
      <c r="F328" s="8">
        <v>80</v>
      </c>
    </row>
    <row r="329" spans="3:6" x14ac:dyDescent="0.2">
      <c r="C329" s="8">
        <v>7</v>
      </c>
      <c r="D329" s="8">
        <v>22</v>
      </c>
      <c r="E329" s="8">
        <v>106</v>
      </c>
      <c r="F329" s="8">
        <v>98</v>
      </c>
    </row>
    <row r="330" spans="3:6" x14ac:dyDescent="0.2">
      <c r="C330" s="8">
        <v>23</v>
      </c>
      <c r="D330" s="8">
        <v>20</v>
      </c>
      <c r="E330" s="8">
        <v>117</v>
      </c>
      <c r="F330" s="8">
        <v>106</v>
      </c>
    </row>
    <row r="331" spans="3:6" x14ac:dyDescent="0.2">
      <c r="C331" s="8">
        <v>9</v>
      </c>
      <c r="D331" s="8">
        <v>14</v>
      </c>
      <c r="E331" s="8">
        <v>93</v>
      </c>
      <c r="F331" s="8">
        <v>84</v>
      </c>
    </row>
    <row r="332" spans="3:6" x14ac:dyDescent="0.2">
      <c r="C332" s="8">
        <v>27</v>
      </c>
      <c r="D332" s="8">
        <v>29</v>
      </c>
      <c r="E332" s="8">
        <v>88</v>
      </c>
      <c r="F332" s="8">
        <v>93</v>
      </c>
    </row>
    <row r="333" spans="3:6" x14ac:dyDescent="0.2">
      <c r="C333" s="8">
        <v>19</v>
      </c>
      <c r="D333" s="8">
        <v>18</v>
      </c>
      <c r="E333" s="8">
        <v>96</v>
      </c>
      <c r="F333" s="8">
        <v>114</v>
      </c>
    </row>
    <row r="334" spans="3:6" x14ac:dyDescent="0.2">
      <c r="C334" s="8">
        <v>12</v>
      </c>
      <c r="D334" s="8">
        <v>8</v>
      </c>
      <c r="E334" s="8">
        <v>82</v>
      </c>
      <c r="F334" s="8">
        <v>77</v>
      </c>
    </row>
    <row r="335" spans="3:6" x14ac:dyDescent="0.2">
      <c r="C335" s="8">
        <v>24</v>
      </c>
      <c r="D335" s="8">
        <v>14</v>
      </c>
      <c r="E335" s="8">
        <v>104</v>
      </c>
      <c r="F335" s="8">
        <v>87</v>
      </c>
    </row>
    <row r="336" spans="3:6" x14ac:dyDescent="0.2">
      <c r="C336" s="8">
        <v>26</v>
      </c>
      <c r="D336" s="8">
        <v>20</v>
      </c>
      <c r="E336" s="8">
        <v>114</v>
      </c>
      <c r="F336" s="8">
        <v>91</v>
      </c>
    </row>
    <row r="337" spans="3:6" x14ac:dyDescent="0.2">
      <c r="C337" s="8">
        <v>13</v>
      </c>
      <c r="D337" s="8">
        <v>9</v>
      </c>
      <c r="E337" s="8">
        <v>101</v>
      </c>
      <c r="F337" s="8">
        <v>85</v>
      </c>
    </row>
    <row r="338" spans="3:6" x14ac:dyDescent="0.2">
      <c r="C338" s="8">
        <v>21</v>
      </c>
      <c r="D338" s="8">
        <v>2</v>
      </c>
      <c r="E338" s="8">
        <v>99</v>
      </c>
      <c r="F338" s="8">
        <v>83</v>
      </c>
    </row>
    <row r="339" spans="3:6" x14ac:dyDescent="0.2">
      <c r="C339" s="8">
        <v>3</v>
      </c>
      <c r="D339" s="8">
        <v>19</v>
      </c>
      <c r="E339" s="8">
        <v>95</v>
      </c>
      <c r="F339" s="8">
        <v>100</v>
      </c>
    </row>
    <row r="340" spans="3:6" x14ac:dyDescent="0.2">
      <c r="C340" s="8">
        <v>5</v>
      </c>
      <c r="D340" s="8">
        <v>4</v>
      </c>
      <c r="E340" s="8">
        <v>102</v>
      </c>
      <c r="F340" s="8">
        <v>84</v>
      </c>
    </row>
    <row r="341" spans="3:6" x14ac:dyDescent="0.2">
      <c r="C341" s="8">
        <v>15</v>
      </c>
      <c r="D341" s="8">
        <v>28</v>
      </c>
      <c r="E341" s="8">
        <v>56</v>
      </c>
      <c r="F341" s="8">
        <v>95</v>
      </c>
    </row>
    <row r="342" spans="3:6" x14ac:dyDescent="0.2">
      <c r="C342" s="8">
        <v>1</v>
      </c>
      <c r="D342" s="8">
        <v>11</v>
      </c>
      <c r="E342" s="8">
        <v>100</v>
      </c>
      <c r="F342" s="8">
        <v>103</v>
      </c>
    </row>
    <row r="343" spans="3:6" x14ac:dyDescent="0.2">
      <c r="C343" s="8">
        <v>14</v>
      </c>
      <c r="D343" s="8">
        <v>16</v>
      </c>
      <c r="E343" s="8">
        <v>105</v>
      </c>
      <c r="F343" s="8">
        <v>114</v>
      </c>
    </row>
    <row r="344" spans="3:6" x14ac:dyDescent="0.2">
      <c r="C344" s="8">
        <v>17</v>
      </c>
      <c r="D344" s="8">
        <v>6</v>
      </c>
      <c r="E344" s="8">
        <v>103</v>
      </c>
      <c r="F344" s="8">
        <v>107</v>
      </c>
    </row>
    <row r="345" spans="3:6" x14ac:dyDescent="0.2">
      <c r="C345" s="8">
        <v>10</v>
      </c>
      <c r="D345" s="8">
        <v>23</v>
      </c>
      <c r="E345" s="8">
        <v>92</v>
      </c>
      <c r="F345" s="8">
        <v>101</v>
      </c>
    </row>
    <row r="346" spans="3:6" x14ac:dyDescent="0.2">
      <c r="C346" s="8">
        <v>22</v>
      </c>
      <c r="D346" s="8">
        <v>12</v>
      </c>
      <c r="E346" s="8">
        <v>92</v>
      </c>
      <c r="F346" s="8">
        <v>96</v>
      </c>
    </row>
    <row r="347" spans="3:6" x14ac:dyDescent="0.2">
      <c r="C347" s="8">
        <v>7</v>
      </c>
      <c r="D347" s="8">
        <v>25</v>
      </c>
      <c r="E347" s="8">
        <v>93</v>
      </c>
      <c r="F347" s="8">
        <v>102</v>
      </c>
    </row>
    <row r="348" spans="3:6" x14ac:dyDescent="0.2">
      <c r="C348" s="8">
        <v>24</v>
      </c>
      <c r="D348" s="8">
        <v>8</v>
      </c>
      <c r="E348" s="8">
        <v>102</v>
      </c>
      <c r="F348" s="8">
        <v>98</v>
      </c>
    </row>
    <row r="349" spans="3:6" x14ac:dyDescent="0.2">
      <c r="C349" s="8">
        <v>2</v>
      </c>
      <c r="D349" s="8">
        <v>5</v>
      </c>
      <c r="E349" s="8">
        <v>104</v>
      </c>
      <c r="F349" s="8">
        <v>98</v>
      </c>
    </row>
    <row r="350" spans="3:6" x14ac:dyDescent="0.2">
      <c r="C350" s="8">
        <v>29</v>
      </c>
      <c r="D350" s="8">
        <v>1</v>
      </c>
      <c r="E350" s="8">
        <v>103</v>
      </c>
      <c r="F350" s="8">
        <v>76</v>
      </c>
    </row>
    <row r="351" spans="3:6" x14ac:dyDescent="0.2">
      <c r="C351" s="8">
        <v>21</v>
      </c>
      <c r="D351" s="8">
        <v>3</v>
      </c>
      <c r="E351" s="8">
        <v>85</v>
      </c>
      <c r="F351" s="8">
        <v>94</v>
      </c>
    </row>
    <row r="352" spans="3:6" x14ac:dyDescent="0.2">
      <c r="C352" s="8">
        <v>18</v>
      </c>
      <c r="D352" s="8">
        <v>17</v>
      </c>
      <c r="E352" s="8">
        <v>117</v>
      </c>
      <c r="F352" s="8">
        <v>112</v>
      </c>
    </row>
    <row r="353" spans="3:6" x14ac:dyDescent="0.2">
      <c r="C353" s="8">
        <v>20</v>
      </c>
      <c r="D353" s="8">
        <v>28</v>
      </c>
      <c r="E353" s="8">
        <v>98</v>
      </c>
      <c r="F353" s="8">
        <v>90</v>
      </c>
    </row>
    <row r="354" spans="3:6" x14ac:dyDescent="0.2">
      <c r="C354" s="8">
        <v>11</v>
      </c>
      <c r="D354" s="8">
        <v>27</v>
      </c>
      <c r="E354" s="8">
        <v>90</v>
      </c>
      <c r="F354" s="8">
        <v>102</v>
      </c>
    </row>
    <row r="355" spans="3:6" x14ac:dyDescent="0.2">
      <c r="C355" s="8">
        <v>25</v>
      </c>
      <c r="D355" s="8">
        <v>23</v>
      </c>
      <c r="E355" s="8">
        <v>97</v>
      </c>
      <c r="F355" s="8">
        <v>79</v>
      </c>
    </row>
    <row r="356" spans="3:6" x14ac:dyDescent="0.2">
      <c r="C356" s="8">
        <v>26</v>
      </c>
      <c r="D356" s="8">
        <v>24</v>
      </c>
      <c r="E356" s="8">
        <v>104</v>
      </c>
      <c r="F356" s="8">
        <v>92</v>
      </c>
    </row>
    <row r="357" spans="3:6" x14ac:dyDescent="0.2">
      <c r="C357" s="8">
        <v>9</v>
      </c>
      <c r="D357" s="8">
        <v>8</v>
      </c>
      <c r="E357" s="8">
        <v>101</v>
      </c>
      <c r="F357" s="8">
        <v>88</v>
      </c>
    </row>
    <row r="358" spans="3:6" x14ac:dyDescent="0.2">
      <c r="C358" s="8">
        <v>27</v>
      </c>
      <c r="D358" s="8">
        <v>4</v>
      </c>
      <c r="E358" s="8">
        <v>96</v>
      </c>
      <c r="F358" s="8">
        <v>91</v>
      </c>
    </row>
    <row r="359" spans="3:6" x14ac:dyDescent="0.2">
      <c r="C359" s="8">
        <v>19</v>
      </c>
      <c r="D359" s="8">
        <v>14</v>
      </c>
      <c r="E359" s="8">
        <v>88</v>
      </c>
      <c r="F359" s="8">
        <v>90</v>
      </c>
    </row>
    <row r="360" spans="3:6" x14ac:dyDescent="0.2">
      <c r="C360" s="8">
        <v>6</v>
      </c>
      <c r="D360" s="8">
        <v>16</v>
      </c>
      <c r="E360" s="8">
        <v>113</v>
      </c>
      <c r="F360" s="8">
        <v>101</v>
      </c>
    </row>
    <row r="361" spans="3:6" x14ac:dyDescent="0.2">
      <c r="C361" s="8">
        <v>10</v>
      </c>
      <c r="D361" s="8">
        <v>13</v>
      </c>
      <c r="E361" s="8">
        <v>101</v>
      </c>
      <c r="F361" s="8">
        <v>107</v>
      </c>
    </row>
    <row r="362" spans="3:6" x14ac:dyDescent="0.2">
      <c r="C362" s="8">
        <v>11</v>
      </c>
      <c r="D362" s="8">
        <v>18</v>
      </c>
      <c r="E362" s="8">
        <v>100</v>
      </c>
      <c r="F362" s="8">
        <v>94</v>
      </c>
    </row>
    <row r="363" spans="3:6" x14ac:dyDescent="0.2">
      <c r="C363" s="8">
        <v>21</v>
      </c>
      <c r="D363" s="8">
        <v>1</v>
      </c>
      <c r="E363" s="8">
        <v>94</v>
      </c>
      <c r="F363" s="8">
        <v>83</v>
      </c>
    </row>
    <row r="364" spans="3:6" x14ac:dyDescent="0.2">
      <c r="C364" s="8">
        <v>15</v>
      </c>
      <c r="D364" s="8">
        <v>5</v>
      </c>
      <c r="E364" s="8">
        <v>81</v>
      </c>
      <c r="F364" s="8">
        <v>86</v>
      </c>
    </row>
    <row r="365" spans="3:6" x14ac:dyDescent="0.2">
      <c r="C365" s="8">
        <v>20</v>
      </c>
      <c r="D365" s="8">
        <v>29</v>
      </c>
      <c r="E365" s="8">
        <v>75</v>
      </c>
      <c r="F365" s="8">
        <v>93</v>
      </c>
    </row>
    <row r="366" spans="3:6" x14ac:dyDescent="0.2">
      <c r="C366" s="8">
        <v>2</v>
      </c>
      <c r="D366" s="8">
        <v>28</v>
      </c>
      <c r="E366" s="8">
        <v>98</v>
      </c>
      <c r="F366" s="8">
        <v>92</v>
      </c>
    </row>
    <row r="367" spans="3:6" x14ac:dyDescent="0.2">
      <c r="C367" s="8">
        <v>17</v>
      </c>
      <c r="D367" s="8">
        <v>3</v>
      </c>
      <c r="E367" s="8">
        <v>94</v>
      </c>
      <c r="F367" s="8">
        <v>89</v>
      </c>
    </row>
    <row r="368" spans="3:6" x14ac:dyDescent="0.2">
      <c r="C368" s="8">
        <v>14</v>
      </c>
      <c r="D368" s="8">
        <v>13</v>
      </c>
      <c r="E368" s="8">
        <v>114</v>
      </c>
      <c r="F368" s="8">
        <v>108</v>
      </c>
    </row>
    <row r="369" spans="3:6" x14ac:dyDescent="0.2">
      <c r="C369" s="8">
        <v>25</v>
      </c>
      <c r="D369" s="8">
        <v>7</v>
      </c>
      <c r="E369" s="8">
        <v>109</v>
      </c>
      <c r="F369" s="8">
        <v>74</v>
      </c>
    </row>
    <row r="370" spans="3:6" x14ac:dyDescent="0.2">
      <c r="C370" s="8">
        <v>23</v>
      </c>
      <c r="D370" s="8">
        <v>8</v>
      </c>
      <c r="E370" s="8">
        <v>83</v>
      </c>
      <c r="F370" s="8">
        <v>81</v>
      </c>
    </row>
    <row r="371" spans="3:6" x14ac:dyDescent="0.2">
      <c r="C371" s="8">
        <v>9</v>
      </c>
      <c r="D371" s="8">
        <v>26</v>
      </c>
      <c r="E371" s="8">
        <v>108</v>
      </c>
      <c r="F371" s="8">
        <v>111</v>
      </c>
    </row>
    <row r="372" spans="3:6" x14ac:dyDescent="0.2">
      <c r="C372" s="8">
        <v>1</v>
      </c>
      <c r="D372" s="8">
        <v>3</v>
      </c>
      <c r="E372" s="8">
        <v>101</v>
      </c>
      <c r="F372" s="8">
        <v>88</v>
      </c>
    </row>
    <row r="373" spans="3:6" x14ac:dyDescent="0.2">
      <c r="C373" s="8">
        <v>19</v>
      </c>
      <c r="D373" s="8">
        <v>29</v>
      </c>
      <c r="E373" s="8">
        <v>86</v>
      </c>
      <c r="F373" s="8">
        <v>87</v>
      </c>
    </row>
    <row r="374" spans="3:6" x14ac:dyDescent="0.2">
      <c r="C374" s="8">
        <v>5</v>
      </c>
      <c r="D374" s="8">
        <v>11</v>
      </c>
      <c r="E374" s="8">
        <v>103</v>
      </c>
      <c r="F374" s="8">
        <v>109</v>
      </c>
    </row>
    <row r="375" spans="3:6" x14ac:dyDescent="0.2">
      <c r="C375" s="8">
        <v>18</v>
      </c>
      <c r="D375" s="8">
        <v>28</v>
      </c>
      <c r="E375" s="8">
        <v>90</v>
      </c>
      <c r="F375" s="8">
        <v>104</v>
      </c>
    </row>
    <row r="376" spans="3:6" x14ac:dyDescent="0.2">
      <c r="C376" s="8">
        <v>10</v>
      </c>
      <c r="D376" s="8">
        <v>16</v>
      </c>
      <c r="E376" s="8">
        <v>115</v>
      </c>
      <c r="F376" s="8">
        <v>110</v>
      </c>
    </row>
    <row r="377" spans="3:6" x14ac:dyDescent="0.2">
      <c r="C377" s="8">
        <v>6</v>
      </c>
      <c r="D377" s="8">
        <v>20</v>
      </c>
      <c r="E377" s="8">
        <v>102</v>
      </c>
      <c r="F377" s="8">
        <v>80</v>
      </c>
    </row>
    <row r="378" spans="3:6" x14ac:dyDescent="0.2">
      <c r="C378" s="8">
        <v>4</v>
      </c>
      <c r="D378" s="8">
        <v>17</v>
      </c>
      <c r="E378" s="8">
        <v>74</v>
      </c>
      <c r="F378" s="8">
        <v>95</v>
      </c>
    </row>
    <row r="379" spans="3:6" x14ac:dyDescent="0.2">
      <c r="C379" s="8">
        <v>22</v>
      </c>
      <c r="D379" s="8">
        <v>23</v>
      </c>
      <c r="E379" s="8">
        <v>102</v>
      </c>
      <c r="F379" s="8">
        <v>90</v>
      </c>
    </row>
    <row r="380" spans="3:6" x14ac:dyDescent="0.2">
      <c r="C380" s="8">
        <v>7</v>
      </c>
      <c r="D380" s="8">
        <v>9</v>
      </c>
      <c r="E380" s="8">
        <v>101</v>
      </c>
      <c r="F380" s="8">
        <v>105</v>
      </c>
    </row>
    <row r="381" spans="3:6" x14ac:dyDescent="0.2">
      <c r="C381" s="8">
        <v>26</v>
      </c>
      <c r="D381" s="8">
        <v>8</v>
      </c>
      <c r="E381" s="8">
        <v>117</v>
      </c>
      <c r="F381" s="8">
        <v>89</v>
      </c>
    </row>
    <row r="382" spans="3:6" x14ac:dyDescent="0.2">
      <c r="C382" s="8">
        <v>12</v>
      </c>
      <c r="D382" s="8">
        <v>24</v>
      </c>
      <c r="E382" s="8">
        <v>101</v>
      </c>
      <c r="F382" s="8">
        <v>85</v>
      </c>
    </row>
    <row r="383" spans="3:6" x14ac:dyDescent="0.2">
      <c r="C383" s="8">
        <v>27</v>
      </c>
      <c r="D383" s="8">
        <v>15</v>
      </c>
      <c r="E383" s="8">
        <v>83</v>
      </c>
      <c r="F383" s="8">
        <v>76</v>
      </c>
    </row>
    <row r="384" spans="3:6" x14ac:dyDescent="0.2">
      <c r="C384" s="8">
        <v>2</v>
      </c>
      <c r="D384" s="8">
        <v>14</v>
      </c>
      <c r="E384" s="8">
        <v>85</v>
      </c>
      <c r="F384" s="8">
        <v>80</v>
      </c>
    </row>
    <row r="385" spans="3:6" x14ac:dyDescent="0.2">
      <c r="C385" s="8">
        <v>25</v>
      </c>
      <c r="D385" s="8">
        <v>16</v>
      </c>
      <c r="E385" s="8">
        <v>91</v>
      </c>
      <c r="F385" s="8">
        <v>101</v>
      </c>
    </row>
    <row r="386" spans="3:6" x14ac:dyDescent="0.2">
      <c r="C386" s="8">
        <v>24</v>
      </c>
      <c r="D386" s="8">
        <v>22</v>
      </c>
      <c r="E386" s="8">
        <v>133</v>
      </c>
      <c r="F386" s="8">
        <v>101</v>
      </c>
    </row>
    <row r="387" spans="3:6" x14ac:dyDescent="0.2">
      <c r="C387" s="8">
        <v>19</v>
      </c>
      <c r="D387" s="8">
        <v>27</v>
      </c>
      <c r="E387" s="8">
        <v>102</v>
      </c>
      <c r="F387" s="8">
        <v>94</v>
      </c>
    </row>
    <row r="388" spans="3:6" x14ac:dyDescent="0.2">
      <c r="C388" s="8">
        <v>13</v>
      </c>
      <c r="D388" s="8">
        <v>21</v>
      </c>
      <c r="E388" s="8">
        <v>88</v>
      </c>
      <c r="F388" s="8">
        <v>82</v>
      </c>
    </row>
    <row r="389" spans="3:6" x14ac:dyDescent="0.2">
      <c r="C389" s="8">
        <v>3</v>
      </c>
      <c r="D389" s="8">
        <v>29</v>
      </c>
      <c r="E389" s="8">
        <v>99</v>
      </c>
      <c r="F389" s="8">
        <v>93</v>
      </c>
    </row>
    <row r="390" spans="3:6" x14ac:dyDescent="0.2">
      <c r="C390" s="8">
        <v>5</v>
      </c>
      <c r="D390" s="8">
        <v>18</v>
      </c>
      <c r="E390" s="8">
        <v>89</v>
      </c>
      <c r="F390" s="8">
        <v>91</v>
      </c>
    </row>
    <row r="391" spans="3:6" x14ac:dyDescent="0.2">
      <c r="C391" s="8">
        <v>20</v>
      </c>
      <c r="D391" s="8">
        <v>11</v>
      </c>
      <c r="E391" s="8">
        <v>82</v>
      </c>
      <c r="F391" s="8">
        <v>89</v>
      </c>
    </row>
    <row r="392" spans="3:6" x14ac:dyDescent="0.2">
      <c r="C392" s="8">
        <v>16</v>
      </c>
      <c r="D392" s="8">
        <v>1</v>
      </c>
      <c r="E392" s="8">
        <v>107</v>
      </c>
      <c r="F392" s="8">
        <v>97</v>
      </c>
    </row>
    <row r="393" spans="3:6" x14ac:dyDescent="0.2">
      <c r="C393" s="8">
        <v>25</v>
      </c>
      <c r="D393" s="8">
        <v>6</v>
      </c>
      <c r="E393" s="8">
        <v>123</v>
      </c>
      <c r="F393" s="8">
        <v>126</v>
      </c>
    </row>
    <row r="394" spans="3:6" x14ac:dyDescent="0.2">
      <c r="C394" s="8">
        <v>14</v>
      </c>
      <c r="D394" s="8">
        <v>4</v>
      </c>
      <c r="E394" s="8">
        <v>107</v>
      </c>
      <c r="F394" s="8">
        <v>85</v>
      </c>
    </row>
    <row r="395" spans="3:6" x14ac:dyDescent="0.2">
      <c r="C395" s="8">
        <v>10</v>
      </c>
      <c r="D395" s="8">
        <v>22</v>
      </c>
      <c r="E395" s="8">
        <v>91</v>
      </c>
      <c r="F395" s="8">
        <v>97</v>
      </c>
    </row>
    <row r="396" spans="3:6" x14ac:dyDescent="0.2">
      <c r="C396" s="8">
        <v>7</v>
      </c>
      <c r="D396" s="8">
        <v>17</v>
      </c>
      <c r="E396" s="8">
        <v>91</v>
      </c>
      <c r="F396" s="8">
        <v>94</v>
      </c>
    </row>
    <row r="397" spans="3:6" x14ac:dyDescent="0.2">
      <c r="C397" s="8">
        <v>28</v>
      </c>
      <c r="D397" s="8">
        <v>2</v>
      </c>
      <c r="E397" s="8">
        <v>99</v>
      </c>
      <c r="F397" s="8">
        <v>86</v>
      </c>
    </row>
    <row r="398" spans="3:6" x14ac:dyDescent="0.2">
      <c r="C398" s="8">
        <v>24</v>
      </c>
      <c r="D398" s="8">
        <v>23</v>
      </c>
      <c r="E398" s="8">
        <v>89</v>
      </c>
      <c r="F398" s="8">
        <v>74</v>
      </c>
    </row>
    <row r="399" spans="3:6" x14ac:dyDescent="0.2">
      <c r="C399" s="8">
        <v>9</v>
      </c>
      <c r="D399" s="8">
        <v>13</v>
      </c>
      <c r="E399" s="8">
        <v>101</v>
      </c>
      <c r="F399" s="8">
        <v>90</v>
      </c>
    </row>
    <row r="400" spans="3:6" x14ac:dyDescent="0.2">
      <c r="C400" s="8">
        <v>12</v>
      </c>
      <c r="D400" s="8">
        <v>21</v>
      </c>
      <c r="E400" s="8">
        <v>86</v>
      </c>
      <c r="F400" s="8">
        <v>100</v>
      </c>
    </row>
    <row r="401" spans="3:6" x14ac:dyDescent="0.2">
      <c r="C401" s="8">
        <v>11</v>
      </c>
      <c r="D401" s="8">
        <v>29</v>
      </c>
      <c r="E401" s="8">
        <v>108</v>
      </c>
      <c r="F401" s="8">
        <v>81</v>
      </c>
    </row>
    <row r="402" spans="3:6" x14ac:dyDescent="0.2">
      <c r="C402" s="8">
        <v>1</v>
      </c>
      <c r="D402" s="8">
        <v>15</v>
      </c>
      <c r="E402" s="8">
        <v>100</v>
      </c>
      <c r="F402" s="8">
        <v>96</v>
      </c>
    </row>
    <row r="403" spans="3:6" x14ac:dyDescent="0.2">
      <c r="C403" s="8">
        <v>8</v>
      </c>
      <c r="D403" s="8">
        <v>18</v>
      </c>
      <c r="E403" s="8">
        <v>75</v>
      </c>
      <c r="F403" s="8">
        <v>88</v>
      </c>
    </row>
    <row r="404" spans="3:6" x14ac:dyDescent="0.2">
      <c r="C404" s="8">
        <v>6</v>
      </c>
      <c r="D404" s="8">
        <v>4</v>
      </c>
      <c r="E404" s="8">
        <v>89</v>
      </c>
      <c r="F404" s="8">
        <v>74</v>
      </c>
    </row>
    <row r="405" spans="3:6" x14ac:dyDescent="0.2">
      <c r="C405" s="8">
        <v>22</v>
      </c>
      <c r="D405" s="8">
        <v>2</v>
      </c>
      <c r="E405" s="8">
        <v>84</v>
      </c>
      <c r="F405" s="8">
        <v>82</v>
      </c>
    </row>
    <row r="406" spans="3:6" x14ac:dyDescent="0.2">
      <c r="C406" s="8">
        <v>23</v>
      </c>
      <c r="D406" s="8">
        <v>28</v>
      </c>
      <c r="E406" s="8">
        <v>87</v>
      </c>
      <c r="F406" s="8">
        <v>99</v>
      </c>
    </row>
    <row r="407" spans="3:6" x14ac:dyDescent="0.2">
      <c r="C407" s="8">
        <v>26</v>
      </c>
      <c r="D407" s="8">
        <v>12</v>
      </c>
      <c r="E407" s="8">
        <v>101</v>
      </c>
      <c r="F407" s="8">
        <v>90</v>
      </c>
    </row>
    <row r="408" spans="3:6" x14ac:dyDescent="0.2">
      <c r="C408" s="8">
        <v>5</v>
      </c>
      <c r="D408" s="8">
        <v>19</v>
      </c>
      <c r="E408" s="8">
        <v>98</v>
      </c>
      <c r="F408" s="8">
        <v>88</v>
      </c>
    </row>
    <row r="409" spans="3:6" x14ac:dyDescent="0.2">
      <c r="C409" s="8">
        <v>20</v>
      </c>
      <c r="D409" s="8">
        <v>8</v>
      </c>
      <c r="E409" s="8">
        <v>87</v>
      </c>
      <c r="F409" s="8">
        <v>78</v>
      </c>
    </row>
    <row r="410" spans="3:6" x14ac:dyDescent="0.2">
      <c r="C410" s="8">
        <v>15</v>
      </c>
      <c r="D410" s="8">
        <v>14</v>
      </c>
      <c r="E410" s="8">
        <v>86</v>
      </c>
      <c r="F410" s="8">
        <v>91</v>
      </c>
    </row>
    <row r="411" spans="3:6" x14ac:dyDescent="0.2">
      <c r="C411" s="8">
        <v>3</v>
      </c>
      <c r="D411" s="8">
        <v>16</v>
      </c>
      <c r="E411" s="8">
        <v>89</v>
      </c>
      <c r="F411" s="8">
        <v>105</v>
      </c>
    </row>
    <row r="412" spans="3:6" x14ac:dyDescent="0.2">
      <c r="C412" s="8">
        <v>7</v>
      </c>
      <c r="D412" s="8">
        <v>21</v>
      </c>
      <c r="E412" s="8">
        <v>93</v>
      </c>
      <c r="F412" s="8">
        <v>90</v>
      </c>
    </row>
    <row r="413" spans="3:6" x14ac:dyDescent="0.2">
      <c r="C413" s="8">
        <v>24</v>
      </c>
      <c r="D413" s="8">
        <v>17</v>
      </c>
      <c r="E413" s="8">
        <v>125</v>
      </c>
      <c r="F413" s="8">
        <v>111</v>
      </c>
    </row>
    <row r="414" spans="3:6" x14ac:dyDescent="0.2">
      <c r="C414" s="8">
        <v>9</v>
      </c>
      <c r="D414" s="8">
        <v>10</v>
      </c>
      <c r="E414" s="8">
        <v>93</v>
      </c>
      <c r="F414" s="8">
        <v>100</v>
      </c>
    </row>
    <row r="415" spans="3:6" x14ac:dyDescent="0.2">
      <c r="C415" s="8">
        <v>13</v>
      </c>
      <c r="D415" s="8">
        <v>27</v>
      </c>
      <c r="E415" s="8">
        <v>86</v>
      </c>
      <c r="F415" s="8">
        <v>89</v>
      </c>
    </row>
    <row r="416" spans="3:6" x14ac:dyDescent="0.2">
      <c r="C416" s="8">
        <v>29</v>
      </c>
      <c r="D416" s="8">
        <v>3</v>
      </c>
      <c r="E416" s="8">
        <v>107</v>
      </c>
      <c r="F416" s="8">
        <v>90</v>
      </c>
    </row>
    <row r="417" spans="3:6" x14ac:dyDescent="0.2">
      <c r="C417" s="8">
        <v>18</v>
      </c>
      <c r="D417" s="8">
        <v>11</v>
      </c>
      <c r="E417" s="8">
        <v>98</v>
      </c>
      <c r="F417" s="8">
        <v>93</v>
      </c>
    </row>
    <row r="418" spans="3:6" x14ac:dyDescent="0.2">
      <c r="C418" s="8">
        <v>6</v>
      </c>
      <c r="D418" s="8">
        <v>1</v>
      </c>
      <c r="E418" s="8">
        <v>113</v>
      </c>
      <c r="F418" s="8">
        <v>97</v>
      </c>
    </row>
    <row r="419" spans="3:6" x14ac:dyDescent="0.2">
      <c r="C419" s="8">
        <v>16</v>
      </c>
      <c r="D419" s="8">
        <v>25</v>
      </c>
      <c r="E419" s="8">
        <v>102</v>
      </c>
      <c r="F419" s="8">
        <v>99</v>
      </c>
    </row>
    <row r="420" spans="3:6" x14ac:dyDescent="0.2">
      <c r="C420" s="8">
        <v>4</v>
      </c>
      <c r="D420" s="8">
        <v>5</v>
      </c>
      <c r="E420" s="8">
        <v>103</v>
      </c>
      <c r="F420" s="8">
        <v>80</v>
      </c>
    </row>
    <row r="421" spans="3:6" x14ac:dyDescent="0.2">
      <c r="C421" s="8">
        <v>28</v>
      </c>
      <c r="D421" s="8">
        <v>21</v>
      </c>
      <c r="E421" s="8">
        <v>89</v>
      </c>
      <c r="F421" s="8">
        <v>81</v>
      </c>
    </row>
    <row r="422" spans="3:6" x14ac:dyDescent="0.2">
      <c r="C422" s="8">
        <v>22</v>
      </c>
      <c r="D422" s="8">
        <v>7</v>
      </c>
      <c r="E422" s="8">
        <v>109</v>
      </c>
      <c r="F422" s="8">
        <v>92</v>
      </c>
    </row>
    <row r="423" spans="3:6" x14ac:dyDescent="0.2">
      <c r="C423" s="8">
        <v>12</v>
      </c>
      <c r="D423" s="8">
        <v>2</v>
      </c>
      <c r="E423" s="8">
        <v>103</v>
      </c>
      <c r="F423" s="8">
        <v>105</v>
      </c>
    </row>
    <row r="424" spans="3:6" x14ac:dyDescent="0.2">
      <c r="C424" s="8">
        <v>26</v>
      </c>
      <c r="D424" s="8">
        <v>27</v>
      </c>
      <c r="E424" s="8">
        <v>101</v>
      </c>
      <c r="F424" s="8">
        <v>75</v>
      </c>
    </row>
    <row r="425" spans="3:6" x14ac:dyDescent="0.2">
      <c r="C425" s="8">
        <v>8</v>
      </c>
      <c r="D425" s="8">
        <v>15</v>
      </c>
      <c r="E425" s="8">
        <v>86</v>
      </c>
      <c r="F425" s="8">
        <v>80</v>
      </c>
    </row>
    <row r="426" spans="3:6" x14ac:dyDescent="0.2">
      <c r="C426" s="8">
        <v>19</v>
      </c>
      <c r="D426" s="8">
        <v>20</v>
      </c>
      <c r="E426" s="8">
        <v>90</v>
      </c>
      <c r="F426" s="8">
        <v>94</v>
      </c>
    </row>
    <row r="427" spans="3:6" x14ac:dyDescent="0.2">
      <c r="C427" s="8">
        <v>14</v>
      </c>
      <c r="D427" s="8">
        <v>25</v>
      </c>
      <c r="E427" s="8">
        <v>79</v>
      </c>
      <c r="F427" s="8">
        <v>83</v>
      </c>
    </row>
    <row r="428" spans="3:6" x14ac:dyDescent="0.2">
      <c r="C428" s="8">
        <v>24</v>
      </c>
      <c r="D428" s="8">
        <v>2</v>
      </c>
      <c r="E428" s="8">
        <v>109</v>
      </c>
      <c r="F428" s="8">
        <v>94</v>
      </c>
    </row>
    <row r="429" spans="3:6" x14ac:dyDescent="0.2">
      <c r="C429" s="8">
        <v>13</v>
      </c>
      <c r="D429" s="8">
        <v>10</v>
      </c>
      <c r="E429" s="8">
        <v>114</v>
      </c>
      <c r="F429" s="8">
        <v>90</v>
      </c>
    </row>
    <row r="430" spans="3:6" x14ac:dyDescent="0.2">
      <c r="C430" s="8">
        <v>23</v>
      </c>
      <c r="D430" s="8">
        <v>17</v>
      </c>
      <c r="E430" s="8">
        <v>93</v>
      </c>
      <c r="F430" s="8">
        <v>95</v>
      </c>
    </row>
    <row r="431" spans="3:6" x14ac:dyDescent="0.2">
      <c r="C431" s="8">
        <v>11</v>
      </c>
      <c r="D431" s="8">
        <v>15</v>
      </c>
      <c r="E431" s="8">
        <v>87</v>
      </c>
      <c r="F431" s="8">
        <v>89</v>
      </c>
    </row>
    <row r="432" spans="3:6" x14ac:dyDescent="0.2">
      <c r="C432" s="8">
        <v>29</v>
      </c>
      <c r="D432" s="8">
        <v>18</v>
      </c>
      <c r="E432" s="8">
        <v>98</v>
      </c>
      <c r="F432" s="8">
        <v>76</v>
      </c>
    </row>
    <row r="433" spans="3:6" x14ac:dyDescent="0.2">
      <c r="C433" s="8">
        <v>4</v>
      </c>
      <c r="D433" s="8">
        <v>16</v>
      </c>
      <c r="E433" s="8">
        <v>90</v>
      </c>
      <c r="F433" s="8">
        <v>83</v>
      </c>
    </row>
    <row r="434" spans="3:6" x14ac:dyDescent="0.2">
      <c r="C434" s="8">
        <v>12</v>
      </c>
      <c r="D434" s="8">
        <v>23</v>
      </c>
      <c r="E434" s="8">
        <v>112</v>
      </c>
      <c r="F434" s="8">
        <v>97</v>
      </c>
    </row>
    <row r="435" spans="3:6" x14ac:dyDescent="0.2">
      <c r="C435" s="8">
        <v>5</v>
      </c>
      <c r="D435" s="8">
        <v>9</v>
      </c>
      <c r="E435" s="8">
        <v>113</v>
      </c>
      <c r="F435" s="8">
        <v>98</v>
      </c>
    </row>
    <row r="436" spans="3:6" x14ac:dyDescent="0.2">
      <c r="C436" s="8">
        <v>2</v>
      </c>
      <c r="D436" s="8">
        <v>20</v>
      </c>
      <c r="E436" s="8">
        <v>110</v>
      </c>
      <c r="F436" s="8">
        <v>94</v>
      </c>
    </row>
    <row r="437" spans="3:6" x14ac:dyDescent="0.2">
      <c r="C437" s="8">
        <v>18</v>
      </c>
      <c r="D437" s="8">
        <v>14</v>
      </c>
      <c r="E437" s="8">
        <v>92</v>
      </c>
      <c r="F437" s="8">
        <v>74</v>
      </c>
    </row>
    <row r="438" spans="3:6" x14ac:dyDescent="0.2">
      <c r="C438" s="8">
        <v>17</v>
      </c>
      <c r="D438" s="8">
        <v>16</v>
      </c>
      <c r="E438" s="8">
        <v>95</v>
      </c>
      <c r="F438" s="8">
        <v>77</v>
      </c>
    </row>
    <row r="439" spans="3:6" x14ac:dyDescent="0.2">
      <c r="C439" s="8">
        <v>25</v>
      </c>
      <c r="D439" s="8">
        <v>8</v>
      </c>
      <c r="E439" s="8">
        <v>97</v>
      </c>
      <c r="F439" s="8">
        <v>85</v>
      </c>
    </row>
    <row r="440" spans="3:6" x14ac:dyDescent="0.2">
      <c r="C440" s="8">
        <v>4</v>
      </c>
      <c r="D440" s="8">
        <v>6</v>
      </c>
      <c r="E440" s="8">
        <v>97</v>
      </c>
      <c r="F440" s="8">
        <v>107</v>
      </c>
    </row>
    <row r="441" spans="3:6" x14ac:dyDescent="0.2">
      <c r="C441" s="8">
        <v>22</v>
      </c>
      <c r="D441" s="8">
        <v>21</v>
      </c>
      <c r="E441" s="8">
        <v>81</v>
      </c>
      <c r="F441" s="8">
        <v>102</v>
      </c>
    </row>
    <row r="442" spans="3:6" x14ac:dyDescent="0.2">
      <c r="C442" s="8">
        <v>7</v>
      </c>
      <c r="D442" s="8">
        <v>13</v>
      </c>
      <c r="E442" s="8">
        <v>86</v>
      </c>
      <c r="F442" s="8">
        <v>87</v>
      </c>
    </row>
    <row r="443" spans="3:6" x14ac:dyDescent="0.2">
      <c r="C443" s="8">
        <v>24</v>
      </c>
      <c r="D443" s="8">
        <v>12</v>
      </c>
      <c r="E443" s="8">
        <v>105</v>
      </c>
      <c r="F443" s="8">
        <v>91</v>
      </c>
    </row>
    <row r="444" spans="3:6" x14ac:dyDescent="0.2">
      <c r="C444" s="8">
        <v>23</v>
      </c>
      <c r="D444" s="8">
        <v>27</v>
      </c>
      <c r="E444" s="8">
        <v>84</v>
      </c>
      <c r="F444" s="8">
        <v>95</v>
      </c>
    </row>
    <row r="445" spans="3:6" x14ac:dyDescent="0.2">
      <c r="C445" s="8">
        <v>3</v>
      </c>
      <c r="D445" s="8">
        <v>9</v>
      </c>
      <c r="E445" s="8">
        <v>114</v>
      </c>
      <c r="F445" s="8">
        <v>102</v>
      </c>
    </row>
    <row r="446" spans="3:6" x14ac:dyDescent="0.2">
      <c r="C446" s="8">
        <v>19</v>
      </c>
      <c r="D446" s="8">
        <v>6</v>
      </c>
      <c r="E446" s="8">
        <v>108</v>
      </c>
      <c r="F446" s="8">
        <v>101</v>
      </c>
    </row>
    <row r="447" spans="3:6" x14ac:dyDescent="0.2">
      <c r="C447" s="8">
        <v>10</v>
      </c>
      <c r="D447" s="8">
        <v>8</v>
      </c>
      <c r="E447" s="8">
        <v>99</v>
      </c>
      <c r="F447" s="8">
        <v>97</v>
      </c>
    </row>
    <row r="448" spans="3:6" x14ac:dyDescent="0.2">
      <c r="C448" s="8">
        <v>27</v>
      </c>
      <c r="D448" s="8">
        <v>5</v>
      </c>
      <c r="E448" s="8">
        <v>101</v>
      </c>
      <c r="F448" s="8">
        <v>91</v>
      </c>
    </row>
    <row r="449" spans="3:6" x14ac:dyDescent="0.2">
      <c r="C449" s="8">
        <v>29</v>
      </c>
      <c r="D449" s="8">
        <v>4</v>
      </c>
      <c r="E449" s="8">
        <v>89</v>
      </c>
      <c r="F449" s="8">
        <v>83</v>
      </c>
    </row>
    <row r="450" spans="3:6" x14ac:dyDescent="0.2">
      <c r="C450" s="8">
        <v>2</v>
      </c>
      <c r="D450" s="8">
        <v>15</v>
      </c>
      <c r="E450" s="8">
        <v>66</v>
      </c>
      <c r="F450" s="8">
        <v>89</v>
      </c>
    </row>
    <row r="451" spans="3:6" x14ac:dyDescent="0.2">
      <c r="C451" s="8">
        <v>18</v>
      </c>
      <c r="D451" s="8">
        <v>20</v>
      </c>
      <c r="E451" s="8">
        <v>96</v>
      </c>
      <c r="F451" s="8">
        <v>109</v>
      </c>
    </row>
    <row r="452" spans="3:6" x14ac:dyDescent="0.2">
      <c r="C452" s="8">
        <v>14</v>
      </c>
      <c r="D452" s="8">
        <v>1</v>
      </c>
      <c r="E452" s="8">
        <v>109</v>
      </c>
      <c r="F452" s="8">
        <v>113</v>
      </c>
    </row>
    <row r="453" spans="3:6" x14ac:dyDescent="0.2">
      <c r="C453" s="8">
        <v>17</v>
      </c>
      <c r="D453" s="8">
        <v>28</v>
      </c>
      <c r="E453" s="8">
        <v>93</v>
      </c>
      <c r="F453" s="8">
        <v>86</v>
      </c>
    </row>
    <row r="454" spans="3:6" x14ac:dyDescent="0.2">
      <c r="C454" s="8">
        <v>25</v>
      </c>
      <c r="D454" s="8">
        <v>11</v>
      </c>
      <c r="E454" s="8">
        <v>82</v>
      </c>
      <c r="F454" s="8">
        <v>92</v>
      </c>
    </row>
    <row r="455" spans="3:6" x14ac:dyDescent="0.2">
      <c r="C455" s="8">
        <v>7</v>
      </c>
      <c r="D455" s="8">
        <v>12</v>
      </c>
      <c r="E455" s="8">
        <v>80</v>
      </c>
      <c r="F455" s="8">
        <v>82</v>
      </c>
    </row>
    <row r="456" spans="3:6" x14ac:dyDescent="0.2">
      <c r="C456" s="8">
        <v>26</v>
      </c>
      <c r="D456" s="8">
        <v>21</v>
      </c>
      <c r="E456" s="8">
        <v>77</v>
      </c>
      <c r="F456" s="8">
        <v>87</v>
      </c>
    </row>
    <row r="457" spans="3:6" x14ac:dyDescent="0.2">
      <c r="C457" s="8">
        <v>13</v>
      </c>
      <c r="D457" s="8">
        <v>22</v>
      </c>
      <c r="E457" s="8">
        <v>118</v>
      </c>
      <c r="F457" s="8">
        <v>86</v>
      </c>
    </row>
    <row r="458" spans="3:6" x14ac:dyDescent="0.2">
      <c r="C458" s="8">
        <v>1</v>
      </c>
      <c r="D458" s="8">
        <v>17</v>
      </c>
      <c r="E458" s="8">
        <v>96</v>
      </c>
      <c r="F458" s="8">
        <v>112</v>
      </c>
    </row>
    <row r="459" spans="3:6" x14ac:dyDescent="0.2">
      <c r="C459" s="8">
        <v>20</v>
      </c>
      <c r="D459" s="8">
        <v>9</v>
      </c>
      <c r="E459" s="8">
        <v>118</v>
      </c>
      <c r="F459" s="8">
        <v>109</v>
      </c>
    </row>
    <row r="460" spans="3:6" x14ac:dyDescent="0.2">
      <c r="C460" s="8">
        <v>8</v>
      </c>
      <c r="D460" s="8">
        <v>5</v>
      </c>
      <c r="E460" s="8">
        <v>101</v>
      </c>
      <c r="F460" s="8">
        <v>91</v>
      </c>
    </row>
    <row r="461" spans="3:6" x14ac:dyDescent="0.2">
      <c r="C461" s="8">
        <v>3</v>
      </c>
      <c r="D461" s="8">
        <v>18</v>
      </c>
      <c r="E461" s="8">
        <v>80</v>
      </c>
      <c r="F461" s="8">
        <v>89</v>
      </c>
    </row>
    <row r="462" spans="3:6" x14ac:dyDescent="0.2">
      <c r="C462" s="8">
        <v>19</v>
      </c>
      <c r="D462" s="8">
        <v>2</v>
      </c>
      <c r="E462" s="8">
        <v>81</v>
      </c>
      <c r="F462" s="8">
        <v>90</v>
      </c>
    </row>
    <row r="463" spans="3:6" x14ac:dyDescent="0.2">
      <c r="C463" s="8">
        <v>10</v>
      </c>
      <c r="D463" s="8">
        <v>11</v>
      </c>
      <c r="E463" s="8">
        <v>79</v>
      </c>
      <c r="F463" s="8">
        <v>81</v>
      </c>
    </row>
    <row r="464" spans="3:6" x14ac:dyDescent="0.2">
      <c r="C464" s="8">
        <v>4</v>
      </c>
      <c r="D464" s="8">
        <v>28</v>
      </c>
      <c r="E464" s="8">
        <v>111</v>
      </c>
      <c r="F464" s="8">
        <v>113</v>
      </c>
    </row>
    <row r="465" spans="3:6" x14ac:dyDescent="0.2">
      <c r="C465" s="8">
        <v>6</v>
      </c>
      <c r="D465" s="8">
        <v>25</v>
      </c>
      <c r="E465" s="8">
        <v>103</v>
      </c>
      <c r="F465" s="8">
        <v>105</v>
      </c>
    </row>
    <row r="466" spans="3:6" x14ac:dyDescent="0.2">
      <c r="C466" s="8">
        <v>22</v>
      </c>
      <c r="D466" s="8">
        <v>24</v>
      </c>
      <c r="E466" s="8">
        <v>112</v>
      </c>
      <c r="F466" s="8">
        <v>118</v>
      </c>
    </row>
    <row r="467" spans="3:6" x14ac:dyDescent="0.2">
      <c r="C467" s="8">
        <v>23</v>
      </c>
      <c r="D467" s="8">
        <v>21</v>
      </c>
      <c r="E467" s="8">
        <v>96</v>
      </c>
      <c r="F467" s="8">
        <v>88</v>
      </c>
    </row>
    <row r="468" spans="3:6" x14ac:dyDescent="0.2">
      <c r="C468" s="8">
        <v>12</v>
      </c>
      <c r="D468" s="8">
        <v>16</v>
      </c>
      <c r="E468" s="8">
        <v>86</v>
      </c>
      <c r="F468" s="8">
        <v>83</v>
      </c>
    </row>
    <row r="469" spans="3:6" x14ac:dyDescent="0.2">
      <c r="C469" s="8">
        <v>27</v>
      </c>
      <c r="D469" s="8">
        <v>13</v>
      </c>
      <c r="E469" s="8">
        <v>89</v>
      </c>
      <c r="F469" s="8">
        <v>109</v>
      </c>
    </row>
    <row r="470" spans="3:6" x14ac:dyDescent="0.2">
      <c r="C470" s="8">
        <v>15</v>
      </c>
      <c r="D470" s="8">
        <v>9</v>
      </c>
      <c r="E470" s="8">
        <v>92</v>
      </c>
      <c r="F470" s="8">
        <v>84</v>
      </c>
    </row>
    <row r="471" spans="3:6" x14ac:dyDescent="0.2">
      <c r="C471" s="8">
        <v>14</v>
      </c>
      <c r="D471" s="8">
        <v>26</v>
      </c>
      <c r="E471" s="8">
        <v>77</v>
      </c>
      <c r="F471" s="8">
        <v>89</v>
      </c>
    </row>
    <row r="472" spans="3:6" x14ac:dyDescent="0.2">
      <c r="C472" s="8">
        <v>24</v>
      </c>
      <c r="D472" s="8">
        <v>16</v>
      </c>
      <c r="E472" s="8">
        <v>115</v>
      </c>
      <c r="F472" s="8">
        <v>101</v>
      </c>
    </row>
    <row r="473" spans="3:6" x14ac:dyDescent="0.2">
      <c r="C473" s="8">
        <v>21</v>
      </c>
      <c r="D473" s="8">
        <v>12</v>
      </c>
      <c r="E473" s="8">
        <v>116</v>
      </c>
      <c r="F473" s="8">
        <v>92</v>
      </c>
    </row>
    <row r="474" spans="3:6" x14ac:dyDescent="0.2">
      <c r="C474" s="8">
        <v>3</v>
      </c>
      <c r="D474" s="8">
        <v>7</v>
      </c>
      <c r="E474" s="8">
        <v>94</v>
      </c>
      <c r="F474" s="8">
        <v>80</v>
      </c>
    </row>
    <row r="475" spans="3:6" x14ac:dyDescent="0.2">
      <c r="C475" s="8">
        <v>5</v>
      </c>
      <c r="D475" s="8">
        <v>23</v>
      </c>
      <c r="E475" s="8">
        <v>72</v>
      </c>
      <c r="F475" s="8">
        <v>98</v>
      </c>
    </row>
    <row r="476" spans="3:6" x14ac:dyDescent="0.2">
      <c r="C476" s="8">
        <v>20</v>
      </c>
      <c r="D476" s="8">
        <v>2</v>
      </c>
      <c r="E476" s="8">
        <v>98</v>
      </c>
      <c r="F476" s="8">
        <v>87</v>
      </c>
    </row>
    <row r="477" spans="3:6" x14ac:dyDescent="0.2">
      <c r="C477" s="8">
        <v>17</v>
      </c>
      <c r="D477" s="8">
        <v>8</v>
      </c>
      <c r="E477" s="8">
        <v>109</v>
      </c>
      <c r="F477" s="8">
        <v>93</v>
      </c>
    </row>
    <row r="478" spans="3:6" x14ac:dyDescent="0.2">
      <c r="C478" s="8">
        <v>25</v>
      </c>
      <c r="D478" s="8">
        <v>19</v>
      </c>
      <c r="E478" s="8">
        <v>90</v>
      </c>
      <c r="F478" s="8">
        <v>79</v>
      </c>
    </row>
    <row r="479" spans="3:6" x14ac:dyDescent="0.2">
      <c r="C479" s="8">
        <v>4</v>
      </c>
      <c r="D479" s="8">
        <v>26</v>
      </c>
      <c r="E479" s="8">
        <v>88</v>
      </c>
      <c r="F479" s="8">
        <v>100</v>
      </c>
    </row>
    <row r="480" spans="3:6" x14ac:dyDescent="0.2">
      <c r="C480" s="8">
        <v>29</v>
      </c>
      <c r="D480" s="8">
        <v>12</v>
      </c>
      <c r="E480" s="8">
        <v>96</v>
      </c>
      <c r="F480" s="8">
        <v>88</v>
      </c>
    </row>
    <row r="481" spans="3:6" x14ac:dyDescent="0.2">
      <c r="C481" s="8">
        <v>18</v>
      </c>
      <c r="D481" s="8">
        <v>15</v>
      </c>
      <c r="E481" s="8">
        <v>104</v>
      </c>
      <c r="F481" s="8">
        <v>95</v>
      </c>
    </row>
    <row r="482" spans="3:6" x14ac:dyDescent="0.2">
      <c r="C482" s="8">
        <v>1</v>
      </c>
      <c r="D482" s="8">
        <v>23</v>
      </c>
      <c r="E482" s="8">
        <v>101</v>
      </c>
      <c r="F482" s="8">
        <v>92</v>
      </c>
    </row>
    <row r="483" spans="3:6" x14ac:dyDescent="0.2">
      <c r="C483" s="8">
        <v>8</v>
      </c>
      <c r="D483" s="8">
        <v>13</v>
      </c>
      <c r="E483" s="8">
        <v>92</v>
      </c>
      <c r="F483" s="8">
        <v>121</v>
      </c>
    </row>
    <row r="484" spans="3:6" x14ac:dyDescent="0.2">
      <c r="C484" s="8">
        <v>14</v>
      </c>
      <c r="D484" s="8">
        <v>27</v>
      </c>
      <c r="E484" s="8">
        <v>84</v>
      </c>
      <c r="F484" s="8">
        <v>81</v>
      </c>
    </row>
    <row r="485" spans="3:6" x14ac:dyDescent="0.2">
      <c r="C485" s="8">
        <v>10</v>
      </c>
      <c r="D485" s="8">
        <v>19</v>
      </c>
      <c r="E485" s="8">
        <v>88</v>
      </c>
      <c r="F485" s="8">
        <v>86</v>
      </c>
    </row>
    <row r="486" spans="3:6" x14ac:dyDescent="0.2">
      <c r="C486" s="8">
        <v>6</v>
      </c>
      <c r="D486" s="8">
        <v>7</v>
      </c>
      <c r="E486" s="8">
        <v>95</v>
      </c>
      <c r="F486" s="8">
        <v>94</v>
      </c>
    </row>
    <row r="487" spans="3:6" x14ac:dyDescent="0.2">
      <c r="C487" s="8">
        <v>28</v>
      </c>
      <c r="D487" s="8">
        <v>22</v>
      </c>
      <c r="E487" s="8">
        <v>98</v>
      </c>
      <c r="F487" s="8">
        <v>84</v>
      </c>
    </row>
    <row r="488" spans="3:6" x14ac:dyDescent="0.2">
      <c r="C488" s="8">
        <v>9</v>
      </c>
      <c r="D488" s="8">
        <v>16</v>
      </c>
      <c r="E488" s="8">
        <v>97</v>
      </c>
      <c r="F488" s="8">
        <v>113</v>
      </c>
    </row>
    <row r="489" spans="3:6" x14ac:dyDescent="0.2">
      <c r="C489" s="8">
        <v>11</v>
      </c>
      <c r="D489" s="8">
        <v>13</v>
      </c>
      <c r="E489" s="8">
        <v>90</v>
      </c>
      <c r="F489" s="8">
        <v>109</v>
      </c>
    </row>
    <row r="490" spans="3:6" x14ac:dyDescent="0.2">
      <c r="C490" s="8">
        <v>2</v>
      </c>
      <c r="D490" s="8">
        <v>25</v>
      </c>
      <c r="E490" s="8">
        <v>90</v>
      </c>
      <c r="F490" s="8">
        <v>93</v>
      </c>
    </row>
    <row r="491" spans="3:6" x14ac:dyDescent="0.2">
      <c r="C491" s="8">
        <v>3</v>
      </c>
      <c r="D491" s="8">
        <v>1</v>
      </c>
      <c r="E491" s="8">
        <v>111</v>
      </c>
      <c r="F491" s="8">
        <v>87</v>
      </c>
    </row>
    <row r="492" spans="3:6" x14ac:dyDescent="0.2">
      <c r="C492" s="8">
        <v>21</v>
      </c>
      <c r="D492" s="8">
        <v>20</v>
      </c>
      <c r="E492" s="8">
        <v>91</v>
      </c>
      <c r="F492" s="8">
        <v>102</v>
      </c>
    </row>
    <row r="493" spans="3:6" x14ac:dyDescent="0.2">
      <c r="C493" s="8">
        <v>17</v>
      </c>
      <c r="D493" s="8">
        <v>26</v>
      </c>
      <c r="E493" s="8">
        <v>111</v>
      </c>
      <c r="F493" s="8">
        <v>106</v>
      </c>
    </row>
    <row r="494" spans="3:6" x14ac:dyDescent="0.2">
      <c r="C494" s="8">
        <v>4</v>
      </c>
      <c r="D494" s="8">
        <v>27</v>
      </c>
      <c r="E494" s="8">
        <v>73</v>
      </c>
      <c r="F494" s="8">
        <v>85</v>
      </c>
    </row>
    <row r="495" spans="3:6" x14ac:dyDescent="0.2">
      <c r="C495" s="8">
        <v>15</v>
      </c>
      <c r="D495" s="8">
        <v>23</v>
      </c>
      <c r="E495" s="8">
        <v>85</v>
      </c>
      <c r="F495" s="8">
        <v>92</v>
      </c>
    </row>
    <row r="496" spans="3:6" x14ac:dyDescent="0.2">
      <c r="C496" s="8">
        <v>18</v>
      </c>
      <c r="D496" s="8">
        <v>12</v>
      </c>
      <c r="E496" s="8">
        <v>108</v>
      </c>
      <c r="F496" s="8">
        <v>89</v>
      </c>
    </row>
    <row r="497" spans="3:6" x14ac:dyDescent="0.2">
      <c r="C497" s="8">
        <v>6</v>
      </c>
      <c r="D497" s="8">
        <v>19</v>
      </c>
      <c r="E497" s="8">
        <v>111</v>
      </c>
      <c r="F497" s="8">
        <v>89</v>
      </c>
    </row>
    <row r="498" spans="3:6" x14ac:dyDescent="0.2">
      <c r="C498" s="8">
        <v>7</v>
      </c>
      <c r="D498" s="8">
        <v>5</v>
      </c>
      <c r="E498" s="8">
        <v>96</v>
      </c>
      <c r="F498" s="8">
        <v>91</v>
      </c>
    </row>
    <row r="499" spans="3:6" x14ac:dyDescent="0.2">
      <c r="C499" s="8">
        <v>28</v>
      </c>
      <c r="D499" s="8">
        <v>10</v>
      </c>
      <c r="E499" s="8">
        <v>83</v>
      </c>
      <c r="F499" s="8">
        <v>79</v>
      </c>
    </row>
    <row r="500" spans="3:6" x14ac:dyDescent="0.2">
      <c r="C500" s="8">
        <v>22</v>
      </c>
      <c r="D500" s="8">
        <v>14</v>
      </c>
      <c r="E500" s="8">
        <v>96</v>
      </c>
      <c r="F500" s="8">
        <v>102</v>
      </c>
    </row>
    <row r="501" spans="3:6" x14ac:dyDescent="0.2">
      <c r="C501" s="8">
        <v>21</v>
      </c>
      <c r="D501" s="8">
        <v>25</v>
      </c>
      <c r="E501" s="8">
        <v>101</v>
      </c>
      <c r="F501" s="8">
        <v>84</v>
      </c>
    </row>
    <row r="502" spans="3:6" x14ac:dyDescent="0.2">
      <c r="C502" s="8">
        <v>27</v>
      </c>
      <c r="D502" s="8">
        <v>1</v>
      </c>
      <c r="E502" s="8">
        <v>94</v>
      </c>
      <c r="F502" s="8">
        <v>91</v>
      </c>
    </row>
    <row r="503" spans="3:6" x14ac:dyDescent="0.2">
      <c r="C503" s="8">
        <v>11</v>
      </c>
      <c r="D503" s="8">
        <v>4</v>
      </c>
      <c r="E503" s="8">
        <v>97</v>
      </c>
      <c r="F503" s="8">
        <v>90</v>
      </c>
    </row>
    <row r="504" spans="3:6" x14ac:dyDescent="0.2">
      <c r="C504" s="8">
        <v>20</v>
      </c>
      <c r="D504" s="8">
        <v>23</v>
      </c>
      <c r="E504" s="8">
        <v>84</v>
      </c>
      <c r="F504" s="8">
        <v>92</v>
      </c>
    </row>
    <row r="505" spans="3:6" x14ac:dyDescent="0.2">
      <c r="C505" s="8">
        <v>3</v>
      </c>
      <c r="D505" s="8">
        <v>12</v>
      </c>
      <c r="E505" s="8">
        <v>92</v>
      </c>
      <c r="F505" s="8">
        <v>91</v>
      </c>
    </row>
    <row r="506" spans="3:6" x14ac:dyDescent="0.2">
      <c r="C506" s="8">
        <v>2</v>
      </c>
      <c r="D506" s="8">
        <v>8</v>
      </c>
      <c r="E506" s="8">
        <v>104</v>
      </c>
      <c r="F506" s="8">
        <v>90</v>
      </c>
    </row>
    <row r="507" spans="3:6" x14ac:dyDescent="0.2">
      <c r="C507" s="8">
        <v>17</v>
      </c>
      <c r="D507" s="8">
        <v>13</v>
      </c>
      <c r="E507" s="8">
        <v>120</v>
      </c>
      <c r="F507" s="8">
        <v>102</v>
      </c>
    </row>
    <row r="508" spans="3:6" x14ac:dyDescent="0.2">
      <c r="C508" s="8">
        <v>16</v>
      </c>
      <c r="D508" s="8">
        <v>29</v>
      </c>
      <c r="E508" s="8">
        <v>105</v>
      </c>
      <c r="F508" s="8">
        <v>86</v>
      </c>
    </row>
    <row r="509" spans="3:6" x14ac:dyDescent="0.2">
      <c r="C509" s="8">
        <v>26</v>
      </c>
      <c r="D509" s="8">
        <v>5</v>
      </c>
      <c r="E509" s="8">
        <v>102</v>
      </c>
      <c r="F509" s="8">
        <v>100</v>
      </c>
    </row>
    <row r="510" spans="3:6" x14ac:dyDescent="0.2">
      <c r="C510" s="8">
        <v>29</v>
      </c>
      <c r="D510" s="8">
        <v>17</v>
      </c>
      <c r="E510" s="8">
        <v>100</v>
      </c>
      <c r="F510" s="8">
        <v>108</v>
      </c>
    </row>
    <row r="511" spans="3:6" x14ac:dyDescent="0.2">
      <c r="C511" s="8">
        <v>1</v>
      </c>
      <c r="D511" s="8">
        <v>2</v>
      </c>
      <c r="E511" s="8">
        <v>91</v>
      </c>
      <c r="F511" s="8">
        <v>115</v>
      </c>
    </row>
    <row r="512" spans="3:6" x14ac:dyDescent="0.2">
      <c r="C512" s="8">
        <v>20</v>
      </c>
      <c r="D512" s="8">
        <v>18</v>
      </c>
      <c r="E512" s="8">
        <v>85</v>
      </c>
      <c r="F512" s="8">
        <v>91</v>
      </c>
    </row>
    <row r="513" spans="3:6" x14ac:dyDescent="0.2">
      <c r="C513" s="8">
        <v>8</v>
      </c>
      <c r="D513" s="8">
        <v>3</v>
      </c>
      <c r="E513" s="8">
        <v>104</v>
      </c>
      <c r="F513" s="8">
        <v>76</v>
      </c>
    </row>
    <row r="514" spans="3:6" x14ac:dyDescent="0.2">
      <c r="C514" s="8">
        <v>19</v>
      </c>
      <c r="D514" s="8">
        <v>16</v>
      </c>
      <c r="E514" s="8">
        <v>97</v>
      </c>
      <c r="F514" s="8">
        <v>102</v>
      </c>
    </row>
    <row r="515" spans="3:6" x14ac:dyDescent="0.2">
      <c r="C515" s="8">
        <v>4</v>
      </c>
      <c r="D515" s="8">
        <v>13</v>
      </c>
      <c r="E515" s="8">
        <v>106</v>
      </c>
      <c r="F515" s="8">
        <v>104</v>
      </c>
    </row>
    <row r="516" spans="3:6" x14ac:dyDescent="0.2">
      <c r="C516" s="8">
        <v>6</v>
      </c>
      <c r="D516" s="8">
        <v>11</v>
      </c>
      <c r="E516" s="8">
        <v>111</v>
      </c>
      <c r="F516" s="8">
        <v>102</v>
      </c>
    </row>
    <row r="517" spans="3:6" x14ac:dyDescent="0.2">
      <c r="C517" s="8">
        <v>10</v>
      </c>
      <c r="D517" s="8">
        <v>7</v>
      </c>
      <c r="E517" s="8">
        <v>98</v>
      </c>
      <c r="F517" s="8">
        <v>86</v>
      </c>
    </row>
    <row r="518" spans="3:6" x14ac:dyDescent="0.2">
      <c r="C518" s="8">
        <v>22</v>
      </c>
      <c r="D518" s="8">
        <v>15</v>
      </c>
      <c r="E518" s="8">
        <v>108</v>
      </c>
      <c r="F518" s="8">
        <v>74</v>
      </c>
    </row>
    <row r="519" spans="3:6" x14ac:dyDescent="0.2">
      <c r="C519" s="8">
        <v>28</v>
      </c>
      <c r="D519" s="8">
        <v>14</v>
      </c>
      <c r="E519" s="8">
        <v>95</v>
      </c>
      <c r="F519" s="8">
        <v>97</v>
      </c>
    </row>
    <row r="520" spans="3:6" x14ac:dyDescent="0.2">
      <c r="C520" s="8">
        <v>27</v>
      </c>
      <c r="D520" s="8">
        <v>12</v>
      </c>
      <c r="E520" s="8">
        <v>72</v>
      </c>
      <c r="F520" s="8">
        <v>79</v>
      </c>
    </row>
    <row r="521" spans="3:6" x14ac:dyDescent="0.2">
      <c r="C521" s="8">
        <v>24</v>
      </c>
      <c r="D521" s="8">
        <v>22</v>
      </c>
      <c r="E521" s="8">
        <v>103</v>
      </c>
      <c r="F521" s="8">
        <v>100</v>
      </c>
    </row>
    <row r="522" spans="3:6" x14ac:dyDescent="0.2">
      <c r="C522" s="8">
        <v>23</v>
      </c>
      <c r="D522" s="8">
        <v>5</v>
      </c>
      <c r="E522" s="8">
        <v>96</v>
      </c>
      <c r="F522" s="8">
        <v>64</v>
      </c>
    </row>
    <row r="523" spans="3:6" x14ac:dyDescent="0.2">
      <c r="C523" s="8">
        <v>18</v>
      </c>
      <c r="D523" s="8">
        <v>25</v>
      </c>
      <c r="E523" s="8">
        <v>99</v>
      </c>
      <c r="F523" s="8">
        <v>97</v>
      </c>
    </row>
    <row r="524" spans="3:6" x14ac:dyDescent="0.2">
      <c r="C524" s="8">
        <v>20</v>
      </c>
      <c r="D524" s="8">
        <v>6</v>
      </c>
      <c r="E524" s="8">
        <v>113</v>
      </c>
      <c r="F524" s="8">
        <v>87</v>
      </c>
    </row>
    <row r="525" spans="3:6" x14ac:dyDescent="0.2">
      <c r="C525" s="8">
        <v>28</v>
      </c>
      <c r="D525" s="8">
        <v>7</v>
      </c>
      <c r="E525" s="8">
        <v>106</v>
      </c>
      <c r="F525" s="8">
        <v>97</v>
      </c>
    </row>
    <row r="526" spans="3:6" x14ac:dyDescent="0.2">
      <c r="C526" s="8">
        <v>9</v>
      </c>
      <c r="D526" s="8">
        <v>15</v>
      </c>
      <c r="E526" s="8">
        <v>79</v>
      </c>
      <c r="F526" s="8">
        <v>85</v>
      </c>
    </row>
    <row r="527" spans="3:6" x14ac:dyDescent="0.2">
      <c r="C527" s="8">
        <v>13</v>
      </c>
      <c r="D527" s="8">
        <v>14</v>
      </c>
      <c r="E527" s="8">
        <v>120</v>
      </c>
      <c r="F527" s="8">
        <v>81</v>
      </c>
    </row>
    <row r="528" spans="3:6" x14ac:dyDescent="0.2">
      <c r="C528" s="8">
        <v>29</v>
      </c>
      <c r="D528" s="8">
        <v>25</v>
      </c>
      <c r="E528" s="8">
        <v>91</v>
      </c>
      <c r="F528" s="8">
        <v>96</v>
      </c>
    </row>
    <row r="529" spans="3:6" x14ac:dyDescent="0.2">
      <c r="C529" s="8">
        <v>11</v>
      </c>
      <c r="D529" s="8">
        <v>16</v>
      </c>
      <c r="E529" s="8">
        <v>102</v>
      </c>
      <c r="F529" s="8">
        <v>106</v>
      </c>
    </row>
    <row r="530" spans="3:6" x14ac:dyDescent="0.2">
      <c r="C530" s="8">
        <v>1</v>
      </c>
      <c r="D530" s="8">
        <v>6</v>
      </c>
      <c r="E530" s="8">
        <v>107</v>
      </c>
      <c r="F530" s="8">
        <v>116</v>
      </c>
    </row>
    <row r="531" spans="3:6" x14ac:dyDescent="0.2">
      <c r="C531" s="8">
        <v>8</v>
      </c>
      <c r="D531" s="8">
        <v>27</v>
      </c>
      <c r="E531" s="8">
        <v>90</v>
      </c>
      <c r="F531" s="8">
        <v>92</v>
      </c>
    </row>
    <row r="532" spans="3:6" x14ac:dyDescent="0.2">
      <c r="C532" s="8">
        <v>21</v>
      </c>
      <c r="D532" s="8">
        <v>10</v>
      </c>
      <c r="E532" s="8">
        <v>112</v>
      </c>
      <c r="F532" s="8">
        <v>106</v>
      </c>
    </row>
    <row r="533" spans="3:6" x14ac:dyDescent="0.2">
      <c r="C533" s="8">
        <v>17</v>
      </c>
      <c r="D533" s="8">
        <v>12</v>
      </c>
      <c r="E533" s="8">
        <v>97</v>
      </c>
      <c r="F533" s="8">
        <v>83</v>
      </c>
    </row>
    <row r="534" spans="3:6" x14ac:dyDescent="0.2">
      <c r="C534" s="8">
        <v>4</v>
      </c>
      <c r="D534" s="8">
        <v>3</v>
      </c>
      <c r="E534" s="8">
        <v>86</v>
      </c>
      <c r="F534" s="8">
        <v>94</v>
      </c>
    </row>
    <row r="535" spans="3:6" x14ac:dyDescent="0.2">
      <c r="C535" s="8">
        <v>24</v>
      </c>
      <c r="D535" s="8">
        <v>5</v>
      </c>
      <c r="E535" s="8">
        <v>109</v>
      </c>
      <c r="F535" s="8">
        <v>102</v>
      </c>
    </row>
    <row r="536" spans="3:6" x14ac:dyDescent="0.2">
      <c r="C536" s="8">
        <v>2</v>
      </c>
      <c r="D536" s="8">
        <v>19</v>
      </c>
      <c r="E536" s="8">
        <v>101</v>
      </c>
      <c r="F536" s="8">
        <v>100</v>
      </c>
    </row>
    <row r="537" spans="3:6" x14ac:dyDescent="0.2">
      <c r="C537" s="8">
        <v>27</v>
      </c>
      <c r="D537" s="8">
        <v>10</v>
      </c>
      <c r="E537" s="8">
        <v>109</v>
      </c>
      <c r="F537" s="8">
        <v>103</v>
      </c>
    </row>
    <row r="538" spans="3:6" x14ac:dyDescent="0.2">
      <c r="C538" s="8">
        <v>18</v>
      </c>
      <c r="D538" s="8">
        <v>29</v>
      </c>
      <c r="E538" s="8">
        <v>111</v>
      </c>
      <c r="F538" s="8">
        <v>67</v>
      </c>
    </row>
    <row r="539" spans="3:6" x14ac:dyDescent="0.2">
      <c r="C539" s="8">
        <v>16</v>
      </c>
      <c r="D539" s="8">
        <v>11</v>
      </c>
      <c r="E539" s="8">
        <v>105</v>
      </c>
      <c r="F539" s="8">
        <v>100</v>
      </c>
    </row>
    <row r="540" spans="3:6" x14ac:dyDescent="0.2">
      <c r="C540" s="8">
        <v>7</v>
      </c>
      <c r="D540" s="8">
        <v>24</v>
      </c>
      <c r="E540" s="8">
        <v>107</v>
      </c>
      <c r="F540" s="8">
        <v>112</v>
      </c>
    </row>
    <row r="541" spans="3:6" x14ac:dyDescent="0.2">
      <c r="C541" s="8">
        <v>28</v>
      </c>
      <c r="D541" s="8">
        <v>26</v>
      </c>
      <c r="E541" s="8">
        <v>95</v>
      </c>
      <c r="F541" s="8">
        <v>80</v>
      </c>
    </row>
    <row r="542" spans="3:6" x14ac:dyDescent="0.2">
      <c r="C542" s="8">
        <v>22</v>
      </c>
      <c r="D542" s="8">
        <v>23</v>
      </c>
      <c r="E542" s="8">
        <v>99</v>
      </c>
      <c r="F542" s="8">
        <v>108</v>
      </c>
    </row>
    <row r="543" spans="3:6" x14ac:dyDescent="0.2">
      <c r="C543" s="8">
        <v>9</v>
      </c>
      <c r="D543" s="8">
        <v>5</v>
      </c>
      <c r="E543" s="8">
        <v>117</v>
      </c>
      <c r="F543" s="8">
        <v>88</v>
      </c>
    </row>
    <row r="544" spans="3:6" x14ac:dyDescent="0.2">
      <c r="C544" s="8">
        <v>13</v>
      </c>
      <c r="D544" s="8">
        <v>15</v>
      </c>
      <c r="E544" s="8">
        <v>96</v>
      </c>
      <c r="F544" s="8">
        <v>102</v>
      </c>
    </row>
    <row r="545" spans="3:6" x14ac:dyDescent="0.2">
      <c r="C545" s="8">
        <v>3</v>
      </c>
      <c r="D545" s="8">
        <v>21</v>
      </c>
      <c r="E545" s="8">
        <v>88</v>
      </c>
      <c r="F545" s="8">
        <v>93</v>
      </c>
    </row>
    <row r="546" spans="3:6" x14ac:dyDescent="0.2">
      <c r="C546" s="8">
        <v>1</v>
      </c>
      <c r="D546" s="8">
        <v>4</v>
      </c>
      <c r="E546" s="8">
        <v>91</v>
      </c>
      <c r="F546" s="8">
        <v>94</v>
      </c>
    </row>
    <row r="547" spans="3:6" x14ac:dyDescent="0.2">
      <c r="C547" s="8">
        <v>14</v>
      </c>
      <c r="D547" s="8">
        <v>6</v>
      </c>
      <c r="E547" s="8">
        <v>97</v>
      </c>
      <c r="F547" s="8">
        <v>108</v>
      </c>
    </row>
    <row r="548" spans="3:6" x14ac:dyDescent="0.2">
      <c r="C548" s="8">
        <v>25</v>
      </c>
      <c r="D548" s="8">
        <v>28</v>
      </c>
      <c r="E548" s="8">
        <v>102</v>
      </c>
      <c r="F548" s="8">
        <v>98</v>
      </c>
    </row>
    <row r="549" spans="3:6" x14ac:dyDescent="0.2">
      <c r="C549" s="8">
        <v>23</v>
      </c>
      <c r="D549" s="8">
        <v>15</v>
      </c>
      <c r="E549" s="8">
        <v>90</v>
      </c>
      <c r="F549" s="8">
        <v>92</v>
      </c>
    </row>
    <row r="550" spans="3:6" x14ac:dyDescent="0.2">
      <c r="C550" s="8">
        <v>11</v>
      </c>
      <c r="D550" s="8">
        <v>8</v>
      </c>
      <c r="E550" s="8">
        <v>93</v>
      </c>
      <c r="F550" s="8">
        <v>96</v>
      </c>
    </row>
    <row r="551" spans="3:6" x14ac:dyDescent="0.2">
      <c r="C551" s="8">
        <v>27</v>
      </c>
      <c r="D551" s="8">
        <v>18</v>
      </c>
      <c r="E551" s="8">
        <v>89</v>
      </c>
      <c r="F551" s="8">
        <v>77</v>
      </c>
    </row>
    <row r="552" spans="3:6" x14ac:dyDescent="0.2">
      <c r="C552" s="8">
        <v>2</v>
      </c>
      <c r="D552" s="8">
        <v>10</v>
      </c>
      <c r="E552" s="8">
        <v>101</v>
      </c>
      <c r="F552" s="8">
        <v>104</v>
      </c>
    </row>
    <row r="553" spans="3:6" x14ac:dyDescent="0.2">
      <c r="C553" s="8">
        <v>16</v>
      </c>
      <c r="D553" s="8">
        <v>20</v>
      </c>
      <c r="E553" s="8">
        <v>115</v>
      </c>
      <c r="F553" s="8">
        <v>110</v>
      </c>
    </row>
    <row r="554" spans="3:6" x14ac:dyDescent="0.2">
      <c r="C554" s="8">
        <v>7</v>
      </c>
      <c r="D554" s="8">
        <v>26</v>
      </c>
      <c r="E554" s="8">
        <v>96</v>
      </c>
      <c r="F554" s="8">
        <v>90</v>
      </c>
    </row>
    <row r="555" spans="3:6" x14ac:dyDescent="0.2">
      <c r="C555" s="8">
        <v>22</v>
      </c>
      <c r="D555" s="8">
        <v>17</v>
      </c>
      <c r="E555" s="8">
        <v>103</v>
      </c>
      <c r="F555" s="8">
        <v>100</v>
      </c>
    </row>
    <row r="556" spans="3:6" x14ac:dyDescent="0.2">
      <c r="C556" s="8">
        <v>24</v>
      </c>
      <c r="D556" s="8">
        <v>9</v>
      </c>
      <c r="E556" s="8">
        <v>121</v>
      </c>
      <c r="F556" s="8">
        <v>97</v>
      </c>
    </row>
    <row r="557" spans="3:6" x14ac:dyDescent="0.2">
      <c r="C557" s="8">
        <v>12</v>
      </c>
      <c r="D557" s="8">
        <v>5</v>
      </c>
      <c r="E557" s="8">
        <v>109</v>
      </c>
      <c r="F557" s="8">
        <v>103</v>
      </c>
    </row>
    <row r="558" spans="3:6" x14ac:dyDescent="0.2">
      <c r="C558" s="8">
        <v>21</v>
      </c>
      <c r="D558" s="8">
        <v>19</v>
      </c>
      <c r="E558" s="8">
        <v>97</v>
      </c>
      <c r="F558" s="8">
        <v>89</v>
      </c>
    </row>
    <row r="559" spans="3:6" x14ac:dyDescent="0.2">
      <c r="C559" s="8">
        <v>1</v>
      </c>
      <c r="D559" s="8">
        <v>16</v>
      </c>
      <c r="E559" s="8">
        <v>107</v>
      </c>
      <c r="F559" s="8">
        <v>116</v>
      </c>
    </row>
    <row r="560" spans="3:6" x14ac:dyDescent="0.2">
      <c r="C560" s="8">
        <v>8</v>
      </c>
      <c r="D560" s="8">
        <v>2</v>
      </c>
      <c r="E560" s="8">
        <v>94</v>
      </c>
      <c r="F560" s="8">
        <v>91</v>
      </c>
    </row>
    <row r="561" spans="3:6" x14ac:dyDescent="0.2">
      <c r="C561" s="8">
        <v>3</v>
      </c>
      <c r="D561" s="8">
        <v>27</v>
      </c>
      <c r="E561" s="8">
        <v>89</v>
      </c>
      <c r="F561" s="8">
        <v>91</v>
      </c>
    </row>
    <row r="562" spans="3:6" x14ac:dyDescent="0.2">
      <c r="C562" s="8">
        <v>18</v>
      </c>
      <c r="D562" s="8">
        <v>10</v>
      </c>
      <c r="E562" s="8">
        <v>99</v>
      </c>
      <c r="F562" s="8">
        <v>90</v>
      </c>
    </row>
    <row r="563" spans="3:6" x14ac:dyDescent="0.2">
      <c r="C563" s="8">
        <v>15</v>
      </c>
      <c r="D563" s="8">
        <v>11</v>
      </c>
      <c r="E563" s="8">
        <v>100</v>
      </c>
      <c r="F563" s="8">
        <v>88</v>
      </c>
    </row>
    <row r="564" spans="3:6" x14ac:dyDescent="0.2">
      <c r="C564" s="8">
        <v>25</v>
      </c>
      <c r="D564" s="8">
        <v>13</v>
      </c>
      <c r="E564" s="8">
        <v>81</v>
      </c>
      <c r="F564" s="8">
        <v>98</v>
      </c>
    </row>
    <row r="565" spans="3:6" x14ac:dyDescent="0.2">
      <c r="C565" s="8">
        <v>4</v>
      </c>
      <c r="D565" s="8">
        <v>29</v>
      </c>
      <c r="E565" s="8">
        <v>69</v>
      </c>
      <c r="F565" s="8">
        <v>77</v>
      </c>
    </row>
    <row r="566" spans="3:6" x14ac:dyDescent="0.2">
      <c r="C566" s="8">
        <v>6</v>
      </c>
      <c r="D566" s="8">
        <v>28</v>
      </c>
      <c r="E566" s="8">
        <v>106</v>
      </c>
      <c r="F566" s="8">
        <v>103</v>
      </c>
    </row>
    <row r="567" spans="3:6" x14ac:dyDescent="0.2">
      <c r="C567" s="8">
        <v>14</v>
      </c>
      <c r="D567" s="8">
        <v>20</v>
      </c>
      <c r="E567" s="8">
        <v>103</v>
      </c>
      <c r="F567" s="8">
        <v>119</v>
      </c>
    </row>
    <row r="568" spans="3:6" x14ac:dyDescent="0.2">
      <c r="C568" s="8">
        <v>23</v>
      </c>
      <c r="D568" s="8">
        <v>12</v>
      </c>
      <c r="E568" s="8">
        <v>113</v>
      </c>
      <c r="F568" s="8">
        <v>93</v>
      </c>
    </row>
    <row r="569" spans="3:6" x14ac:dyDescent="0.2">
      <c r="C569" s="8">
        <v>26</v>
      </c>
      <c r="D569" s="8">
        <v>7</v>
      </c>
      <c r="E569" s="8">
        <v>104</v>
      </c>
      <c r="F569" s="8">
        <v>77</v>
      </c>
    </row>
    <row r="570" spans="3:6" x14ac:dyDescent="0.2">
      <c r="C570" s="8">
        <v>9</v>
      </c>
      <c r="D570" s="8">
        <v>17</v>
      </c>
      <c r="E570" s="8">
        <v>102</v>
      </c>
      <c r="F570" s="8">
        <v>105</v>
      </c>
    </row>
    <row r="571" spans="3:6" x14ac:dyDescent="0.2">
      <c r="C571" s="8">
        <v>19</v>
      </c>
      <c r="D571" s="8">
        <v>3</v>
      </c>
      <c r="E571" s="8">
        <v>68</v>
      </c>
      <c r="F571" s="8">
        <v>111</v>
      </c>
    </row>
    <row r="572" spans="3:6" x14ac:dyDescent="0.2">
      <c r="C572" s="8">
        <v>1</v>
      </c>
      <c r="D572" s="8">
        <v>10</v>
      </c>
      <c r="E572" s="8">
        <v>95</v>
      </c>
      <c r="F572" s="8">
        <v>91</v>
      </c>
    </row>
    <row r="573" spans="3:6" x14ac:dyDescent="0.2">
      <c r="C573" s="8">
        <v>21</v>
      </c>
      <c r="D573" s="8">
        <v>26</v>
      </c>
      <c r="E573" s="8">
        <v>98</v>
      </c>
      <c r="F573" s="8">
        <v>109</v>
      </c>
    </row>
    <row r="574" spans="3:6" x14ac:dyDescent="0.2">
      <c r="C574" s="8">
        <v>8</v>
      </c>
      <c r="D574" s="8">
        <v>16</v>
      </c>
      <c r="E574" s="8">
        <v>79</v>
      </c>
      <c r="F574" s="8">
        <v>97</v>
      </c>
    </row>
    <row r="575" spans="3:6" x14ac:dyDescent="0.2">
      <c r="C575" s="8">
        <v>5</v>
      </c>
      <c r="D575" s="8">
        <v>15</v>
      </c>
      <c r="E575" s="8">
        <v>93</v>
      </c>
      <c r="F575" s="8">
        <v>95</v>
      </c>
    </row>
    <row r="576" spans="3:6" x14ac:dyDescent="0.2">
      <c r="C576" s="8">
        <v>2</v>
      </c>
      <c r="D576" s="8">
        <v>27</v>
      </c>
      <c r="E576" s="8">
        <v>106</v>
      </c>
      <c r="F576" s="8">
        <v>97</v>
      </c>
    </row>
    <row r="577" spans="3:6" x14ac:dyDescent="0.2">
      <c r="C577" s="8">
        <v>6</v>
      </c>
      <c r="D577" s="8">
        <v>18</v>
      </c>
      <c r="E577" s="8">
        <v>113</v>
      </c>
      <c r="F577" s="8">
        <v>105</v>
      </c>
    </row>
    <row r="578" spans="3:6" x14ac:dyDescent="0.2">
      <c r="C578" s="8">
        <v>4</v>
      </c>
      <c r="D578" s="8">
        <v>11</v>
      </c>
      <c r="E578" s="8">
        <v>81</v>
      </c>
      <c r="F578" s="8">
        <v>93</v>
      </c>
    </row>
    <row r="579" spans="3:6" x14ac:dyDescent="0.2">
      <c r="C579" s="8">
        <v>17</v>
      </c>
      <c r="D579" s="8">
        <v>29</v>
      </c>
      <c r="E579" s="8">
        <v>105</v>
      </c>
      <c r="F579" s="8">
        <v>101</v>
      </c>
    </row>
    <row r="580" spans="3:6" x14ac:dyDescent="0.2">
      <c r="C580" s="8">
        <v>9</v>
      </c>
      <c r="D580" s="8">
        <v>28</v>
      </c>
      <c r="E580" s="8">
        <v>99</v>
      </c>
      <c r="F580" s="8">
        <v>101</v>
      </c>
    </row>
    <row r="581" spans="3:6" x14ac:dyDescent="0.2">
      <c r="C581" s="8">
        <v>24</v>
      </c>
      <c r="D581" s="8">
        <v>14</v>
      </c>
      <c r="E581" s="8">
        <v>112</v>
      </c>
      <c r="F581" s="8">
        <v>98</v>
      </c>
    </row>
    <row r="582" spans="3:6" x14ac:dyDescent="0.2">
      <c r="C582" s="8">
        <v>12</v>
      </c>
      <c r="D582" s="8">
        <v>7</v>
      </c>
      <c r="E582" s="8">
        <v>102</v>
      </c>
      <c r="F582" s="8">
        <v>89</v>
      </c>
    </row>
    <row r="583" spans="3:6" x14ac:dyDescent="0.2">
      <c r="C583" s="8">
        <v>29</v>
      </c>
      <c r="D583" s="8">
        <v>21</v>
      </c>
      <c r="E583" s="8">
        <v>84</v>
      </c>
      <c r="F583" s="8">
        <v>91</v>
      </c>
    </row>
    <row r="584" spans="3:6" x14ac:dyDescent="0.2">
      <c r="C584" s="8">
        <v>20</v>
      </c>
      <c r="D584" s="8">
        <v>1</v>
      </c>
      <c r="E584" s="8">
        <v>100</v>
      </c>
      <c r="F584" s="8">
        <v>86</v>
      </c>
    </row>
    <row r="585" spans="3:6" x14ac:dyDescent="0.2">
      <c r="C585" s="8">
        <v>15</v>
      </c>
      <c r="D585" s="8">
        <v>4</v>
      </c>
      <c r="E585" s="8">
        <v>92</v>
      </c>
      <c r="F585" s="8">
        <v>79</v>
      </c>
    </row>
    <row r="586" spans="3:6" x14ac:dyDescent="0.2">
      <c r="C586" s="8">
        <v>16</v>
      </c>
      <c r="D586" s="8">
        <v>22</v>
      </c>
      <c r="E586" s="8">
        <v>81</v>
      </c>
      <c r="F586" s="8">
        <v>92</v>
      </c>
    </row>
    <row r="587" spans="3:6" x14ac:dyDescent="0.2">
      <c r="C587" s="8">
        <v>10</v>
      </c>
      <c r="D587" s="8">
        <v>6</v>
      </c>
      <c r="E587" s="8">
        <v>107</v>
      </c>
      <c r="F587" s="8">
        <v>113</v>
      </c>
    </row>
    <row r="588" spans="3:6" x14ac:dyDescent="0.2">
      <c r="C588" s="8">
        <v>25</v>
      </c>
      <c r="D588" s="8">
        <v>18</v>
      </c>
      <c r="E588" s="8">
        <v>86</v>
      </c>
      <c r="F588" s="8">
        <v>92</v>
      </c>
    </row>
    <row r="589" spans="3:6" x14ac:dyDescent="0.2">
      <c r="C589" s="8">
        <v>23</v>
      </c>
      <c r="D589" s="8">
        <v>24</v>
      </c>
      <c r="E589" s="8">
        <v>116</v>
      </c>
      <c r="F589" s="8">
        <v>110</v>
      </c>
    </row>
    <row r="590" spans="3:6" x14ac:dyDescent="0.2">
      <c r="C590" s="8">
        <v>13</v>
      </c>
      <c r="D590" s="8">
        <v>7</v>
      </c>
      <c r="E590" s="8">
        <v>91</v>
      </c>
      <c r="F590" s="8">
        <v>107</v>
      </c>
    </row>
    <row r="591" spans="3:6" x14ac:dyDescent="0.2">
      <c r="C591" s="8">
        <v>3</v>
      </c>
      <c r="D591" s="8">
        <v>26</v>
      </c>
      <c r="E591" s="8">
        <v>111</v>
      </c>
      <c r="F591" s="8">
        <v>101</v>
      </c>
    </row>
    <row r="592" spans="3:6" x14ac:dyDescent="0.2">
      <c r="C592" s="8">
        <v>2</v>
      </c>
      <c r="D592" s="8">
        <v>11</v>
      </c>
      <c r="E592" s="8">
        <v>98</v>
      </c>
      <c r="F592" s="8">
        <v>94</v>
      </c>
    </row>
    <row r="593" spans="3:6" x14ac:dyDescent="0.2">
      <c r="C593" s="8">
        <v>8</v>
      </c>
      <c r="D593" s="8">
        <v>17</v>
      </c>
      <c r="E593" s="8">
        <v>104</v>
      </c>
      <c r="F593" s="8">
        <v>83</v>
      </c>
    </row>
    <row r="594" spans="3:6" x14ac:dyDescent="0.2">
      <c r="C594" s="8">
        <v>27</v>
      </c>
      <c r="D594" s="8">
        <v>19</v>
      </c>
      <c r="E594" s="8">
        <v>92</v>
      </c>
      <c r="F594" s="8">
        <v>96</v>
      </c>
    </row>
    <row r="595" spans="3:6" x14ac:dyDescent="0.2">
      <c r="C595" s="8">
        <v>28</v>
      </c>
      <c r="D595" s="8">
        <v>25</v>
      </c>
      <c r="E595" s="8">
        <v>92</v>
      </c>
      <c r="F595" s="8">
        <v>98</v>
      </c>
    </row>
    <row r="596" spans="3:6" x14ac:dyDescent="0.2">
      <c r="C596" s="8">
        <v>12</v>
      </c>
      <c r="D596" s="8">
        <v>13</v>
      </c>
      <c r="E596" s="8">
        <v>95</v>
      </c>
      <c r="F596" s="8">
        <v>90</v>
      </c>
    </row>
    <row r="597" spans="3:6" x14ac:dyDescent="0.2">
      <c r="C597" s="8">
        <v>9</v>
      </c>
      <c r="D597" s="8">
        <v>14</v>
      </c>
      <c r="E597" s="8">
        <v>107</v>
      </c>
      <c r="F597" s="8">
        <v>95</v>
      </c>
    </row>
    <row r="598" spans="3:6" x14ac:dyDescent="0.2">
      <c r="C598" s="8">
        <v>29</v>
      </c>
      <c r="D598" s="8">
        <v>5</v>
      </c>
      <c r="E598" s="8">
        <v>94</v>
      </c>
      <c r="F598" s="8">
        <v>85</v>
      </c>
    </row>
    <row r="599" spans="3:6" x14ac:dyDescent="0.2">
      <c r="C599" s="8">
        <v>20</v>
      </c>
      <c r="D599" s="8">
        <v>15</v>
      </c>
      <c r="E599" s="8">
        <v>92</v>
      </c>
      <c r="F599" s="8">
        <v>87</v>
      </c>
    </row>
    <row r="600" spans="3:6" x14ac:dyDescent="0.2">
      <c r="C600" s="8">
        <v>19</v>
      </c>
      <c r="D600" s="8">
        <v>22</v>
      </c>
      <c r="E600" s="8">
        <v>96</v>
      </c>
      <c r="F600" s="8">
        <v>91</v>
      </c>
    </row>
    <row r="601" spans="3:6" x14ac:dyDescent="0.2">
      <c r="C601" s="8">
        <v>16</v>
      </c>
      <c r="D601" s="8">
        <v>26</v>
      </c>
      <c r="E601" s="8">
        <v>88</v>
      </c>
      <c r="F601" s="8">
        <v>99</v>
      </c>
    </row>
    <row r="602" spans="3:6" x14ac:dyDescent="0.2">
      <c r="C602" s="8">
        <v>10</v>
      </c>
      <c r="D602" s="8">
        <v>18</v>
      </c>
      <c r="E602" s="8">
        <v>98</v>
      </c>
      <c r="F602" s="8">
        <v>103</v>
      </c>
    </row>
    <row r="603" spans="3:6" x14ac:dyDescent="0.2">
      <c r="C603" s="8">
        <v>7</v>
      </c>
      <c r="D603" s="8">
        <v>6</v>
      </c>
      <c r="E603" s="8">
        <v>97</v>
      </c>
      <c r="F603" s="8">
        <v>104</v>
      </c>
    </row>
    <row r="604" spans="3:6" x14ac:dyDescent="0.2">
      <c r="C604" s="8">
        <v>24</v>
      </c>
      <c r="D604" s="8">
        <v>28</v>
      </c>
      <c r="E604" s="8">
        <v>113</v>
      </c>
      <c r="F604" s="8">
        <v>80</v>
      </c>
    </row>
    <row r="605" spans="3:6" x14ac:dyDescent="0.2">
      <c r="C605" s="8">
        <v>23</v>
      </c>
      <c r="D605" s="8">
        <v>14</v>
      </c>
      <c r="E605" s="8">
        <v>120</v>
      </c>
      <c r="F605" s="8">
        <v>82</v>
      </c>
    </row>
    <row r="606" spans="3:6" x14ac:dyDescent="0.2">
      <c r="C606" s="8">
        <v>11</v>
      </c>
      <c r="D606" s="8">
        <v>3</v>
      </c>
      <c r="E606" s="8">
        <v>90</v>
      </c>
      <c r="F606" s="8">
        <v>81</v>
      </c>
    </row>
    <row r="607" spans="3:6" x14ac:dyDescent="0.2">
      <c r="C607" s="8">
        <v>27</v>
      </c>
      <c r="D607" s="8">
        <v>17</v>
      </c>
      <c r="E607" s="8">
        <v>107</v>
      </c>
      <c r="F607" s="8">
        <v>100</v>
      </c>
    </row>
    <row r="608" spans="3:6" x14ac:dyDescent="0.2">
      <c r="C608" s="8">
        <v>2</v>
      </c>
      <c r="D608" s="8">
        <v>21</v>
      </c>
      <c r="E608" s="8">
        <v>90</v>
      </c>
      <c r="F608" s="8">
        <v>106</v>
      </c>
    </row>
    <row r="609" spans="3:6" x14ac:dyDescent="0.2">
      <c r="C609" s="8">
        <v>1</v>
      </c>
      <c r="D609" s="8">
        <v>8</v>
      </c>
      <c r="E609" s="8">
        <v>90</v>
      </c>
      <c r="F609" s="8">
        <v>107</v>
      </c>
    </row>
    <row r="610" spans="3:6" x14ac:dyDescent="0.2">
      <c r="C610" s="8">
        <v>13</v>
      </c>
      <c r="D610" s="8">
        <v>25</v>
      </c>
      <c r="E610" s="8">
        <v>94</v>
      </c>
      <c r="F610" s="8">
        <v>91</v>
      </c>
    </row>
    <row r="611" spans="3:6" x14ac:dyDescent="0.2">
      <c r="C611" s="8">
        <v>15</v>
      </c>
      <c r="D611" s="8">
        <v>18</v>
      </c>
      <c r="E611" s="8">
        <v>90</v>
      </c>
      <c r="F611" s="8">
        <v>77</v>
      </c>
    </row>
    <row r="612" spans="3:6" x14ac:dyDescent="0.2">
      <c r="C612" s="8">
        <v>3</v>
      </c>
      <c r="D612" s="8">
        <v>10</v>
      </c>
      <c r="E612" s="8">
        <v>104</v>
      </c>
      <c r="F612" s="8">
        <v>111</v>
      </c>
    </row>
    <row r="613" spans="3:6" x14ac:dyDescent="0.2">
      <c r="C613" s="8">
        <v>11</v>
      </c>
      <c r="D613" s="8">
        <v>26</v>
      </c>
      <c r="E613" s="8">
        <v>86</v>
      </c>
      <c r="F613" s="8">
        <v>95</v>
      </c>
    </row>
    <row r="614" spans="3:6" x14ac:dyDescent="0.2">
      <c r="C614" s="8">
        <v>5</v>
      </c>
      <c r="D614" s="8">
        <v>2</v>
      </c>
      <c r="E614" s="8">
        <v>101</v>
      </c>
      <c r="F614" s="8">
        <v>108</v>
      </c>
    </row>
    <row r="615" spans="3:6" x14ac:dyDescent="0.2">
      <c r="C615" s="8">
        <v>29</v>
      </c>
      <c r="D615" s="8">
        <v>22</v>
      </c>
      <c r="E615" s="8">
        <v>112</v>
      </c>
      <c r="F615" s="8">
        <v>102</v>
      </c>
    </row>
    <row r="616" spans="3:6" x14ac:dyDescent="0.2">
      <c r="C616" s="8">
        <v>16</v>
      </c>
      <c r="D616" s="8">
        <v>19</v>
      </c>
      <c r="E616" s="8">
        <v>127</v>
      </c>
      <c r="F616" s="8">
        <v>129</v>
      </c>
    </row>
    <row r="617" spans="3:6" x14ac:dyDescent="0.2">
      <c r="C617" s="8">
        <v>17</v>
      </c>
      <c r="D617" s="8">
        <v>1</v>
      </c>
      <c r="E617" s="8">
        <v>103</v>
      </c>
      <c r="F617" s="8">
        <v>80</v>
      </c>
    </row>
    <row r="618" spans="3:6" x14ac:dyDescent="0.2">
      <c r="C618" s="8">
        <v>4</v>
      </c>
      <c r="D618" s="8">
        <v>14</v>
      </c>
      <c r="E618" s="8">
        <v>95</v>
      </c>
      <c r="F618" s="8">
        <v>92</v>
      </c>
    </row>
    <row r="619" spans="3:6" x14ac:dyDescent="0.2">
      <c r="C619" s="8">
        <v>28</v>
      </c>
      <c r="D619" s="8">
        <v>24</v>
      </c>
      <c r="E619" s="8">
        <v>90</v>
      </c>
      <c r="F619" s="8">
        <v>114</v>
      </c>
    </row>
    <row r="620" spans="3:6" x14ac:dyDescent="0.2">
      <c r="C620" s="8">
        <v>12</v>
      </c>
      <c r="D620" s="8">
        <v>6</v>
      </c>
      <c r="E620" s="8">
        <v>112</v>
      </c>
      <c r="F620" s="8">
        <v>133</v>
      </c>
    </row>
    <row r="621" spans="3:6" x14ac:dyDescent="0.2">
      <c r="C621" s="8">
        <v>9</v>
      </c>
      <c r="D621" s="8">
        <v>25</v>
      </c>
      <c r="E621" s="8">
        <v>82</v>
      </c>
      <c r="F621" s="8">
        <v>90</v>
      </c>
    </row>
    <row r="622" spans="3:6" x14ac:dyDescent="0.2">
      <c r="C622" s="8">
        <v>27</v>
      </c>
      <c r="D622" s="8">
        <v>20</v>
      </c>
      <c r="E622" s="8">
        <v>106</v>
      </c>
      <c r="F622" s="8">
        <v>97</v>
      </c>
    </row>
    <row r="623" spans="3:6" x14ac:dyDescent="0.2">
      <c r="C623" s="8">
        <v>21</v>
      </c>
      <c r="D623" s="8">
        <v>13</v>
      </c>
      <c r="E623" s="8">
        <v>93</v>
      </c>
      <c r="F623" s="8">
        <v>87</v>
      </c>
    </row>
    <row r="624" spans="3:6" x14ac:dyDescent="0.2">
      <c r="C624" s="8">
        <v>14</v>
      </c>
      <c r="D624" s="8">
        <v>12</v>
      </c>
      <c r="E624" s="8">
        <v>119</v>
      </c>
      <c r="F624" s="8">
        <v>115</v>
      </c>
    </row>
    <row r="625" spans="3:6" x14ac:dyDescent="0.2">
      <c r="C625" s="8">
        <v>28</v>
      </c>
      <c r="D625" s="8">
        <v>15</v>
      </c>
      <c r="E625" s="8">
        <v>101</v>
      </c>
      <c r="F625" s="8">
        <v>89</v>
      </c>
    </row>
    <row r="626" spans="3:6" x14ac:dyDescent="0.2">
      <c r="C626" s="8">
        <v>29</v>
      </c>
      <c r="D626" s="8">
        <v>8</v>
      </c>
      <c r="E626" s="8">
        <v>86</v>
      </c>
      <c r="F626" s="8">
        <v>89</v>
      </c>
    </row>
    <row r="627" spans="3:6" x14ac:dyDescent="0.2">
      <c r="C627" s="8">
        <v>5</v>
      </c>
      <c r="D627" s="8">
        <v>17</v>
      </c>
      <c r="E627" s="8">
        <v>114</v>
      </c>
      <c r="F627" s="8">
        <v>81</v>
      </c>
    </row>
    <row r="628" spans="3:6" x14ac:dyDescent="0.2">
      <c r="C628" s="8">
        <v>19</v>
      </c>
      <c r="D628" s="8">
        <v>21</v>
      </c>
      <c r="E628" s="8">
        <v>78</v>
      </c>
      <c r="F628" s="8">
        <v>71</v>
      </c>
    </row>
    <row r="629" spans="3:6" x14ac:dyDescent="0.2">
      <c r="C629" s="8">
        <v>1</v>
      </c>
      <c r="D629" s="8">
        <v>13</v>
      </c>
      <c r="E629" s="8">
        <v>93</v>
      </c>
      <c r="F629" s="8">
        <v>127</v>
      </c>
    </row>
    <row r="630" spans="3:6" x14ac:dyDescent="0.2">
      <c r="C630" s="8">
        <v>16</v>
      </c>
      <c r="D630" s="8">
        <v>2</v>
      </c>
      <c r="E630" s="8">
        <v>109</v>
      </c>
      <c r="F630" s="8">
        <v>90</v>
      </c>
    </row>
    <row r="631" spans="3:6" x14ac:dyDescent="0.2">
      <c r="C631" s="8">
        <v>6</v>
      </c>
      <c r="D631" s="8">
        <v>12</v>
      </c>
      <c r="E631" s="8">
        <v>100</v>
      </c>
      <c r="F631" s="8">
        <v>117</v>
      </c>
    </row>
    <row r="632" spans="3:6" x14ac:dyDescent="0.2">
      <c r="C632" s="8">
        <v>10</v>
      </c>
      <c r="D632" s="8">
        <v>9</v>
      </c>
      <c r="E632" s="8">
        <v>100</v>
      </c>
      <c r="F632" s="8">
        <v>96</v>
      </c>
    </row>
    <row r="633" spans="3:6" x14ac:dyDescent="0.2">
      <c r="C633" s="8">
        <v>25</v>
      </c>
      <c r="D633" s="8">
        <v>3</v>
      </c>
      <c r="E633" s="8">
        <v>73</v>
      </c>
      <c r="F633" s="8">
        <v>78</v>
      </c>
    </row>
    <row r="634" spans="3:6" x14ac:dyDescent="0.2">
      <c r="C634" s="8">
        <v>7</v>
      </c>
      <c r="D634" s="8">
        <v>15</v>
      </c>
      <c r="E634" s="8">
        <v>94</v>
      </c>
      <c r="F634" s="8">
        <v>100</v>
      </c>
    </row>
    <row r="635" spans="3:6" x14ac:dyDescent="0.2">
      <c r="C635" s="8">
        <v>22</v>
      </c>
      <c r="D635" s="8">
        <v>4</v>
      </c>
      <c r="E635" s="8">
        <v>91</v>
      </c>
      <c r="F635" s="8">
        <v>90</v>
      </c>
    </row>
    <row r="636" spans="3:6" x14ac:dyDescent="0.2">
      <c r="C636" s="8">
        <v>26</v>
      </c>
      <c r="D636" s="8">
        <v>23</v>
      </c>
      <c r="E636" s="8">
        <v>86</v>
      </c>
      <c r="F636" s="8">
        <v>92</v>
      </c>
    </row>
    <row r="637" spans="3:6" x14ac:dyDescent="0.2">
      <c r="C637" s="8">
        <v>11</v>
      </c>
      <c r="D637" s="8">
        <v>14</v>
      </c>
      <c r="E637" s="8">
        <v>83</v>
      </c>
      <c r="F637" s="8">
        <v>82</v>
      </c>
    </row>
    <row r="638" spans="3:6" x14ac:dyDescent="0.2">
      <c r="C638" s="8">
        <v>21</v>
      </c>
      <c r="D638" s="8">
        <v>17</v>
      </c>
      <c r="E638" s="8">
        <v>96</v>
      </c>
      <c r="F638" s="8">
        <v>91</v>
      </c>
    </row>
    <row r="639" spans="3:6" x14ac:dyDescent="0.2">
      <c r="C639" s="8">
        <v>8</v>
      </c>
      <c r="D639" s="8">
        <v>1</v>
      </c>
      <c r="E639" s="8">
        <v>88</v>
      </c>
      <c r="F639" s="8">
        <v>71</v>
      </c>
    </row>
    <row r="640" spans="3:6" x14ac:dyDescent="0.2">
      <c r="C640" s="8">
        <v>20</v>
      </c>
      <c r="D640" s="8">
        <v>13</v>
      </c>
      <c r="E640" s="8">
        <v>93</v>
      </c>
      <c r="F640" s="8">
        <v>111</v>
      </c>
    </row>
    <row r="641" spans="3:6" x14ac:dyDescent="0.2">
      <c r="C641" s="8">
        <v>28</v>
      </c>
      <c r="D641" s="8">
        <v>4</v>
      </c>
      <c r="E641" s="8">
        <v>90</v>
      </c>
      <c r="F641" s="8">
        <v>78</v>
      </c>
    </row>
    <row r="642" spans="3:6" x14ac:dyDescent="0.2">
      <c r="C642" s="8">
        <v>27</v>
      </c>
      <c r="D642" s="8">
        <v>2</v>
      </c>
      <c r="E642" s="8">
        <v>97</v>
      </c>
      <c r="F642" s="8">
        <v>92</v>
      </c>
    </row>
    <row r="643" spans="3:6" x14ac:dyDescent="0.2">
      <c r="C643" s="8">
        <v>5</v>
      </c>
      <c r="D643" s="8">
        <v>29</v>
      </c>
      <c r="E643" s="8">
        <v>92</v>
      </c>
      <c r="F643" s="8">
        <v>93</v>
      </c>
    </row>
    <row r="644" spans="3:6" x14ac:dyDescent="0.2">
      <c r="C644" s="8">
        <v>18</v>
      </c>
      <c r="D644" s="8">
        <v>16</v>
      </c>
      <c r="E644" s="8">
        <v>125</v>
      </c>
      <c r="F644" s="8">
        <v>100</v>
      </c>
    </row>
    <row r="645" spans="3:6" x14ac:dyDescent="0.2">
      <c r="C645" s="8">
        <v>25</v>
      </c>
      <c r="D645" s="8">
        <v>12</v>
      </c>
      <c r="E645" s="8">
        <v>87</v>
      </c>
      <c r="F645" s="8">
        <v>91</v>
      </c>
    </row>
    <row r="646" spans="3:6" x14ac:dyDescent="0.2">
      <c r="C646" s="8">
        <v>6</v>
      </c>
      <c r="D646" s="8">
        <v>10</v>
      </c>
      <c r="E646" s="8">
        <v>95</v>
      </c>
      <c r="F646" s="8">
        <v>91</v>
      </c>
    </row>
    <row r="647" spans="3:6" x14ac:dyDescent="0.2">
      <c r="C647" s="8">
        <v>26</v>
      </c>
      <c r="D647" s="8">
        <v>24</v>
      </c>
      <c r="E647" s="8">
        <v>95</v>
      </c>
      <c r="F647" s="8">
        <v>99</v>
      </c>
    </row>
    <row r="648" spans="3:6" x14ac:dyDescent="0.2">
      <c r="C648" s="8">
        <v>23</v>
      </c>
      <c r="D648" s="8">
        <v>22</v>
      </c>
      <c r="E648" s="8">
        <v>105</v>
      </c>
      <c r="F648" s="8">
        <v>97</v>
      </c>
    </row>
    <row r="649" spans="3:6" x14ac:dyDescent="0.2">
      <c r="C649" s="8">
        <v>11</v>
      </c>
      <c r="D649" s="8">
        <v>19</v>
      </c>
      <c r="E649" s="8">
        <v>92</v>
      </c>
      <c r="F649" s="8">
        <v>87</v>
      </c>
    </row>
    <row r="650" spans="3:6" x14ac:dyDescent="0.2">
      <c r="C650" s="8">
        <v>29</v>
      </c>
      <c r="D650" s="8">
        <v>1</v>
      </c>
      <c r="E650" s="8">
        <v>97</v>
      </c>
      <c r="F650" s="8">
        <v>90</v>
      </c>
    </row>
    <row r="651" spans="3:6" x14ac:dyDescent="0.2">
      <c r="C651" s="8">
        <v>15</v>
      </c>
      <c r="D651" s="8">
        <v>25</v>
      </c>
      <c r="E651" s="8">
        <v>88</v>
      </c>
      <c r="F651" s="8">
        <v>83</v>
      </c>
    </row>
    <row r="652" spans="3:6" x14ac:dyDescent="0.2">
      <c r="C652" s="8">
        <v>2</v>
      </c>
      <c r="D652" s="8">
        <v>17</v>
      </c>
      <c r="E652" s="8">
        <v>95</v>
      </c>
      <c r="F652" s="8">
        <v>98</v>
      </c>
    </row>
    <row r="653" spans="3:6" x14ac:dyDescent="0.2">
      <c r="C653" s="8">
        <v>8</v>
      </c>
      <c r="D653" s="8">
        <v>20</v>
      </c>
      <c r="E653" s="8">
        <v>83</v>
      </c>
      <c r="F653" s="8">
        <v>85</v>
      </c>
    </row>
    <row r="654" spans="3:6" x14ac:dyDescent="0.2">
      <c r="C654" s="8">
        <v>14</v>
      </c>
      <c r="D654" s="8">
        <v>13</v>
      </c>
      <c r="E654" s="8">
        <v>85</v>
      </c>
      <c r="F654" s="8">
        <v>100</v>
      </c>
    </row>
    <row r="655" spans="3:6" x14ac:dyDescent="0.2">
      <c r="C655" s="8">
        <v>10</v>
      </c>
      <c r="D655" s="8">
        <v>3</v>
      </c>
      <c r="E655" s="8">
        <v>72</v>
      </c>
      <c r="F655" s="8">
        <v>73</v>
      </c>
    </row>
    <row r="656" spans="3:6" x14ac:dyDescent="0.2">
      <c r="C656" s="8">
        <v>22</v>
      </c>
      <c r="D656" s="8">
        <v>9</v>
      </c>
      <c r="E656" s="8">
        <v>104</v>
      </c>
      <c r="F656" s="8">
        <v>98</v>
      </c>
    </row>
    <row r="657" spans="3:6" x14ac:dyDescent="0.2">
      <c r="C657" s="8">
        <v>24</v>
      </c>
      <c r="D657" s="8">
        <v>7</v>
      </c>
      <c r="E657" s="8">
        <v>132</v>
      </c>
      <c r="F657" s="8">
        <v>96</v>
      </c>
    </row>
    <row r="658" spans="3:6" x14ac:dyDescent="0.2">
      <c r="C658" s="8">
        <v>18</v>
      </c>
      <c r="D658" s="8">
        <v>27</v>
      </c>
      <c r="E658" s="8">
        <v>98</v>
      </c>
      <c r="F658" s="8">
        <v>91</v>
      </c>
    </row>
    <row r="659" spans="3:6" x14ac:dyDescent="0.2">
      <c r="C659" s="8">
        <v>5</v>
      </c>
      <c r="D659" s="8">
        <v>8</v>
      </c>
      <c r="E659" s="8">
        <v>107</v>
      </c>
      <c r="F659" s="8">
        <v>115</v>
      </c>
    </row>
    <row r="660" spans="3:6" x14ac:dyDescent="0.2">
      <c r="C660" s="8">
        <v>1</v>
      </c>
      <c r="D660" s="8">
        <v>12</v>
      </c>
      <c r="E660" s="8">
        <v>101</v>
      </c>
      <c r="F660" s="8">
        <v>94</v>
      </c>
    </row>
    <row r="661" spans="3:6" x14ac:dyDescent="0.2">
      <c r="C661" s="8">
        <v>16</v>
      </c>
      <c r="D661" s="8">
        <v>21</v>
      </c>
      <c r="E661" s="8">
        <v>81</v>
      </c>
      <c r="F661" s="8">
        <v>86</v>
      </c>
    </row>
    <row r="662" spans="3:6" x14ac:dyDescent="0.2">
      <c r="C662" s="8">
        <v>28</v>
      </c>
      <c r="D662" s="8">
        <v>23</v>
      </c>
      <c r="E662" s="8">
        <v>97</v>
      </c>
      <c r="F662" s="8">
        <v>96</v>
      </c>
    </row>
    <row r="663" spans="3:6" x14ac:dyDescent="0.2">
      <c r="C663" s="8">
        <v>26</v>
      </c>
      <c r="D663" s="8">
        <v>4</v>
      </c>
      <c r="E663" s="8">
        <v>91</v>
      </c>
      <c r="F663" s="8">
        <v>97</v>
      </c>
    </row>
    <row r="664" spans="3:6" x14ac:dyDescent="0.2">
      <c r="C664" s="8">
        <v>19</v>
      </c>
      <c r="D664" s="8">
        <v>15</v>
      </c>
      <c r="E664" s="8">
        <v>83</v>
      </c>
      <c r="F664" s="8">
        <v>94</v>
      </c>
    </row>
    <row r="665" spans="3:6" x14ac:dyDescent="0.2">
      <c r="C665" s="8">
        <v>29</v>
      </c>
      <c r="D665" s="8">
        <v>11</v>
      </c>
      <c r="E665" s="8">
        <v>109</v>
      </c>
      <c r="F665" s="8">
        <v>89</v>
      </c>
    </row>
    <row r="666" spans="3:6" x14ac:dyDescent="0.2">
      <c r="C666" s="8">
        <v>20</v>
      </c>
      <c r="D666" s="8">
        <v>25</v>
      </c>
      <c r="E666" s="8">
        <v>98</v>
      </c>
      <c r="F666" s="8">
        <v>105</v>
      </c>
    </row>
    <row r="667" spans="3:6" x14ac:dyDescent="0.2">
      <c r="C667" s="8">
        <v>2</v>
      </c>
      <c r="D667" s="8">
        <v>12</v>
      </c>
      <c r="E667" s="8">
        <v>104</v>
      </c>
      <c r="F667" s="8">
        <v>91</v>
      </c>
    </row>
    <row r="668" spans="3:6" x14ac:dyDescent="0.2">
      <c r="C668" s="8">
        <v>17</v>
      </c>
      <c r="D668" s="8">
        <v>24</v>
      </c>
      <c r="E668" s="8">
        <v>107</v>
      </c>
      <c r="F668" s="8">
        <v>112</v>
      </c>
    </row>
    <row r="669" spans="3:6" x14ac:dyDescent="0.2">
      <c r="C669" s="8">
        <v>14</v>
      </c>
      <c r="D669" s="8">
        <v>3</v>
      </c>
      <c r="E669" s="8">
        <v>79</v>
      </c>
      <c r="F669" s="8">
        <v>97</v>
      </c>
    </row>
    <row r="670" spans="3:6" x14ac:dyDescent="0.2">
      <c r="C670" s="8">
        <v>6</v>
      </c>
      <c r="D670" s="8">
        <v>13</v>
      </c>
      <c r="E670" s="8">
        <v>94</v>
      </c>
      <c r="F670" s="8">
        <v>101</v>
      </c>
    </row>
    <row r="671" spans="3:6" x14ac:dyDescent="0.2">
      <c r="C671" s="8">
        <v>9</v>
      </c>
      <c r="D671" s="8">
        <v>22</v>
      </c>
      <c r="E671" s="8">
        <v>97</v>
      </c>
      <c r="F671" s="8">
        <v>98</v>
      </c>
    </row>
    <row r="672" spans="3:6" x14ac:dyDescent="0.2">
      <c r="C672" s="8">
        <v>23</v>
      </c>
      <c r="D672" s="8">
        <v>4</v>
      </c>
      <c r="E672" s="8">
        <v>101</v>
      </c>
      <c r="F672" s="8">
        <v>96</v>
      </c>
    </row>
    <row r="673" spans="3:6" x14ac:dyDescent="0.2">
      <c r="C673" s="8">
        <v>21</v>
      </c>
      <c r="D673" s="8">
        <v>27</v>
      </c>
      <c r="E673" s="8">
        <v>93</v>
      </c>
      <c r="F673" s="8">
        <v>100</v>
      </c>
    </row>
    <row r="674" spans="3:6" x14ac:dyDescent="0.2">
      <c r="C674" s="8">
        <v>18</v>
      </c>
      <c r="D674" s="8">
        <v>24</v>
      </c>
      <c r="E674" s="8">
        <v>117</v>
      </c>
      <c r="F674" s="8">
        <v>83</v>
      </c>
    </row>
    <row r="675" spans="3:6" x14ac:dyDescent="0.2">
      <c r="C675" s="8">
        <v>25</v>
      </c>
      <c r="D675" s="8">
        <v>17</v>
      </c>
      <c r="E675" s="8">
        <v>113</v>
      </c>
      <c r="F675" s="8">
        <v>83</v>
      </c>
    </row>
    <row r="676" spans="3:6" x14ac:dyDescent="0.2">
      <c r="C676" s="8">
        <v>10</v>
      </c>
      <c r="D676" s="8">
        <v>28</v>
      </c>
      <c r="E676" s="8">
        <v>104</v>
      </c>
      <c r="F676" s="8">
        <v>97</v>
      </c>
    </row>
    <row r="677" spans="3:6" x14ac:dyDescent="0.2">
      <c r="C677" s="8">
        <v>3</v>
      </c>
      <c r="D677" s="8">
        <v>2</v>
      </c>
      <c r="E677" s="8">
        <v>79</v>
      </c>
      <c r="F677" s="8">
        <v>82</v>
      </c>
    </row>
    <row r="678" spans="3:6" x14ac:dyDescent="0.2">
      <c r="C678" s="8">
        <v>29</v>
      </c>
      <c r="D678" s="8">
        <v>27</v>
      </c>
      <c r="E678" s="8">
        <v>99</v>
      </c>
      <c r="F678" s="8">
        <v>94</v>
      </c>
    </row>
    <row r="679" spans="3:6" x14ac:dyDescent="0.2">
      <c r="C679" s="8">
        <v>15</v>
      </c>
      <c r="D679" s="8">
        <v>1</v>
      </c>
      <c r="E679" s="8">
        <v>73</v>
      </c>
      <c r="F679" s="8">
        <v>76</v>
      </c>
    </row>
    <row r="680" spans="3:6" x14ac:dyDescent="0.2">
      <c r="C680" s="8">
        <v>20</v>
      </c>
      <c r="D680" s="8">
        <v>5</v>
      </c>
      <c r="E680" s="8">
        <v>106</v>
      </c>
      <c r="F680" s="8">
        <v>98</v>
      </c>
    </row>
    <row r="681" spans="3:6" x14ac:dyDescent="0.2">
      <c r="C681" s="8">
        <v>8</v>
      </c>
      <c r="D681" s="8">
        <v>21</v>
      </c>
      <c r="E681" s="8">
        <v>86</v>
      </c>
      <c r="F681" s="8">
        <v>82</v>
      </c>
    </row>
    <row r="682" spans="3:6" x14ac:dyDescent="0.2">
      <c r="C682" s="8">
        <v>19</v>
      </c>
      <c r="D682" s="8">
        <v>12</v>
      </c>
      <c r="E682" s="8">
        <v>110</v>
      </c>
      <c r="F682" s="8">
        <v>112</v>
      </c>
    </row>
    <row r="683" spans="3:6" x14ac:dyDescent="0.2">
      <c r="C683" s="8">
        <v>11</v>
      </c>
      <c r="D683" s="8">
        <v>6</v>
      </c>
      <c r="E683" s="8">
        <v>140</v>
      </c>
      <c r="F683" s="8">
        <v>141</v>
      </c>
    </row>
    <row r="684" spans="3:6" x14ac:dyDescent="0.2">
      <c r="C684" s="8">
        <v>14</v>
      </c>
      <c r="D684" s="8">
        <v>28</v>
      </c>
      <c r="E684" s="8">
        <v>86</v>
      </c>
      <c r="F684" s="8">
        <v>79</v>
      </c>
    </row>
    <row r="685" spans="3:6" x14ac:dyDescent="0.2">
      <c r="C685" s="8">
        <v>7</v>
      </c>
      <c r="D685" s="8">
        <v>23</v>
      </c>
      <c r="E685" s="8">
        <v>97</v>
      </c>
      <c r="F685" s="8">
        <v>96</v>
      </c>
    </row>
    <row r="686" spans="3:6" x14ac:dyDescent="0.2">
      <c r="C686" s="8">
        <v>9</v>
      </c>
      <c r="D686" s="8">
        <v>26</v>
      </c>
      <c r="E686" s="8">
        <v>87</v>
      </c>
      <c r="F686" s="8">
        <v>113</v>
      </c>
    </row>
    <row r="687" spans="3:6" x14ac:dyDescent="0.2">
      <c r="C687" s="8">
        <v>5</v>
      </c>
      <c r="D687" s="8">
        <v>10</v>
      </c>
      <c r="E687" s="8">
        <v>111</v>
      </c>
      <c r="F687" s="8">
        <v>109</v>
      </c>
    </row>
    <row r="688" spans="3:6" x14ac:dyDescent="0.2">
      <c r="C688" s="8">
        <v>2</v>
      </c>
      <c r="D688" s="8">
        <v>24</v>
      </c>
      <c r="E688" s="8">
        <v>85</v>
      </c>
      <c r="F688" s="8">
        <v>102</v>
      </c>
    </row>
    <row r="689" spans="3:6" x14ac:dyDescent="0.2">
      <c r="C689" s="8">
        <v>18</v>
      </c>
      <c r="D689" s="8">
        <v>6</v>
      </c>
      <c r="E689" s="8">
        <v>100</v>
      </c>
      <c r="F689" s="8">
        <v>112</v>
      </c>
    </row>
    <row r="690" spans="3:6" x14ac:dyDescent="0.2">
      <c r="C690" s="8">
        <v>17</v>
      </c>
      <c r="D690" s="8">
        <v>23</v>
      </c>
      <c r="E690" s="8">
        <v>113</v>
      </c>
      <c r="F690" s="8">
        <v>103</v>
      </c>
    </row>
    <row r="691" spans="3:6" x14ac:dyDescent="0.2">
      <c r="C691" s="8">
        <v>26</v>
      </c>
      <c r="D691" s="8">
        <v>22</v>
      </c>
      <c r="E691" s="8">
        <v>90</v>
      </c>
      <c r="F691" s="8">
        <v>79</v>
      </c>
    </row>
    <row r="692" spans="3:6" x14ac:dyDescent="0.2">
      <c r="C692" s="8">
        <v>13</v>
      </c>
      <c r="D692" s="8">
        <v>4</v>
      </c>
      <c r="E692" s="8">
        <v>89</v>
      </c>
      <c r="F692" s="8">
        <v>97</v>
      </c>
    </row>
    <row r="693" spans="3:6" x14ac:dyDescent="0.2">
      <c r="C693" s="8">
        <v>3</v>
      </c>
      <c r="D693" s="8">
        <v>21</v>
      </c>
      <c r="E693" s="8">
        <v>93</v>
      </c>
      <c r="F693" s="8">
        <v>100</v>
      </c>
    </row>
    <row r="694" spans="3:6" x14ac:dyDescent="0.2">
      <c r="C694" s="8">
        <v>29</v>
      </c>
      <c r="D694" s="8">
        <v>24</v>
      </c>
      <c r="E694" s="8">
        <v>108</v>
      </c>
      <c r="F694" s="8">
        <v>101</v>
      </c>
    </row>
    <row r="695" spans="3:6" x14ac:dyDescent="0.2">
      <c r="C695" s="8">
        <v>19</v>
      </c>
      <c r="D695" s="8">
        <v>1</v>
      </c>
      <c r="E695" s="8">
        <v>92</v>
      </c>
      <c r="F695" s="8">
        <v>89</v>
      </c>
    </row>
    <row r="696" spans="3:6" x14ac:dyDescent="0.2">
      <c r="C696" s="8">
        <v>8</v>
      </c>
      <c r="D696" s="8">
        <v>12</v>
      </c>
      <c r="E696" s="8">
        <v>105</v>
      </c>
      <c r="F696" s="8">
        <v>92</v>
      </c>
    </row>
    <row r="697" spans="3:6" x14ac:dyDescent="0.2">
      <c r="C697" s="8">
        <v>27</v>
      </c>
      <c r="D697" s="8">
        <v>25</v>
      </c>
      <c r="E697" s="8">
        <v>80</v>
      </c>
      <c r="F697" s="8">
        <v>74</v>
      </c>
    </row>
    <row r="698" spans="3:6" x14ac:dyDescent="0.2">
      <c r="C698" s="8">
        <v>16</v>
      </c>
      <c r="D698" s="8">
        <v>14</v>
      </c>
      <c r="E698" s="8">
        <v>107</v>
      </c>
      <c r="F698" s="8">
        <v>103</v>
      </c>
    </row>
    <row r="699" spans="3:6" x14ac:dyDescent="0.2">
      <c r="C699" s="8">
        <v>11</v>
      </c>
      <c r="D699" s="8">
        <v>28</v>
      </c>
      <c r="E699" s="8">
        <v>82</v>
      </c>
      <c r="F699" s="8">
        <v>98</v>
      </c>
    </row>
    <row r="700" spans="3:6" x14ac:dyDescent="0.2">
      <c r="C700" s="8">
        <v>5</v>
      </c>
      <c r="D700" s="8">
        <v>27</v>
      </c>
      <c r="E700" s="8">
        <v>99</v>
      </c>
      <c r="F700" s="8">
        <v>81</v>
      </c>
    </row>
    <row r="701" spans="3:6" x14ac:dyDescent="0.2">
      <c r="C701" s="8">
        <v>1</v>
      </c>
      <c r="D701" s="8">
        <v>18</v>
      </c>
      <c r="E701" s="8">
        <v>105</v>
      </c>
      <c r="F701" s="8">
        <v>103</v>
      </c>
    </row>
    <row r="702" spans="3:6" x14ac:dyDescent="0.2">
      <c r="C702" s="8">
        <v>8</v>
      </c>
      <c r="D702" s="8">
        <v>22</v>
      </c>
      <c r="E702" s="8">
        <v>71</v>
      </c>
      <c r="F702" s="8">
        <v>99</v>
      </c>
    </row>
    <row r="703" spans="3:6" x14ac:dyDescent="0.2">
      <c r="C703" s="8">
        <v>20</v>
      </c>
      <c r="D703" s="8">
        <v>19</v>
      </c>
      <c r="E703" s="8">
        <v>122</v>
      </c>
      <c r="F703" s="8">
        <v>114</v>
      </c>
    </row>
    <row r="704" spans="3:6" x14ac:dyDescent="0.2">
      <c r="C704" s="8">
        <v>10</v>
      </c>
      <c r="D704" s="8">
        <v>14</v>
      </c>
      <c r="E704" s="8">
        <v>85</v>
      </c>
      <c r="F704" s="8">
        <v>78</v>
      </c>
    </row>
    <row r="705" spans="3:6" x14ac:dyDescent="0.2">
      <c r="C705" s="8">
        <v>4</v>
      </c>
      <c r="D705" s="8">
        <v>16</v>
      </c>
      <c r="E705" s="8">
        <v>96</v>
      </c>
      <c r="F705" s="8">
        <v>92</v>
      </c>
    </row>
    <row r="706" spans="3:6" x14ac:dyDescent="0.2">
      <c r="C706" s="8">
        <v>7</v>
      </c>
      <c r="D706" s="8">
        <v>2</v>
      </c>
      <c r="E706" s="8">
        <v>93</v>
      </c>
      <c r="F706" s="8">
        <v>110</v>
      </c>
    </row>
    <row r="707" spans="3:6" x14ac:dyDescent="0.2">
      <c r="C707" s="8">
        <v>26</v>
      </c>
      <c r="D707" s="8">
        <v>6</v>
      </c>
      <c r="E707" s="8">
        <v>106</v>
      </c>
      <c r="F707" s="8">
        <v>112</v>
      </c>
    </row>
    <row r="708" spans="3:6" x14ac:dyDescent="0.2">
      <c r="C708" s="8">
        <v>24</v>
      </c>
      <c r="D708" s="8">
        <v>25</v>
      </c>
      <c r="E708" s="8">
        <v>99</v>
      </c>
      <c r="F708" s="8">
        <v>86</v>
      </c>
    </row>
    <row r="709" spans="3:6" x14ac:dyDescent="0.2">
      <c r="C709" s="8">
        <v>13</v>
      </c>
      <c r="D709" s="8">
        <v>29</v>
      </c>
      <c r="E709" s="8">
        <v>103</v>
      </c>
      <c r="F709" s="8">
        <v>94</v>
      </c>
    </row>
    <row r="710" spans="3:6" x14ac:dyDescent="0.2">
      <c r="C710" s="8">
        <v>3</v>
      </c>
      <c r="D710" s="8">
        <v>4</v>
      </c>
      <c r="E710" s="8">
        <v>113</v>
      </c>
      <c r="F710" s="8">
        <v>91</v>
      </c>
    </row>
    <row r="711" spans="3:6" x14ac:dyDescent="0.2">
      <c r="C711" s="8">
        <v>15</v>
      </c>
      <c r="D711" s="8">
        <v>20</v>
      </c>
      <c r="E711" s="8">
        <v>112</v>
      </c>
      <c r="F711" s="8">
        <v>95</v>
      </c>
    </row>
    <row r="712" spans="3:6" x14ac:dyDescent="0.2">
      <c r="C712" s="8">
        <v>19</v>
      </c>
      <c r="D712" s="8">
        <v>27</v>
      </c>
      <c r="E712" s="8">
        <v>89</v>
      </c>
      <c r="F712" s="8">
        <v>82</v>
      </c>
    </row>
    <row r="713" spans="3:6" x14ac:dyDescent="0.2">
      <c r="C713" s="8">
        <v>16</v>
      </c>
      <c r="D713" s="8">
        <v>5</v>
      </c>
      <c r="E713" s="8">
        <v>107</v>
      </c>
      <c r="F713" s="8">
        <v>115</v>
      </c>
    </row>
    <row r="714" spans="3:6" x14ac:dyDescent="0.2">
      <c r="C714" s="8">
        <v>17</v>
      </c>
      <c r="D714" s="8">
        <v>22</v>
      </c>
      <c r="E714" s="8">
        <v>107</v>
      </c>
      <c r="F714" s="8">
        <v>92</v>
      </c>
    </row>
    <row r="715" spans="3:6" x14ac:dyDescent="0.2">
      <c r="C715" s="8">
        <v>23</v>
      </c>
      <c r="D715" s="8">
        <v>6</v>
      </c>
      <c r="E715" s="8">
        <v>114</v>
      </c>
      <c r="F715" s="8">
        <v>103</v>
      </c>
    </row>
    <row r="716" spans="3:6" x14ac:dyDescent="0.2">
      <c r="C716" s="8">
        <v>9</v>
      </c>
      <c r="D716" s="8">
        <v>2</v>
      </c>
      <c r="E716" s="8">
        <v>92</v>
      </c>
      <c r="F716" s="8">
        <v>75</v>
      </c>
    </row>
    <row r="717" spans="3:6" x14ac:dyDescent="0.2">
      <c r="C717" s="8">
        <v>18</v>
      </c>
      <c r="D717" s="8">
        <v>8</v>
      </c>
      <c r="E717" s="8">
        <v>80</v>
      </c>
      <c r="F717" s="8">
        <v>85</v>
      </c>
    </row>
    <row r="718" spans="3:6" x14ac:dyDescent="0.2">
      <c r="C718" s="8">
        <v>21</v>
      </c>
      <c r="D718" s="8">
        <v>28</v>
      </c>
      <c r="E718" s="8">
        <v>91</v>
      </c>
      <c r="F718" s="8">
        <v>98</v>
      </c>
    </row>
    <row r="719" spans="3:6" x14ac:dyDescent="0.2">
      <c r="C719" s="8">
        <v>14</v>
      </c>
      <c r="D719" s="8">
        <v>7</v>
      </c>
      <c r="E719" s="8">
        <v>85</v>
      </c>
      <c r="F719" s="8">
        <v>100</v>
      </c>
    </row>
    <row r="720" spans="3:6" x14ac:dyDescent="0.2">
      <c r="C720" s="8">
        <v>26</v>
      </c>
      <c r="D720" s="8">
        <v>13</v>
      </c>
      <c r="E720" s="8">
        <v>87</v>
      </c>
      <c r="F720" s="8">
        <v>92</v>
      </c>
    </row>
    <row r="721" spans="3:6" x14ac:dyDescent="0.2">
      <c r="C721" s="8">
        <v>24</v>
      </c>
      <c r="D721" s="8">
        <v>29</v>
      </c>
      <c r="E721" s="8">
        <v>109</v>
      </c>
      <c r="F721" s="8">
        <v>93</v>
      </c>
    </row>
    <row r="722" spans="3:6" x14ac:dyDescent="0.2">
      <c r="C722" s="8">
        <v>12</v>
      </c>
      <c r="D722" s="8">
        <v>25</v>
      </c>
      <c r="E722" s="8">
        <v>76</v>
      </c>
      <c r="F722" s="8">
        <v>89</v>
      </c>
    </row>
    <row r="723" spans="3:6" x14ac:dyDescent="0.2">
      <c r="C723" s="8">
        <v>27</v>
      </c>
      <c r="D723" s="8">
        <v>28</v>
      </c>
      <c r="E723" s="8">
        <v>85</v>
      </c>
      <c r="F723" s="8">
        <v>94</v>
      </c>
    </row>
    <row r="724" spans="3:6" x14ac:dyDescent="0.2">
      <c r="C724" s="8">
        <v>19</v>
      </c>
      <c r="D724" s="8">
        <v>8</v>
      </c>
      <c r="E724" s="8">
        <v>90</v>
      </c>
      <c r="F724" s="8">
        <v>101</v>
      </c>
    </row>
    <row r="725" spans="3:6" x14ac:dyDescent="0.2">
      <c r="C725" s="8">
        <v>3</v>
      </c>
      <c r="D725" s="8">
        <v>11</v>
      </c>
      <c r="E725" s="8">
        <v>116</v>
      </c>
      <c r="F725" s="8">
        <v>106</v>
      </c>
    </row>
    <row r="726" spans="3:6" x14ac:dyDescent="0.2">
      <c r="C726" s="8">
        <v>17</v>
      </c>
      <c r="D726" s="8">
        <v>7</v>
      </c>
      <c r="E726" s="8">
        <v>98</v>
      </c>
      <c r="F726" s="8">
        <v>99</v>
      </c>
    </row>
    <row r="727" spans="3:6" x14ac:dyDescent="0.2">
      <c r="C727" s="8">
        <v>4</v>
      </c>
      <c r="D727" s="8">
        <v>18</v>
      </c>
      <c r="E727" s="8">
        <v>81</v>
      </c>
      <c r="F727" s="8">
        <v>106</v>
      </c>
    </row>
    <row r="728" spans="3:6" x14ac:dyDescent="0.2">
      <c r="C728" s="8">
        <v>16</v>
      </c>
      <c r="D728" s="8">
        <v>15</v>
      </c>
      <c r="E728" s="8">
        <v>88</v>
      </c>
      <c r="F728" s="8">
        <v>90</v>
      </c>
    </row>
    <row r="729" spans="3:6" x14ac:dyDescent="0.2">
      <c r="C729" s="8">
        <v>22</v>
      </c>
      <c r="D729" s="8">
        <v>29</v>
      </c>
      <c r="E729" s="8">
        <v>96</v>
      </c>
      <c r="F729" s="8">
        <v>97</v>
      </c>
    </row>
    <row r="730" spans="3:6" x14ac:dyDescent="0.2">
      <c r="C730" s="8">
        <v>23</v>
      </c>
      <c r="D730" s="8">
        <v>2</v>
      </c>
      <c r="E730" s="8">
        <v>104</v>
      </c>
      <c r="F730" s="8">
        <v>107</v>
      </c>
    </row>
    <row r="731" spans="3:6" x14ac:dyDescent="0.2">
      <c r="C731" s="8">
        <v>13</v>
      </c>
      <c r="D731" s="8">
        <v>1</v>
      </c>
      <c r="E731" s="8">
        <v>90</v>
      </c>
      <c r="F731" s="8">
        <v>93</v>
      </c>
    </row>
    <row r="732" spans="3:6" x14ac:dyDescent="0.2">
      <c r="C732" s="8">
        <v>9</v>
      </c>
      <c r="D732" s="8">
        <v>25</v>
      </c>
      <c r="E732" s="8">
        <v>99</v>
      </c>
      <c r="F732" s="8">
        <v>108</v>
      </c>
    </row>
    <row r="733" spans="3:6" x14ac:dyDescent="0.2">
      <c r="C733" s="8">
        <v>10</v>
      </c>
      <c r="D733" s="8">
        <v>20</v>
      </c>
      <c r="E733" s="8">
        <v>100</v>
      </c>
      <c r="F733" s="8">
        <v>109</v>
      </c>
    </row>
    <row r="734" spans="3:6" x14ac:dyDescent="0.2">
      <c r="C734" s="8">
        <v>4</v>
      </c>
      <c r="D734" s="8">
        <v>5</v>
      </c>
      <c r="E734" s="8">
        <v>101</v>
      </c>
      <c r="F734" s="8">
        <v>114</v>
      </c>
    </row>
    <row r="735" spans="3:6" x14ac:dyDescent="0.2">
      <c r="C735" s="8">
        <v>26</v>
      </c>
      <c r="D735" s="8">
        <v>2</v>
      </c>
      <c r="E735" s="8">
        <v>99</v>
      </c>
      <c r="F735" s="8">
        <v>79</v>
      </c>
    </row>
    <row r="736" spans="3:6" x14ac:dyDescent="0.2">
      <c r="C736" s="8">
        <v>12</v>
      </c>
      <c r="D736" s="8">
        <v>6</v>
      </c>
      <c r="E736" s="8">
        <v>119</v>
      </c>
      <c r="F736" s="8">
        <v>110</v>
      </c>
    </row>
    <row r="737" spans="3:6" x14ac:dyDescent="0.2">
      <c r="C737" s="8">
        <v>18</v>
      </c>
      <c r="D737" s="8">
        <v>7</v>
      </c>
      <c r="E737" s="8">
        <v>98</v>
      </c>
      <c r="F737" s="8">
        <v>77</v>
      </c>
    </row>
    <row r="738" spans="3:6" x14ac:dyDescent="0.2">
      <c r="C738" s="8">
        <v>11</v>
      </c>
      <c r="D738" s="8">
        <v>21</v>
      </c>
      <c r="E738" s="8">
        <v>86</v>
      </c>
      <c r="F738" s="8">
        <v>76</v>
      </c>
    </row>
    <row r="739" spans="3:6" x14ac:dyDescent="0.2">
      <c r="C739" s="8">
        <v>3</v>
      </c>
      <c r="D739" s="8">
        <v>14</v>
      </c>
      <c r="E739" s="8">
        <v>78</v>
      </c>
      <c r="F739" s="8">
        <v>92</v>
      </c>
    </row>
    <row r="740" spans="3:6" x14ac:dyDescent="0.2">
      <c r="C740" s="8">
        <v>27</v>
      </c>
      <c r="D740" s="8">
        <v>16</v>
      </c>
      <c r="E740" s="8">
        <v>86</v>
      </c>
      <c r="F740" s="8">
        <v>91</v>
      </c>
    </row>
    <row r="741" spans="3:6" x14ac:dyDescent="0.2">
      <c r="C741" s="8">
        <v>19</v>
      </c>
      <c r="D741" s="8">
        <v>28</v>
      </c>
      <c r="E741" s="8">
        <v>89</v>
      </c>
      <c r="F741" s="8">
        <v>92</v>
      </c>
    </row>
    <row r="742" spans="3:6" x14ac:dyDescent="0.2">
      <c r="C742" s="8">
        <v>17</v>
      </c>
      <c r="D742" s="8">
        <v>15</v>
      </c>
      <c r="E742" s="8">
        <v>93</v>
      </c>
      <c r="F742" s="8">
        <v>80</v>
      </c>
    </row>
    <row r="743" spans="3:6" x14ac:dyDescent="0.2">
      <c r="C743" s="8">
        <v>22</v>
      </c>
      <c r="D743" s="8">
        <v>6</v>
      </c>
      <c r="E743" s="8">
        <v>92</v>
      </c>
      <c r="F743" s="8">
        <v>105</v>
      </c>
    </row>
    <row r="744" spans="3:6" x14ac:dyDescent="0.2">
      <c r="C744" s="8">
        <v>23</v>
      </c>
      <c r="D744" s="8">
        <v>13</v>
      </c>
      <c r="E744" s="8">
        <v>111</v>
      </c>
      <c r="F744" s="8">
        <v>105</v>
      </c>
    </row>
    <row r="745" spans="3:6" x14ac:dyDescent="0.2">
      <c r="C745" s="8">
        <v>24</v>
      </c>
      <c r="D745" s="8">
        <v>26</v>
      </c>
      <c r="E745" s="8">
        <v>116</v>
      </c>
      <c r="F745" s="8">
        <v>126</v>
      </c>
    </row>
    <row r="746" spans="3:6" x14ac:dyDescent="0.2">
      <c r="C746" s="8">
        <v>9</v>
      </c>
      <c r="D746" s="8">
        <v>1</v>
      </c>
      <c r="E746" s="8">
        <v>94</v>
      </c>
      <c r="F746" s="8">
        <v>100</v>
      </c>
    </row>
    <row r="747" spans="3:6" x14ac:dyDescent="0.2">
      <c r="C747" s="8">
        <v>29</v>
      </c>
      <c r="D747" s="8">
        <v>10</v>
      </c>
      <c r="E747" s="8">
        <v>89</v>
      </c>
      <c r="F747" s="8">
        <v>102</v>
      </c>
    </row>
    <row r="748" spans="3:6" x14ac:dyDescent="0.2">
      <c r="C748" s="8">
        <v>21</v>
      </c>
      <c r="D748" s="8">
        <v>7</v>
      </c>
      <c r="E748" s="8">
        <v>110</v>
      </c>
      <c r="F748" s="8">
        <v>83</v>
      </c>
    </row>
    <row r="749" spans="3:6" x14ac:dyDescent="0.2">
      <c r="C749" s="8">
        <v>5</v>
      </c>
      <c r="D749" s="8">
        <v>28</v>
      </c>
      <c r="E749" s="8">
        <v>92</v>
      </c>
      <c r="F749" s="8">
        <v>103</v>
      </c>
    </row>
    <row r="750" spans="3:6" x14ac:dyDescent="0.2">
      <c r="C750" s="8">
        <v>8</v>
      </c>
      <c r="D750" s="8">
        <v>27</v>
      </c>
      <c r="E750" s="8">
        <v>89</v>
      </c>
      <c r="F750" s="8">
        <v>76</v>
      </c>
    </row>
    <row r="751" spans="3:6" x14ac:dyDescent="0.2">
      <c r="C751" s="8">
        <v>15</v>
      </c>
      <c r="D751" s="8">
        <v>4</v>
      </c>
      <c r="E751" s="8">
        <v>102</v>
      </c>
      <c r="F751" s="8">
        <v>80</v>
      </c>
    </row>
    <row r="752" spans="3:6" x14ac:dyDescent="0.2">
      <c r="C752" s="8">
        <v>16</v>
      </c>
      <c r="D752" s="8">
        <v>3</v>
      </c>
      <c r="E752" s="8">
        <v>92</v>
      </c>
      <c r="F752" s="8">
        <v>101</v>
      </c>
    </row>
    <row r="753" spans="3:6" x14ac:dyDescent="0.2">
      <c r="C753" s="8">
        <v>12</v>
      </c>
      <c r="D753" s="8">
        <v>23</v>
      </c>
      <c r="E753" s="8">
        <v>79</v>
      </c>
      <c r="F753" s="8">
        <v>80</v>
      </c>
    </row>
    <row r="754" spans="3:6" x14ac:dyDescent="0.2">
      <c r="C754" s="8">
        <v>18</v>
      </c>
      <c r="D754" s="8">
        <v>9</v>
      </c>
      <c r="E754" s="8">
        <v>123</v>
      </c>
      <c r="F754" s="8">
        <v>115</v>
      </c>
    </row>
    <row r="755" spans="3:6" x14ac:dyDescent="0.2">
      <c r="C755" s="8">
        <v>6</v>
      </c>
      <c r="D755" s="8">
        <v>17</v>
      </c>
      <c r="E755" s="8">
        <v>100</v>
      </c>
      <c r="F755" s="8">
        <v>117</v>
      </c>
    </row>
    <row r="756" spans="3:6" x14ac:dyDescent="0.2">
      <c r="C756" s="8">
        <v>25</v>
      </c>
      <c r="D756" s="8">
        <v>14</v>
      </c>
      <c r="E756" s="8">
        <v>99</v>
      </c>
      <c r="F756" s="8">
        <v>93</v>
      </c>
    </row>
    <row r="757" spans="3:6" x14ac:dyDescent="0.2">
      <c r="C757" s="8">
        <v>22</v>
      </c>
      <c r="D757" s="8">
        <v>26</v>
      </c>
      <c r="E757" s="8">
        <v>91</v>
      </c>
      <c r="F757" s="8">
        <v>103</v>
      </c>
    </row>
    <row r="758" spans="3:6" x14ac:dyDescent="0.2">
      <c r="C758" s="8">
        <v>24</v>
      </c>
      <c r="D758" s="8">
        <v>1</v>
      </c>
      <c r="E758" s="8">
        <v>99</v>
      </c>
      <c r="F758" s="8">
        <v>79</v>
      </c>
    </row>
    <row r="759" spans="3:6" x14ac:dyDescent="0.2">
      <c r="C759" s="8">
        <v>13</v>
      </c>
      <c r="D759" s="8">
        <v>2</v>
      </c>
      <c r="E759" s="8">
        <v>108</v>
      </c>
      <c r="F759" s="8">
        <v>109</v>
      </c>
    </row>
    <row r="760" spans="3:6" x14ac:dyDescent="0.2">
      <c r="C760" s="8">
        <v>21</v>
      </c>
      <c r="D760" s="8">
        <v>9</v>
      </c>
      <c r="E760" s="8">
        <v>114</v>
      </c>
      <c r="F760" s="8">
        <v>107</v>
      </c>
    </row>
    <row r="761" spans="3:6" x14ac:dyDescent="0.2">
      <c r="C761" s="8">
        <v>15</v>
      </c>
      <c r="D761" s="8">
        <v>12</v>
      </c>
      <c r="E761" s="8">
        <v>71</v>
      </c>
      <c r="F761" s="8">
        <v>81</v>
      </c>
    </row>
    <row r="762" spans="3:6" x14ac:dyDescent="0.2">
      <c r="C762" s="8">
        <v>8</v>
      </c>
      <c r="D762" s="8">
        <v>29</v>
      </c>
      <c r="E762" s="8">
        <v>97</v>
      </c>
      <c r="F762" s="8">
        <v>90</v>
      </c>
    </row>
    <row r="763" spans="3:6" x14ac:dyDescent="0.2">
      <c r="C763" s="8">
        <v>27</v>
      </c>
      <c r="D763" s="8">
        <v>3</v>
      </c>
      <c r="E763" s="8">
        <v>77</v>
      </c>
      <c r="F763" s="8">
        <v>78</v>
      </c>
    </row>
    <row r="764" spans="3:6" x14ac:dyDescent="0.2">
      <c r="C764" s="8">
        <v>16</v>
      </c>
      <c r="D764" s="8">
        <v>10</v>
      </c>
      <c r="E764" s="8">
        <v>115</v>
      </c>
      <c r="F764" s="8">
        <v>76</v>
      </c>
    </row>
    <row r="765" spans="3:6" x14ac:dyDescent="0.2">
      <c r="C765" s="8">
        <v>4</v>
      </c>
      <c r="D765" s="8">
        <v>19</v>
      </c>
      <c r="E765" s="8">
        <v>113</v>
      </c>
      <c r="F765" s="8">
        <v>109</v>
      </c>
    </row>
    <row r="766" spans="3:6" x14ac:dyDescent="0.2">
      <c r="C766" s="8">
        <v>7</v>
      </c>
      <c r="D766" s="8">
        <v>28</v>
      </c>
      <c r="E766" s="8">
        <v>99</v>
      </c>
      <c r="F766" s="8">
        <v>110</v>
      </c>
    </row>
    <row r="767" spans="3:6" x14ac:dyDescent="0.2">
      <c r="C767" s="8">
        <v>26</v>
      </c>
      <c r="D767" s="8">
        <v>23</v>
      </c>
      <c r="E767" s="8">
        <v>84</v>
      </c>
      <c r="F767" s="8">
        <v>90</v>
      </c>
    </row>
    <row r="768" spans="3:6" x14ac:dyDescent="0.2">
      <c r="C768" s="8">
        <v>29</v>
      </c>
      <c r="D768" s="8">
        <v>18</v>
      </c>
      <c r="E768" s="8">
        <v>82</v>
      </c>
      <c r="F768" s="8">
        <v>93</v>
      </c>
    </row>
    <row r="769" spans="3:6" x14ac:dyDescent="0.2">
      <c r="C769" s="8">
        <v>5</v>
      </c>
      <c r="D769" s="8">
        <v>13</v>
      </c>
      <c r="E769" s="8">
        <v>97</v>
      </c>
      <c r="F769" s="8">
        <v>104</v>
      </c>
    </row>
    <row r="770" spans="3:6" x14ac:dyDescent="0.2">
      <c r="C770" s="8">
        <v>20</v>
      </c>
      <c r="D770" s="8">
        <v>12</v>
      </c>
      <c r="E770" s="8">
        <v>119</v>
      </c>
      <c r="F770" s="8">
        <v>102</v>
      </c>
    </row>
    <row r="771" spans="3:6" x14ac:dyDescent="0.2">
      <c r="C771" s="8">
        <v>14</v>
      </c>
      <c r="D771" s="8">
        <v>22</v>
      </c>
      <c r="E771" s="8">
        <v>72</v>
      </c>
      <c r="F771" s="8">
        <v>78</v>
      </c>
    </row>
    <row r="772" spans="3:6" x14ac:dyDescent="0.2">
      <c r="C772" s="8">
        <v>6</v>
      </c>
      <c r="D772" s="8">
        <v>2</v>
      </c>
      <c r="E772" s="8">
        <v>98</v>
      </c>
      <c r="F772" s="8">
        <v>92</v>
      </c>
    </row>
    <row r="773" spans="3:6" x14ac:dyDescent="0.2">
      <c r="C773" s="8">
        <v>10</v>
      </c>
      <c r="D773" s="8">
        <v>17</v>
      </c>
      <c r="E773" s="8">
        <v>89</v>
      </c>
      <c r="F773" s="8">
        <v>83</v>
      </c>
    </row>
    <row r="774" spans="3:6" x14ac:dyDescent="0.2">
      <c r="C774" s="8">
        <v>25</v>
      </c>
      <c r="D774" s="8">
        <v>24</v>
      </c>
      <c r="E774" s="8">
        <v>115</v>
      </c>
      <c r="F774" s="8">
        <v>92</v>
      </c>
    </row>
    <row r="775" spans="3:6" x14ac:dyDescent="0.2">
      <c r="C775" s="8">
        <v>23</v>
      </c>
      <c r="D775" s="8">
        <v>1</v>
      </c>
      <c r="E775" s="8">
        <v>94</v>
      </c>
      <c r="F775" s="8">
        <v>79</v>
      </c>
    </row>
    <row r="776" spans="3:6" x14ac:dyDescent="0.2">
      <c r="C776" s="8">
        <v>11</v>
      </c>
      <c r="D776" s="8">
        <v>5</v>
      </c>
      <c r="E776" s="8">
        <v>93</v>
      </c>
      <c r="F776" s="8">
        <v>103</v>
      </c>
    </row>
    <row r="777" spans="3:6" x14ac:dyDescent="0.2">
      <c r="C777" s="8">
        <v>27</v>
      </c>
      <c r="D777" s="8">
        <v>8</v>
      </c>
      <c r="E777" s="8">
        <v>72</v>
      </c>
      <c r="F777" s="8">
        <v>80</v>
      </c>
    </row>
    <row r="778" spans="3:6" x14ac:dyDescent="0.2">
      <c r="C778" s="8">
        <v>18</v>
      </c>
      <c r="D778" s="8">
        <v>19</v>
      </c>
      <c r="E778" s="8">
        <v>115</v>
      </c>
      <c r="F778" s="8">
        <v>93</v>
      </c>
    </row>
    <row r="779" spans="3:6" x14ac:dyDescent="0.2">
      <c r="C779" s="8">
        <v>3</v>
      </c>
      <c r="D779" s="8">
        <v>13</v>
      </c>
      <c r="E779" s="8">
        <v>94</v>
      </c>
      <c r="F779" s="8">
        <v>96</v>
      </c>
    </row>
    <row r="780" spans="3:6" x14ac:dyDescent="0.2">
      <c r="C780" s="8">
        <v>16</v>
      </c>
      <c r="D780" s="8">
        <v>9</v>
      </c>
      <c r="E780" s="8">
        <v>116</v>
      </c>
      <c r="F780" s="8">
        <v>112</v>
      </c>
    </row>
    <row r="781" spans="3:6" x14ac:dyDescent="0.2">
      <c r="C781" s="8">
        <v>4</v>
      </c>
      <c r="D781" s="8">
        <v>22</v>
      </c>
      <c r="E781" s="8">
        <v>91</v>
      </c>
      <c r="F781" s="8">
        <v>83</v>
      </c>
    </row>
    <row r="782" spans="3:6" x14ac:dyDescent="0.2">
      <c r="C782" s="8">
        <v>26</v>
      </c>
      <c r="D782" s="8">
        <v>1</v>
      </c>
      <c r="E782" s="8">
        <v>99</v>
      </c>
      <c r="F782" s="8">
        <v>96</v>
      </c>
    </row>
    <row r="783" spans="3:6" x14ac:dyDescent="0.2">
      <c r="C783" s="8">
        <v>20</v>
      </c>
      <c r="D783" s="8">
        <v>21</v>
      </c>
      <c r="E783" s="8">
        <v>105</v>
      </c>
      <c r="F783" s="8">
        <v>87</v>
      </c>
    </row>
    <row r="784" spans="3:6" x14ac:dyDescent="0.2">
      <c r="C784" s="8">
        <v>29</v>
      </c>
      <c r="D784" s="8">
        <v>15</v>
      </c>
      <c r="E784" s="8">
        <v>95</v>
      </c>
      <c r="F784" s="8">
        <v>97</v>
      </c>
    </row>
    <row r="785" spans="3:6" x14ac:dyDescent="0.2">
      <c r="C785" s="8">
        <v>11</v>
      </c>
      <c r="D785" s="8">
        <v>12</v>
      </c>
      <c r="E785" s="8">
        <v>106</v>
      </c>
      <c r="F785" s="8">
        <v>88</v>
      </c>
    </row>
    <row r="786" spans="3:6" x14ac:dyDescent="0.2">
      <c r="C786" s="8">
        <v>6</v>
      </c>
      <c r="D786" s="8">
        <v>24</v>
      </c>
      <c r="E786" s="8">
        <v>111</v>
      </c>
      <c r="F786" s="8">
        <v>97</v>
      </c>
    </row>
    <row r="787" spans="3:6" x14ac:dyDescent="0.2">
      <c r="C787" s="8">
        <v>25</v>
      </c>
      <c r="D787" s="8">
        <v>17</v>
      </c>
      <c r="E787" s="8">
        <v>88</v>
      </c>
      <c r="F787" s="8">
        <v>112</v>
      </c>
    </row>
    <row r="788" spans="3:6" x14ac:dyDescent="0.2">
      <c r="C788" s="8">
        <v>4</v>
      </c>
      <c r="D788" s="8">
        <v>9</v>
      </c>
      <c r="E788" s="8">
        <v>105</v>
      </c>
      <c r="F788" s="8">
        <v>91</v>
      </c>
    </row>
    <row r="789" spans="3:6" x14ac:dyDescent="0.2">
      <c r="C789" s="8">
        <v>10</v>
      </c>
      <c r="D789" s="8">
        <v>2</v>
      </c>
      <c r="E789" s="8">
        <v>99</v>
      </c>
      <c r="F789" s="8">
        <v>89</v>
      </c>
    </row>
    <row r="790" spans="3:6" x14ac:dyDescent="0.2">
      <c r="C790" s="8">
        <v>23</v>
      </c>
      <c r="D790" s="8">
        <v>7</v>
      </c>
      <c r="E790" s="8">
        <v>101</v>
      </c>
      <c r="F790" s="8">
        <v>90</v>
      </c>
    </row>
    <row r="791" spans="3:6" x14ac:dyDescent="0.2">
      <c r="C791" s="8">
        <v>19</v>
      </c>
      <c r="D791" s="8">
        <v>13</v>
      </c>
      <c r="E791" s="8">
        <v>91</v>
      </c>
      <c r="F791" s="8">
        <v>107</v>
      </c>
    </row>
    <row r="792" spans="3:6" x14ac:dyDescent="0.2">
      <c r="C792" s="8">
        <v>18</v>
      </c>
      <c r="D792" s="8">
        <v>3</v>
      </c>
      <c r="E792" s="8">
        <v>95</v>
      </c>
      <c r="F792" s="8">
        <v>93</v>
      </c>
    </row>
    <row r="793" spans="3:6" x14ac:dyDescent="0.2">
      <c r="C793" s="8">
        <v>27</v>
      </c>
      <c r="D793" s="8">
        <v>26</v>
      </c>
      <c r="E793" s="8">
        <v>92</v>
      </c>
      <c r="F793" s="8">
        <v>101</v>
      </c>
    </row>
    <row r="794" spans="3:6" x14ac:dyDescent="0.2">
      <c r="C794" s="8">
        <v>5</v>
      </c>
      <c r="D794" s="8">
        <v>20</v>
      </c>
      <c r="E794" s="8">
        <v>111</v>
      </c>
      <c r="F794" s="8">
        <v>96</v>
      </c>
    </row>
    <row r="795" spans="3:6" x14ac:dyDescent="0.2">
      <c r="C795" s="8">
        <v>15</v>
      </c>
      <c r="D795" s="8">
        <v>29</v>
      </c>
      <c r="E795" s="8">
        <v>92</v>
      </c>
      <c r="F795" s="8">
        <v>80</v>
      </c>
    </row>
    <row r="796" spans="3:6" x14ac:dyDescent="0.2">
      <c r="C796" s="8">
        <v>16</v>
      </c>
      <c r="D796" s="8">
        <v>8</v>
      </c>
      <c r="E796" s="8">
        <v>89</v>
      </c>
      <c r="F796" s="8">
        <v>82</v>
      </c>
    </row>
    <row r="797" spans="3:6" x14ac:dyDescent="0.2">
      <c r="C797" s="8">
        <v>22</v>
      </c>
      <c r="D797" s="8">
        <v>25</v>
      </c>
      <c r="E797" s="8">
        <v>92</v>
      </c>
      <c r="F797" s="8">
        <v>83</v>
      </c>
    </row>
    <row r="798" spans="3:6" x14ac:dyDescent="0.2">
      <c r="C798" s="8">
        <v>7</v>
      </c>
      <c r="D798" s="8">
        <v>1</v>
      </c>
      <c r="E798" s="8">
        <v>84</v>
      </c>
      <c r="F798" s="8">
        <v>89</v>
      </c>
    </row>
    <row r="799" spans="3:6" x14ac:dyDescent="0.2">
      <c r="C799" s="8">
        <v>3</v>
      </c>
      <c r="D799" s="8">
        <v>17</v>
      </c>
      <c r="E799" s="8">
        <v>92</v>
      </c>
      <c r="F799" s="8">
        <v>97</v>
      </c>
    </row>
    <row r="800" spans="3:6" x14ac:dyDescent="0.2">
      <c r="C800" s="8">
        <v>21</v>
      </c>
      <c r="D800" s="8">
        <v>23</v>
      </c>
      <c r="E800" s="8">
        <v>83</v>
      </c>
      <c r="F800" s="8">
        <v>88</v>
      </c>
    </row>
    <row r="801" spans="3:6" x14ac:dyDescent="0.2">
      <c r="C801" s="8">
        <v>14</v>
      </c>
      <c r="D801" s="8">
        <v>12</v>
      </c>
      <c r="E801" s="8">
        <v>77</v>
      </c>
      <c r="F801" s="8">
        <v>90</v>
      </c>
    </row>
    <row r="802" spans="3:6" x14ac:dyDescent="0.2">
      <c r="C802" s="8">
        <v>9</v>
      </c>
      <c r="D802" s="8">
        <v>11</v>
      </c>
      <c r="E802" s="8">
        <v>97</v>
      </c>
      <c r="F802" s="8">
        <v>102</v>
      </c>
    </row>
    <row r="803" spans="3:6" x14ac:dyDescent="0.2">
      <c r="C803" s="8">
        <v>5</v>
      </c>
      <c r="D803" s="8">
        <v>26</v>
      </c>
      <c r="E803" s="8">
        <v>89</v>
      </c>
      <c r="F803" s="8">
        <v>109</v>
      </c>
    </row>
    <row r="804" spans="3:6" x14ac:dyDescent="0.2">
      <c r="C804" s="8">
        <v>16</v>
      </c>
      <c r="D804" s="8">
        <v>13</v>
      </c>
      <c r="E804" s="8">
        <v>89</v>
      </c>
      <c r="F804" s="8">
        <v>99</v>
      </c>
    </row>
    <row r="805" spans="3:6" x14ac:dyDescent="0.2">
      <c r="C805" s="8">
        <v>10</v>
      </c>
      <c r="D805" s="8">
        <v>12</v>
      </c>
      <c r="E805" s="8">
        <v>84</v>
      </c>
      <c r="F805" s="8">
        <v>94</v>
      </c>
    </row>
    <row r="806" spans="3:6" x14ac:dyDescent="0.2">
      <c r="C806" s="8">
        <v>25</v>
      </c>
      <c r="D806" s="8">
        <v>22</v>
      </c>
      <c r="E806" s="8">
        <v>99</v>
      </c>
      <c r="F806" s="8">
        <v>91</v>
      </c>
    </row>
    <row r="807" spans="3:6" x14ac:dyDescent="0.2">
      <c r="C807" s="8">
        <v>6</v>
      </c>
      <c r="D807" s="8">
        <v>14</v>
      </c>
      <c r="E807" s="8">
        <v>104</v>
      </c>
      <c r="F807" s="8">
        <v>91</v>
      </c>
    </row>
    <row r="808" spans="3:6" x14ac:dyDescent="0.2">
      <c r="C808" s="8">
        <v>4</v>
      </c>
      <c r="D808" s="8">
        <v>20</v>
      </c>
      <c r="E808" s="8">
        <v>97</v>
      </c>
      <c r="F808" s="8">
        <v>112</v>
      </c>
    </row>
    <row r="809" spans="3:6" x14ac:dyDescent="0.2">
      <c r="C809" s="8">
        <v>24</v>
      </c>
      <c r="D809" s="8">
        <v>28</v>
      </c>
      <c r="E809" s="8">
        <v>107</v>
      </c>
      <c r="F809" s="8">
        <v>81</v>
      </c>
    </row>
    <row r="810" spans="3:6" x14ac:dyDescent="0.2">
      <c r="C810" s="8">
        <v>3</v>
      </c>
      <c r="D810" s="8">
        <v>18</v>
      </c>
      <c r="E810" s="8">
        <v>104</v>
      </c>
      <c r="F810" s="8">
        <v>85</v>
      </c>
    </row>
    <row r="811" spans="3:6" x14ac:dyDescent="0.2">
      <c r="C811" s="8">
        <v>2</v>
      </c>
      <c r="D811" s="8">
        <v>16</v>
      </c>
      <c r="E811" s="8">
        <v>92</v>
      </c>
      <c r="F811" s="8">
        <v>95</v>
      </c>
    </row>
    <row r="812" spans="3:6" x14ac:dyDescent="0.2">
      <c r="C812" s="8">
        <v>21</v>
      </c>
      <c r="D812" s="8">
        <v>15</v>
      </c>
      <c r="E812" s="8">
        <v>82</v>
      </c>
      <c r="F812" s="8">
        <v>72</v>
      </c>
    </row>
    <row r="813" spans="3:6" x14ac:dyDescent="0.2">
      <c r="C813" s="8">
        <v>29</v>
      </c>
      <c r="D813" s="8">
        <v>23</v>
      </c>
      <c r="E813" s="8">
        <v>101</v>
      </c>
      <c r="F813" s="8">
        <v>105</v>
      </c>
    </row>
    <row r="814" spans="3:6" x14ac:dyDescent="0.2">
      <c r="C814" s="8">
        <v>8</v>
      </c>
      <c r="D814" s="8">
        <v>4</v>
      </c>
      <c r="E814" s="8">
        <v>101</v>
      </c>
      <c r="F814" s="8">
        <v>89</v>
      </c>
    </row>
    <row r="815" spans="3:6" x14ac:dyDescent="0.2">
      <c r="C815" s="8">
        <v>1</v>
      </c>
      <c r="D815" s="8">
        <v>26</v>
      </c>
      <c r="E815" s="8">
        <v>81</v>
      </c>
      <c r="F815" s="8">
        <v>98</v>
      </c>
    </row>
    <row r="816" spans="3:6" x14ac:dyDescent="0.2">
      <c r="C816" s="8">
        <v>27</v>
      </c>
      <c r="D816" s="8">
        <v>20</v>
      </c>
      <c r="E816" s="8">
        <v>85</v>
      </c>
      <c r="F816" s="8">
        <v>90</v>
      </c>
    </row>
    <row r="817" spans="3:6" x14ac:dyDescent="0.2">
      <c r="C817" s="8">
        <v>17</v>
      </c>
      <c r="D817" s="8">
        <v>13</v>
      </c>
      <c r="E817" s="8">
        <v>112</v>
      </c>
      <c r="F817" s="8">
        <v>101</v>
      </c>
    </row>
    <row r="818" spans="3:6" x14ac:dyDescent="0.2">
      <c r="C818" s="8">
        <v>9</v>
      </c>
      <c r="D818" s="8">
        <v>7</v>
      </c>
      <c r="E818" s="8">
        <v>110</v>
      </c>
      <c r="F818" s="8">
        <v>93</v>
      </c>
    </row>
    <row r="819" spans="3:6" x14ac:dyDescent="0.2">
      <c r="C819" s="8">
        <v>5</v>
      </c>
      <c r="D819" s="8">
        <v>25</v>
      </c>
      <c r="E819" s="8">
        <v>114</v>
      </c>
      <c r="F819" s="8">
        <v>107</v>
      </c>
    </row>
    <row r="820" spans="3:6" x14ac:dyDescent="0.2">
      <c r="C820" s="8">
        <v>15</v>
      </c>
      <c r="D820" s="8">
        <v>19</v>
      </c>
      <c r="E820" s="8">
        <v>100</v>
      </c>
      <c r="F820" s="8">
        <v>86</v>
      </c>
    </row>
    <row r="821" spans="3:6" x14ac:dyDescent="0.2">
      <c r="C821" s="8">
        <v>22</v>
      </c>
      <c r="D821" s="8">
        <v>11</v>
      </c>
      <c r="E821" s="8">
        <v>107</v>
      </c>
      <c r="F821" s="8">
        <v>100</v>
      </c>
    </row>
    <row r="822" spans="3:6" x14ac:dyDescent="0.2">
      <c r="C822" s="8">
        <v>28</v>
      </c>
      <c r="D822" s="8">
        <v>14</v>
      </c>
      <c r="E822" s="8">
        <v>114</v>
      </c>
      <c r="F822" s="8">
        <v>70</v>
      </c>
    </row>
    <row r="823" spans="3:6" x14ac:dyDescent="0.2">
      <c r="C823" s="8">
        <v>27</v>
      </c>
      <c r="D823" s="8">
        <v>23</v>
      </c>
      <c r="E823" s="8">
        <v>81</v>
      </c>
      <c r="F823" s="8">
        <v>91</v>
      </c>
    </row>
    <row r="824" spans="3:6" x14ac:dyDescent="0.2">
      <c r="C824" s="8">
        <v>21</v>
      </c>
      <c r="D824" s="8">
        <v>18</v>
      </c>
      <c r="E824" s="8">
        <v>110</v>
      </c>
      <c r="F824" s="8">
        <v>102</v>
      </c>
    </row>
    <row r="825" spans="3:6" x14ac:dyDescent="0.2">
      <c r="C825" s="8">
        <v>19</v>
      </c>
      <c r="D825" s="8">
        <v>26</v>
      </c>
      <c r="E825" s="8">
        <v>89</v>
      </c>
      <c r="F825" s="8">
        <v>87</v>
      </c>
    </row>
    <row r="826" spans="3:6" x14ac:dyDescent="0.2">
      <c r="C826" s="8">
        <v>2</v>
      </c>
      <c r="D826" s="8">
        <v>3</v>
      </c>
      <c r="E826" s="8">
        <v>87</v>
      </c>
      <c r="F826" s="8">
        <v>100</v>
      </c>
    </row>
    <row r="827" spans="3:6" x14ac:dyDescent="0.2">
      <c r="C827" s="8">
        <v>8</v>
      </c>
      <c r="D827" s="8">
        <v>20</v>
      </c>
      <c r="E827" s="8">
        <v>110</v>
      </c>
      <c r="F827" s="8">
        <v>102</v>
      </c>
    </row>
    <row r="828" spans="3:6" x14ac:dyDescent="0.2">
      <c r="C828" s="8">
        <v>17</v>
      </c>
      <c r="D828" s="8">
        <v>25</v>
      </c>
      <c r="E828" s="8">
        <v>77</v>
      </c>
      <c r="F828" s="8">
        <v>85</v>
      </c>
    </row>
    <row r="829" spans="3:6" x14ac:dyDescent="0.2">
      <c r="C829" s="8">
        <v>4</v>
      </c>
      <c r="D829" s="8">
        <v>29</v>
      </c>
      <c r="E829" s="8">
        <v>90</v>
      </c>
      <c r="F829" s="8">
        <v>81</v>
      </c>
    </row>
    <row r="830" spans="3:6" x14ac:dyDescent="0.2">
      <c r="C830" s="8">
        <v>7</v>
      </c>
      <c r="D830" s="8">
        <v>14</v>
      </c>
      <c r="E830" s="8">
        <v>96</v>
      </c>
      <c r="F830" s="8">
        <v>83</v>
      </c>
    </row>
    <row r="831" spans="3:6" x14ac:dyDescent="0.2">
      <c r="C831" s="8">
        <v>9</v>
      </c>
      <c r="D831" s="8">
        <v>24</v>
      </c>
      <c r="E831" s="8">
        <v>108</v>
      </c>
      <c r="F831" s="8">
        <v>116</v>
      </c>
    </row>
    <row r="832" spans="3:6" x14ac:dyDescent="0.2">
      <c r="C832" s="8">
        <v>13</v>
      </c>
      <c r="D832" s="8">
        <v>11</v>
      </c>
      <c r="E832" s="8">
        <v>96</v>
      </c>
      <c r="F832" s="8">
        <v>84</v>
      </c>
    </row>
    <row r="833" spans="3:6" x14ac:dyDescent="0.2">
      <c r="C833" s="8">
        <v>1</v>
      </c>
      <c r="D833" s="8">
        <v>5</v>
      </c>
      <c r="E833" s="8">
        <v>84</v>
      </c>
      <c r="F833" s="8">
        <v>81</v>
      </c>
    </row>
    <row r="834" spans="3:6" x14ac:dyDescent="0.2">
      <c r="C834" s="8">
        <v>16</v>
      </c>
      <c r="D834" s="8">
        <v>23</v>
      </c>
      <c r="E834" s="8">
        <v>103</v>
      </c>
      <c r="F834" s="8">
        <v>104</v>
      </c>
    </row>
    <row r="835" spans="3:6" x14ac:dyDescent="0.2">
      <c r="C835" s="8">
        <v>6</v>
      </c>
      <c r="D835" s="8">
        <v>15</v>
      </c>
      <c r="E835" s="8">
        <v>95</v>
      </c>
      <c r="F835" s="8">
        <v>109</v>
      </c>
    </row>
    <row r="836" spans="3:6" x14ac:dyDescent="0.2">
      <c r="C836" s="8">
        <v>22</v>
      </c>
      <c r="D836" s="8">
        <v>10</v>
      </c>
      <c r="E836" s="8">
        <v>97</v>
      </c>
      <c r="F836" s="8">
        <v>104</v>
      </c>
    </row>
    <row r="837" spans="3:6" x14ac:dyDescent="0.2">
      <c r="C837" s="8">
        <v>28</v>
      </c>
      <c r="D837" s="8">
        <v>17</v>
      </c>
      <c r="E837" s="8">
        <v>105</v>
      </c>
      <c r="F837" s="8">
        <v>116</v>
      </c>
    </row>
    <row r="838" spans="3:6" x14ac:dyDescent="0.2">
      <c r="C838" s="8">
        <v>12</v>
      </c>
      <c r="D838" s="8">
        <v>9</v>
      </c>
      <c r="E838" s="8">
        <v>109</v>
      </c>
      <c r="F838" s="8">
        <v>95</v>
      </c>
    </row>
    <row r="839" spans="3:6" x14ac:dyDescent="0.2">
      <c r="C839" s="8">
        <v>19</v>
      </c>
      <c r="D839" s="8">
        <v>25</v>
      </c>
      <c r="E839" s="8">
        <v>83</v>
      </c>
      <c r="F839" s="8">
        <v>99</v>
      </c>
    </row>
    <row r="840" spans="3:6" x14ac:dyDescent="0.2">
      <c r="C840" s="8">
        <v>3</v>
      </c>
      <c r="D840" s="8">
        <v>8</v>
      </c>
      <c r="E840" s="8">
        <v>81</v>
      </c>
      <c r="F840" s="8">
        <v>83</v>
      </c>
    </row>
    <row r="841" spans="3:6" x14ac:dyDescent="0.2">
      <c r="C841" s="8">
        <v>29</v>
      </c>
      <c r="D841" s="8">
        <v>20</v>
      </c>
      <c r="E841" s="8">
        <v>107</v>
      </c>
      <c r="F841" s="8">
        <v>102</v>
      </c>
    </row>
    <row r="842" spans="3:6" x14ac:dyDescent="0.2">
      <c r="C842" s="8">
        <v>18</v>
      </c>
      <c r="D842" s="8">
        <v>4</v>
      </c>
      <c r="E842" s="8">
        <v>92</v>
      </c>
      <c r="F842" s="8">
        <v>84</v>
      </c>
    </row>
    <row r="843" spans="3:6" x14ac:dyDescent="0.2">
      <c r="C843" s="8">
        <v>27</v>
      </c>
      <c r="D843" s="8">
        <v>21</v>
      </c>
      <c r="E843" s="8">
        <v>84</v>
      </c>
      <c r="F843" s="8">
        <v>96</v>
      </c>
    </row>
    <row r="844" spans="3:6" x14ac:dyDescent="0.2">
      <c r="C844" s="8">
        <v>5</v>
      </c>
      <c r="D844" s="8">
        <v>16</v>
      </c>
      <c r="E844" s="8">
        <v>91</v>
      </c>
      <c r="F844" s="8">
        <v>101</v>
      </c>
    </row>
    <row r="845" spans="3:6" x14ac:dyDescent="0.2">
      <c r="C845" s="8">
        <v>14</v>
      </c>
      <c r="D845" s="8">
        <v>26</v>
      </c>
      <c r="E845" s="8">
        <v>71</v>
      </c>
      <c r="F845" s="8">
        <v>96</v>
      </c>
    </row>
    <row r="846" spans="3:6" x14ac:dyDescent="0.2">
      <c r="C846" s="8">
        <v>7</v>
      </c>
      <c r="D846" s="8">
        <v>6</v>
      </c>
      <c r="E846" s="8">
        <v>110</v>
      </c>
      <c r="F846" s="8">
        <v>116</v>
      </c>
    </row>
    <row r="847" spans="3:6" x14ac:dyDescent="0.2">
      <c r="C847" s="8">
        <v>24</v>
      </c>
      <c r="D847" s="8">
        <v>11</v>
      </c>
      <c r="E847" s="8">
        <v>86</v>
      </c>
      <c r="F847" s="8">
        <v>97</v>
      </c>
    </row>
    <row r="848" spans="3:6" x14ac:dyDescent="0.2">
      <c r="C848" s="8">
        <v>13</v>
      </c>
      <c r="D848" s="8">
        <v>10</v>
      </c>
      <c r="E848" s="8">
        <v>95</v>
      </c>
      <c r="F848" s="8">
        <v>79</v>
      </c>
    </row>
    <row r="849" spans="3:6" x14ac:dyDescent="0.2">
      <c r="C849" s="8">
        <v>21</v>
      </c>
      <c r="D849" s="8">
        <v>2</v>
      </c>
      <c r="E849" s="8">
        <v>94</v>
      </c>
      <c r="F849" s="8">
        <v>100</v>
      </c>
    </row>
    <row r="850" spans="3:6" x14ac:dyDescent="0.2">
      <c r="C850" s="8">
        <v>1</v>
      </c>
      <c r="D850" s="8">
        <v>14</v>
      </c>
      <c r="E850" s="8">
        <v>95</v>
      </c>
      <c r="F850" s="8">
        <v>76</v>
      </c>
    </row>
    <row r="851" spans="3:6" x14ac:dyDescent="0.2">
      <c r="C851" s="8">
        <v>28</v>
      </c>
      <c r="D851" s="8">
        <v>7</v>
      </c>
      <c r="E851" s="8">
        <v>100</v>
      </c>
      <c r="F851" s="8">
        <v>82</v>
      </c>
    </row>
    <row r="852" spans="3:6" x14ac:dyDescent="0.2">
      <c r="C852" s="8">
        <v>23</v>
      </c>
      <c r="D852" s="8">
        <v>24</v>
      </c>
      <c r="E852" s="8">
        <v>107</v>
      </c>
      <c r="F852" s="8">
        <v>95</v>
      </c>
    </row>
    <row r="853" spans="3:6" x14ac:dyDescent="0.2">
      <c r="C853" s="8">
        <v>29</v>
      </c>
      <c r="D853" s="8">
        <v>4</v>
      </c>
      <c r="E853" s="8">
        <v>115</v>
      </c>
      <c r="F853" s="8">
        <v>90</v>
      </c>
    </row>
    <row r="854" spans="3:6" x14ac:dyDescent="0.2">
      <c r="C854" s="8">
        <v>5</v>
      </c>
      <c r="D854" s="8">
        <v>1</v>
      </c>
      <c r="E854" s="8">
        <v>103</v>
      </c>
      <c r="F854" s="8">
        <v>96</v>
      </c>
    </row>
    <row r="855" spans="3:6" x14ac:dyDescent="0.2">
      <c r="C855" s="8">
        <v>19</v>
      </c>
      <c r="D855" s="8">
        <v>16</v>
      </c>
      <c r="E855" s="8">
        <v>102</v>
      </c>
      <c r="F855" s="8">
        <v>89</v>
      </c>
    </row>
    <row r="856" spans="3:6" x14ac:dyDescent="0.2">
      <c r="C856" s="8">
        <v>8</v>
      </c>
      <c r="D856" s="8">
        <v>15</v>
      </c>
      <c r="E856" s="8">
        <v>91</v>
      </c>
      <c r="F856" s="8">
        <v>93</v>
      </c>
    </row>
    <row r="857" spans="3:6" x14ac:dyDescent="0.2">
      <c r="C857" s="8">
        <v>11</v>
      </c>
      <c r="D857" s="8">
        <v>20</v>
      </c>
      <c r="E857" s="8">
        <v>111</v>
      </c>
      <c r="F857" s="8">
        <v>98</v>
      </c>
    </row>
    <row r="858" spans="3:6" x14ac:dyDescent="0.2">
      <c r="C858" s="8">
        <v>10</v>
      </c>
      <c r="D858" s="8">
        <v>27</v>
      </c>
      <c r="E858" s="8">
        <v>112</v>
      </c>
      <c r="F858" s="8">
        <v>109</v>
      </c>
    </row>
    <row r="859" spans="3:6" x14ac:dyDescent="0.2">
      <c r="C859" s="8">
        <v>6</v>
      </c>
      <c r="D859" s="8">
        <v>22</v>
      </c>
      <c r="E859" s="8">
        <v>81</v>
      </c>
      <c r="F859" s="8">
        <v>77</v>
      </c>
    </row>
    <row r="860" spans="3:6" x14ac:dyDescent="0.2">
      <c r="C860" s="8">
        <v>25</v>
      </c>
      <c r="D860" s="8">
        <v>9</v>
      </c>
      <c r="E860" s="8">
        <v>109</v>
      </c>
      <c r="F860" s="8">
        <v>88</v>
      </c>
    </row>
    <row r="861" spans="3:6" x14ac:dyDescent="0.2">
      <c r="C861" s="8">
        <v>26</v>
      </c>
      <c r="D861" s="8">
        <v>17</v>
      </c>
      <c r="E861" s="8">
        <v>97</v>
      </c>
      <c r="F861" s="8">
        <v>83</v>
      </c>
    </row>
    <row r="862" spans="3:6" x14ac:dyDescent="0.2">
      <c r="C862" s="8">
        <v>13</v>
      </c>
      <c r="D862" s="8">
        <v>18</v>
      </c>
      <c r="E862" s="8">
        <v>101</v>
      </c>
      <c r="F862" s="8">
        <v>92</v>
      </c>
    </row>
    <row r="863" spans="3:6" x14ac:dyDescent="0.2">
      <c r="C863" s="8">
        <v>21</v>
      </c>
      <c r="D863" s="8">
        <v>5</v>
      </c>
      <c r="E863" s="8">
        <v>85</v>
      </c>
      <c r="F863" s="8">
        <v>76</v>
      </c>
    </row>
    <row r="864" spans="3:6" x14ac:dyDescent="0.2">
      <c r="C864" s="8">
        <v>2</v>
      </c>
      <c r="D864" s="8">
        <v>20</v>
      </c>
      <c r="E864" s="8">
        <v>130</v>
      </c>
      <c r="F864" s="8">
        <v>110</v>
      </c>
    </row>
    <row r="865" spans="3:6" x14ac:dyDescent="0.2">
      <c r="C865" s="8">
        <v>16</v>
      </c>
      <c r="D865" s="8">
        <v>12</v>
      </c>
      <c r="E865" s="8">
        <v>92</v>
      </c>
      <c r="F865" s="8">
        <v>86</v>
      </c>
    </row>
    <row r="866" spans="3:6" x14ac:dyDescent="0.2">
      <c r="C866" s="8">
        <v>4</v>
      </c>
      <c r="D866" s="8">
        <v>15</v>
      </c>
      <c r="E866" s="8">
        <v>87</v>
      </c>
      <c r="F866" s="8">
        <v>92</v>
      </c>
    </row>
    <row r="867" spans="3:6" x14ac:dyDescent="0.2">
      <c r="C867" s="8">
        <v>28</v>
      </c>
      <c r="D867" s="8">
        <v>13</v>
      </c>
      <c r="E867" s="8">
        <v>92</v>
      </c>
      <c r="F867" s="8">
        <v>84</v>
      </c>
    </row>
    <row r="868" spans="3:6" x14ac:dyDescent="0.2">
      <c r="C868" s="8">
        <v>22</v>
      </c>
      <c r="D868" s="8">
        <v>18</v>
      </c>
      <c r="E868" s="8">
        <v>89</v>
      </c>
      <c r="F868" s="8">
        <v>87</v>
      </c>
    </row>
    <row r="869" spans="3:6" x14ac:dyDescent="0.2">
      <c r="C869" s="8">
        <v>23</v>
      </c>
      <c r="D869" s="8">
        <v>17</v>
      </c>
      <c r="E869" s="8">
        <v>85</v>
      </c>
      <c r="F869" s="8">
        <v>78</v>
      </c>
    </row>
    <row r="870" spans="3:6" x14ac:dyDescent="0.2">
      <c r="C870" s="8">
        <v>29</v>
      </c>
      <c r="D870" s="8">
        <v>8</v>
      </c>
      <c r="E870" s="8">
        <v>92</v>
      </c>
      <c r="F870" s="8">
        <v>95</v>
      </c>
    </row>
    <row r="871" spans="3:6" x14ac:dyDescent="0.2">
      <c r="C871" s="8">
        <v>14</v>
      </c>
      <c r="D871" s="8">
        <v>11</v>
      </c>
      <c r="E871" s="8">
        <v>122</v>
      </c>
      <c r="F871" s="8">
        <v>111</v>
      </c>
    </row>
    <row r="872" spans="3:6" x14ac:dyDescent="0.2">
      <c r="C872" s="8">
        <v>25</v>
      </c>
      <c r="D872" s="8">
        <v>10</v>
      </c>
      <c r="E872" s="8">
        <v>99</v>
      </c>
      <c r="F872" s="8">
        <v>97</v>
      </c>
    </row>
    <row r="873" spans="3:6" x14ac:dyDescent="0.2">
      <c r="C873" s="8">
        <v>6</v>
      </c>
      <c r="D873" s="8">
        <v>27</v>
      </c>
      <c r="E873" s="8">
        <v>122</v>
      </c>
      <c r="F873" s="8">
        <v>103</v>
      </c>
    </row>
    <row r="874" spans="3:6" x14ac:dyDescent="0.2">
      <c r="C874" s="8">
        <v>7</v>
      </c>
      <c r="D874" s="8">
        <v>19</v>
      </c>
      <c r="E874" s="8">
        <v>104</v>
      </c>
      <c r="F874" s="8">
        <v>93</v>
      </c>
    </row>
    <row r="875" spans="3:6" x14ac:dyDescent="0.2">
      <c r="C875" s="8">
        <v>26</v>
      </c>
      <c r="D875" s="8">
        <v>3</v>
      </c>
      <c r="E875" s="8">
        <v>92</v>
      </c>
      <c r="F875" s="8">
        <v>89</v>
      </c>
    </row>
    <row r="876" spans="3:6" x14ac:dyDescent="0.2">
      <c r="C876" s="8">
        <v>21</v>
      </c>
      <c r="D876" s="8">
        <v>11</v>
      </c>
      <c r="E876" s="8">
        <v>109</v>
      </c>
      <c r="F876" s="8">
        <v>100</v>
      </c>
    </row>
    <row r="877" spans="3:6" x14ac:dyDescent="0.2">
      <c r="C877" s="8">
        <v>2</v>
      </c>
      <c r="D877" s="8">
        <v>8</v>
      </c>
      <c r="E877" s="8">
        <v>117</v>
      </c>
      <c r="F877" s="8">
        <v>92</v>
      </c>
    </row>
    <row r="878" spans="3:6" x14ac:dyDescent="0.2">
      <c r="C878" s="8">
        <v>15</v>
      </c>
      <c r="D878" s="8">
        <v>27</v>
      </c>
      <c r="E878" s="8">
        <v>74</v>
      </c>
      <c r="F878" s="8">
        <v>83</v>
      </c>
    </row>
    <row r="879" spans="3:6" x14ac:dyDescent="0.2">
      <c r="C879" s="8">
        <v>20</v>
      </c>
      <c r="D879" s="8">
        <v>29</v>
      </c>
      <c r="E879" s="8">
        <v>99</v>
      </c>
      <c r="F879" s="8">
        <v>96</v>
      </c>
    </row>
    <row r="880" spans="3:6" x14ac:dyDescent="0.2">
      <c r="C880" s="8">
        <v>16</v>
      </c>
      <c r="D880" s="8">
        <v>5</v>
      </c>
      <c r="E880" s="8">
        <v>109</v>
      </c>
      <c r="F880" s="8">
        <v>115</v>
      </c>
    </row>
    <row r="881" spans="3:6" x14ac:dyDescent="0.2">
      <c r="C881" s="8">
        <v>10</v>
      </c>
      <c r="D881" s="8">
        <v>9</v>
      </c>
      <c r="E881" s="8">
        <v>95</v>
      </c>
      <c r="F881" s="8">
        <v>108</v>
      </c>
    </row>
    <row r="882" spans="3:6" x14ac:dyDescent="0.2">
      <c r="C882" s="8">
        <v>4</v>
      </c>
      <c r="D882" s="8">
        <v>12</v>
      </c>
      <c r="E882" s="8">
        <v>90</v>
      </c>
      <c r="F882" s="8">
        <v>94</v>
      </c>
    </row>
    <row r="883" spans="3:6" x14ac:dyDescent="0.2">
      <c r="C883" s="8">
        <v>28</v>
      </c>
      <c r="D883" s="8">
        <v>19</v>
      </c>
      <c r="E883" s="8">
        <v>79</v>
      </c>
      <c r="F883" s="8">
        <v>85</v>
      </c>
    </row>
    <row r="884" spans="3:6" x14ac:dyDescent="0.2">
      <c r="C884" s="8">
        <v>22</v>
      </c>
      <c r="D884" s="8">
        <v>17</v>
      </c>
      <c r="E884" s="8">
        <v>81</v>
      </c>
      <c r="F884" s="8">
        <v>76</v>
      </c>
    </row>
    <row r="885" spans="3:6" x14ac:dyDescent="0.2">
      <c r="C885" s="8">
        <v>23</v>
      </c>
      <c r="D885" s="8">
        <v>18</v>
      </c>
      <c r="E885" s="8">
        <v>82</v>
      </c>
      <c r="F885" s="8">
        <v>73</v>
      </c>
    </row>
    <row r="886" spans="3:6" x14ac:dyDescent="0.2">
      <c r="C886" s="8">
        <v>24</v>
      </c>
      <c r="D886" s="8">
        <v>3</v>
      </c>
      <c r="E886" s="8">
        <v>99</v>
      </c>
      <c r="F886" s="8">
        <v>87</v>
      </c>
    </row>
    <row r="887" spans="3:6" x14ac:dyDescent="0.2">
      <c r="C887" s="8">
        <v>1</v>
      </c>
      <c r="D887" s="8">
        <v>21</v>
      </c>
      <c r="E887" s="8">
        <v>91</v>
      </c>
      <c r="F887" s="8">
        <v>112</v>
      </c>
    </row>
    <row r="888" spans="3:6" x14ac:dyDescent="0.2">
      <c r="C888" s="8">
        <v>14</v>
      </c>
      <c r="D888" s="8">
        <v>15</v>
      </c>
      <c r="E888" s="8">
        <v>88</v>
      </c>
      <c r="F888" s="8">
        <v>93</v>
      </c>
    </row>
    <row r="889" spans="3:6" x14ac:dyDescent="0.2">
      <c r="C889" s="8">
        <v>4</v>
      </c>
      <c r="D889" s="8">
        <v>25</v>
      </c>
      <c r="E889" s="8">
        <v>73</v>
      </c>
      <c r="F889" s="8">
        <v>100</v>
      </c>
    </row>
    <row r="890" spans="3:6" x14ac:dyDescent="0.2">
      <c r="C890" s="8">
        <v>6</v>
      </c>
      <c r="D890" s="8">
        <v>9</v>
      </c>
      <c r="E890" s="8">
        <v>107</v>
      </c>
      <c r="F890" s="8">
        <v>105</v>
      </c>
    </row>
    <row r="891" spans="3:6" x14ac:dyDescent="0.2">
      <c r="C891" s="8">
        <v>7</v>
      </c>
      <c r="D891" s="8">
        <v>23</v>
      </c>
      <c r="E891" s="8">
        <v>109</v>
      </c>
      <c r="F891" s="8">
        <v>106</v>
      </c>
    </row>
    <row r="892" spans="3:6" x14ac:dyDescent="0.2">
      <c r="C892" s="8">
        <v>26</v>
      </c>
      <c r="D892" s="8">
        <v>18</v>
      </c>
      <c r="E892" s="8">
        <v>96</v>
      </c>
      <c r="F892" s="8">
        <v>90</v>
      </c>
    </row>
    <row r="893" spans="3:6" x14ac:dyDescent="0.2">
      <c r="C893" s="8">
        <v>20</v>
      </c>
      <c r="D893" s="8">
        <v>27</v>
      </c>
      <c r="E893" s="8">
        <v>92</v>
      </c>
      <c r="F893" s="8">
        <v>79</v>
      </c>
    </row>
    <row r="894" spans="3:6" x14ac:dyDescent="0.2">
      <c r="C894" s="8">
        <v>2</v>
      </c>
      <c r="D894" s="8">
        <v>29</v>
      </c>
      <c r="E894" s="8">
        <v>98</v>
      </c>
      <c r="F894" s="8">
        <v>91</v>
      </c>
    </row>
    <row r="895" spans="3:6" x14ac:dyDescent="0.2">
      <c r="C895" s="8">
        <v>5</v>
      </c>
      <c r="D895" s="8">
        <v>12</v>
      </c>
      <c r="E895" s="8">
        <v>78</v>
      </c>
      <c r="F895" s="8">
        <v>95</v>
      </c>
    </row>
    <row r="896" spans="3:6" x14ac:dyDescent="0.2">
      <c r="C896" s="8">
        <v>8</v>
      </c>
      <c r="D896" s="8">
        <v>11</v>
      </c>
      <c r="E896" s="8">
        <v>84</v>
      </c>
      <c r="F896" s="8">
        <v>89</v>
      </c>
    </row>
    <row r="897" spans="3:6" x14ac:dyDescent="0.2">
      <c r="C897" s="8">
        <v>10</v>
      </c>
      <c r="D897" s="8">
        <v>28</v>
      </c>
      <c r="E897" s="8">
        <v>95</v>
      </c>
      <c r="F897" s="8">
        <v>92</v>
      </c>
    </row>
    <row r="898" spans="3:6" x14ac:dyDescent="0.2">
      <c r="C898" s="8">
        <v>16</v>
      </c>
      <c r="D898" s="8">
        <v>24</v>
      </c>
      <c r="E898" s="8">
        <v>73</v>
      </c>
      <c r="F898" s="8">
        <v>98</v>
      </c>
    </row>
    <row r="899" spans="3:6" x14ac:dyDescent="0.2">
      <c r="C899" s="8">
        <v>22</v>
      </c>
      <c r="D899" s="8">
        <v>3</v>
      </c>
      <c r="E899" s="8">
        <v>82</v>
      </c>
      <c r="F899" s="8">
        <v>88</v>
      </c>
    </row>
    <row r="900" spans="3:6" x14ac:dyDescent="0.2">
      <c r="C900" s="8">
        <v>13</v>
      </c>
      <c r="D900" s="8">
        <v>19</v>
      </c>
      <c r="E900" s="8">
        <v>117</v>
      </c>
      <c r="F900" s="8">
        <v>103</v>
      </c>
    </row>
    <row r="901" spans="3:6" x14ac:dyDescent="0.2">
      <c r="C901" s="8">
        <v>29</v>
      </c>
      <c r="D901" s="8">
        <v>2</v>
      </c>
      <c r="E901" s="8">
        <v>99</v>
      </c>
      <c r="F901" s="8">
        <v>104</v>
      </c>
    </row>
    <row r="902" spans="3:6" x14ac:dyDescent="0.2">
      <c r="C902" s="8">
        <v>1</v>
      </c>
      <c r="D902" s="8">
        <v>9</v>
      </c>
      <c r="E902" s="8">
        <v>121</v>
      </c>
      <c r="F902" s="8">
        <v>96</v>
      </c>
    </row>
    <row r="903" spans="3:6" x14ac:dyDescent="0.2">
      <c r="C903" s="8">
        <v>14</v>
      </c>
      <c r="D903" s="8">
        <v>28</v>
      </c>
      <c r="E903" s="8">
        <v>79</v>
      </c>
      <c r="F903" s="8">
        <v>78</v>
      </c>
    </row>
    <row r="904" spans="3:6" x14ac:dyDescent="0.2">
      <c r="C904" s="8">
        <v>17</v>
      </c>
      <c r="D904" s="8">
        <v>12</v>
      </c>
      <c r="E904" s="8">
        <v>99</v>
      </c>
      <c r="F904" s="8">
        <v>108</v>
      </c>
    </row>
    <row r="905" spans="3:6" x14ac:dyDescent="0.2">
      <c r="C905" s="8">
        <v>4</v>
      </c>
      <c r="D905" s="8">
        <v>24</v>
      </c>
      <c r="E905" s="8">
        <v>103</v>
      </c>
      <c r="F905" s="8">
        <v>107</v>
      </c>
    </row>
    <row r="906" spans="3:6" x14ac:dyDescent="0.2">
      <c r="C906" s="8">
        <v>6</v>
      </c>
      <c r="D906" s="8">
        <v>26</v>
      </c>
      <c r="E906" s="8">
        <v>119</v>
      </c>
      <c r="F906" s="8">
        <v>108</v>
      </c>
    </row>
    <row r="907" spans="3:6" x14ac:dyDescent="0.2">
      <c r="C907" s="8">
        <v>7</v>
      </c>
      <c r="D907" s="8">
        <v>25</v>
      </c>
      <c r="E907" s="8">
        <v>78</v>
      </c>
      <c r="F907" s="8">
        <v>93</v>
      </c>
    </row>
    <row r="908" spans="3:6" x14ac:dyDescent="0.2">
      <c r="C908" s="8">
        <v>11</v>
      </c>
      <c r="D908" s="8">
        <v>9</v>
      </c>
      <c r="E908" s="8">
        <v>115</v>
      </c>
      <c r="F908" s="8">
        <v>101</v>
      </c>
    </row>
    <row r="909" spans="3:6" x14ac:dyDescent="0.2">
      <c r="C909" s="8">
        <v>18</v>
      </c>
      <c r="D909" s="8">
        <v>27</v>
      </c>
      <c r="E909" s="8">
        <v>86</v>
      </c>
      <c r="F909" s="8">
        <v>84</v>
      </c>
    </row>
    <row r="910" spans="3:6" x14ac:dyDescent="0.2">
      <c r="C910" s="8">
        <v>19</v>
      </c>
      <c r="D910" s="8">
        <v>21</v>
      </c>
      <c r="E910" s="8">
        <v>96</v>
      </c>
      <c r="F910" s="8">
        <v>104</v>
      </c>
    </row>
    <row r="911" spans="3:6" x14ac:dyDescent="0.2">
      <c r="C911" s="8">
        <v>15</v>
      </c>
      <c r="D911" s="8">
        <v>22</v>
      </c>
      <c r="E911" s="8">
        <v>90</v>
      </c>
      <c r="F911" s="8">
        <v>78</v>
      </c>
    </row>
    <row r="912" spans="3:6" x14ac:dyDescent="0.2">
      <c r="C912" s="8">
        <v>16</v>
      </c>
      <c r="D912" s="8">
        <v>4</v>
      </c>
      <c r="E912" s="8">
        <v>110</v>
      </c>
      <c r="F912" s="8">
        <v>81</v>
      </c>
    </row>
    <row r="913" spans="3:6" x14ac:dyDescent="0.2">
      <c r="C913" s="8">
        <v>25</v>
      </c>
      <c r="D913" s="8">
        <v>14</v>
      </c>
      <c r="E913" s="8">
        <v>98</v>
      </c>
      <c r="F913" s="8">
        <v>84</v>
      </c>
    </row>
    <row r="914" spans="3:6" x14ac:dyDescent="0.2">
      <c r="C914" s="8">
        <v>10</v>
      </c>
      <c r="D914" s="8">
        <v>26</v>
      </c>
      <c r="E914" s="8">
        <v>101</v>
      </c>
      <c r="F914" s="8">
        <v>98</v>
      </c>
    </row>
    <row r="915" spans="3:6" x14ac:dyDescent="0.2">
      <c r="C915" s="8">
        <v>13</v>
      </c>
      <c r="D915" s="8">
        <v>3</v>
      </c>
      <c r="E915" s="8">
        <v>107</v>
      </c>
      <c r="F915" s="8">
        <v>66</v>
      </c>
    </row>
    <row r="916" spans="3:6" x14ac:dyDescent="0.2">
      <c r="C916" s="8">
        <v>2</v>
      </c>
      <c r="D916" s="8">
        <v>18</v>
      </c>
      <c r="E916" s="8">
        <v>97</v>
      </c>
      <c r="F916" s="8">
        <v>89</v>
      </c>
    </row>
    <row r="917" spans="3:6" x14ac:dyDescent="0.2">
      <c r="C917" s="8">
        <v>1</v>
      </c>
      <c r="D917" s="8">
        <v>7</v>
      </c>
      <c r="E917" s="8">
        <v>105</v>
      </c>
      <c r="F917" s="8">
        <v>102</v>
      </c>
    </row>
    <row r="918" spans="3:6" x14ac:dyDescent="0.2">
      <c r="C918" s="8">
        <v>8</v>
      </c>
      <c r="D918" s="8">
        <v>5</v>
      </c>
      <c r="E918" s="8">
        <v>85</v>
      </c>
      <c r="F918" s="8">
        <v>84</v>
      </c>
    </row>
    <row r="919" spans="3:6" x14ac:dyDescent="0.2">
      <c r="C919" s="8">
        <v>20</v>
      </c>
      <c r="D919" s="8">
        <v>22</v>
      </c>
      <c r="E919" s="8">
        <v>119</v>
      </c>
      <c r="F919" s="8">
        <v>114</v>
      </c>
    </row>
    <row r="920" spans="3:6" x14ac:dyDescent="0.2">
      <c r="C920" s="8">
        <v>21</v>
      </c>
      <c r="D920" s="8">
        <v>24</v>
      </c>
      <c r="E920" s="8">
        <v>88</v>
      </c>
      <c r="F920" s="8">
        <v>92</v>
      </c>
    </row>
    <row r="921" spans="3:6" x14ac:dyDescent="0.2">
      <c r="C921" s="8">
        <v>17</v>
      </c>
      <c r="D921" s="8">
        <v>10</v>
      </c>
      <c r="E921" s="8">
        <v>95</v>
      </c>
      <c r="F921" s="8">
        <v>96</v>
      </c>
    </row>
    <row r="922" spans="3:6" x14ac:dyDescent="0.2">
      <c r="C922" s="8">
        <v>12</v>
      </c>
      <c r="D922" s="8">
        <v>29</v>
      </c>
      <c r="E922" s="8">
        <v>96</v>
      </c>
      <c r="F922" s="8">
        <v>75</v>
      </c>
    </row>
    <row r="923" spans="3:6" x14ac:dyDescent="0.2">
      <c r="C923" s="8">
        <v>3</v>
      </c>
      <c r="D923" s="8">
        <v>28</v>
      </c>
      <c r="E923" s="8">
        <v>100</v>
      </c>
      <c r="F923" s="8">
        <v>82</v>
      </c>
    </row>
    <row r="924" spans="3:6" x14ac:dyDescent="0.2">
      <c r="C924" s="8">
        <v>19</v>
      </c>
      <c r="D924" s="8">
        <v>24</v>
      </c>
      <c r="E924" s="8">
        <v>113</v>
      </c>
      <c r="F924" s="8">
        <v>96</v>
      </c>
    </row>
    <row r="925" spans="3:6" x14ac:dyDescent="0.2">
      <c r="C925" s="8">
        <v>25</v>
      </c>
      <c r="D925" s="8">
        <v>4</v>
      </c>
      <c r="E925" s="8">
        <v>91</v>
      </c>
      <c r="F925" s="8">
        <v>86</v>
      </c>
    </row>
    <row r="926" spans="3:6" x14ac:dyDescent="0.2">
      <c r="C926" s="8">
        <v>23</v>
      </c>
      <c r="D926" s="8">
        <v>6</v>
      </c>
      <c r="E926" s="8">
        <v>132</v>
      </c>
      <c r="F926" s="8">
        <v>106</v>
      </c>
    </row>
    <row r="927" spans="3:6" x14ac:dyDescent="0.2">
      <c r="C927" s="8">
        <v>9</v>
      </c>
      <c r="D927" s="8">
        <v>13</v>
      </c>
      <c r="E927" s="8">
        <v>102</v>
      </c>
      <c r="F927" s="8">
        <v>110</v>
      </c>
    </row>
    <row r="928" spans="3:6" x14ac:dyDescent="0.2">
      <c r="C928" s="8">
        <v>1</v>
      </c>
      <c r="D928" s="8">
        <v>22</v>
      </c>
      <c r="E928" s="8">
        <v>104</v>
      </c>
      <c r="F928" s="8">
        <v>89</v>
      </c>
    </row>
    <row r="929" spans="3:6" x14ac:dyDescent="0.2">
      <c r="C929" s="8">
        <v>20</v>
      </c>
      <c r="D929" s="8">
        <v>7</v>
      </c>
      <c r="E929" s="8">
        <v>124</v>
      </c>
      <c r="F929" s="8">
        <v>102</v>
      </c>
    </row>
    <row r="930" spans="3:6" x14ac:dyDescent="0.2">
      <c r="C930" s="8">
        <v>18</v>
      </c>
      <c r="D930" s="8">
        <v>15</v>
      </c>
      <c r="E930" s="8">
        <v>97</v>
      </c>
      <c r="F930" s="8">
        <v>78</v>
      </c>
    </row>
    <row r="931" spans="3:6" x14ac:dyDescent="0.2">
      <c r="C931" s="8">
        <v>8</v>
      </c>
      <c r="D931" s="8">
        <v>28</v>
      </c>
      <c r="E931" s="8">
        <v>97</v>
      </c>
      <c r="F931" s="8">
        <v>100</v>
      </c>
    </row>
    <row r="932" spans="3:6" x14ac:dyDescent="0.2">
      <c r="C932" s="8">
        <v>17</v>
      </c>
      <c r="D932" s="8">
        <v>11</v>
      </c>
      <c r="E932" s="8">
        <v>85</v>
      </c>
      <c r="F932" s="8">
        <v>98</v>
      </c>
    </row>
    <row r="933" spans="3:6" x14ac:dyDescent="0.2">
      <c r="C933" s="8">
        <v>14</v>
      </c>
      <c r="D933" s="8">
        <v>2</v>
      </c>
      <c r="E933" s="8">
        <v>97</v>
      </c>
      <c r="F933" s="8">
        <v>103</v>
      </c>
    </row>
    <row r="934" spans="3:6" x14ac:dyDescent="0.2">
      <c r="C934" s="8">
        <v>26</v>
      </c>
      <c r="D934" s="8">
        <v>29</v>
      </c>
      <c r="E934" s="8">
        <v>98</v>
      </c>
      <c r="F934" s="8">
        <v>103</v>
      </c>
    </row>
    <row r="935" spans="3:6" x14ac:dyDescent="0.2">
      <c r="C935" s="8">
        <v>13</v>
      </c>
      <c r="D935" s="8">
        <v>12</v>
      </c>
      <c r="E935" s="8">
        <v>98</v>
      </c>
      <c r="F935" s="8">
        <v>92</v>
      </c>
    </row>
    <row r="936" spans="3:6" x14ac:dyDescent="0.2">
      <c r="C936" s="8">
        <v>3</v>
      </c>
      <c r="D936" s="8">
        <v>22</v>
      </c>
      <c r="E936" s="8">
        <v>87</v>
      </c>
      <c r="F936" s="8">
        <v>76</v>
      </c>
    </row>
    <row r="937" spans="3:6" x14ac:dyDescent="0.2">
      <c r="C937" s="8">
        <v>19</v>
      </c>
      <c r="D937" s="8">
        <v>5</v>
      </c>
      <c r="E937" s="8">
        <v>105</v>
      </c>
      <c r="F937" s="8">
        <v>95</v>
      </c>
    </row>
    <row r="938" spans="3:6" x14ac:dyDescent="0.2">
      <c r="C938" s="8">
        <v>15</v>
      </c>
      <c r="D938" s="8">
        <v>7</v>
      </c>
      <c r="E938" s="8">
        <v>101</v>
      </c>
      <c r="F938" s="8">
        <v>76</v>
      </c>
    </row>
    <row r="939" spans="3:6" x14ac:dyDescent="0.2">
      <c r="C939" s="8">
        <v>16</v>
      </c>
      <c r="D939" s="8">
        <v>8</v>
      </c>
      <c r="E939" s="8">
        <v>94</v>
      </c>
      <c r="F939" s="8">
        <v>102</v>
      </c>
    </row>
    <row r="940" spans="3:6" x14ac:dyDescent="0.2">
      <c r="C940" s="8">
        <v>10</v>
      </c>
      <c r="D940" s="8">
        <v>4</v>
      </c>
      <c r="E940" s="8">
        <v>112</v>
      </c>
      <c r="F940" s="8">
        <v>114</v>
      </c>
    </row>
    <row r="941" spans="3:6" x14ac:dyDescent="0.2">
      <c r="C941" s="8">
        <v>25</v>
      </c>
      <c r="D941" s="8">
        <v>2</v>
      </c>
      <c r="E941" s="8">
        <v>111</v>
      </c>
      <c r="F941" s="8">
        <v>104</v>
      </c>
    </row>
    <row r="942" spans="3:6" x14ac:dyDescent="0.2">
      <c r="C942" s="8">
        <v>23</v>
      </c>
      <c r="D942" s="8">
        <v>29</v>
      </c>
      <c r="E942" s="8">
        <v>95</v>
      </c>
      <c r="F942" s="8">
        <v>80</v>
      </c>
    </row>
    <row r="943" spans="3:6" x14ac:dyDescent="0.2">
      <c r="C943" s="8">
        <v>9</v>
      </c>
      <c r="D943" s="8">
        <v>6</v>
      </c>
      <c r="E943" s="8">
        <v>100</v>
      </c>
      <c r="F943" s="8">
        <v>117</v>
      </c>
    </row>
    <row r="944" spans="3:6" x14ac:dyDescent="0.2">
      <c r="C944" s="8">
        <v>12</v>
      </c>
      <c r="D944" s="8">
        <v>26</v>
      </c>
      <c r="E944" s="8">
        <v>87</v>
      </c>
      <c r="F944" s="8">
        <v>95</v>
      </c>
    </row>
    <row r="945" spans="3:6" x14ac:dyDescent="0.2">
      <c r="C945" s="8">
        <v>21</v>
      </c>
      <c r="D945" s="8">
        <v>20</v>
      </c>
      <c r="E945" s="8">
        <v>103</v>
      </c>
      <c r="F945" s="8">
        <v>105</v>
      </c>
    </row>
    <row r="946" spans="3:6" x14ac:dyDescent="0.2">
      <c r="C946" s="8">
        <v>11</v>
      </c>
      <c r="D946" s="8">
        <v>1</v>
      </c>
      <c r="E946" s="8">
        <v>85</v>
      </c>
      <c r="F946" s="8">
        <v>68</v>
      </c>
    </row>
    <row r="947" spans="3:6" x14ac:dyDescent="0.2">
      <c r="C947" s="8">
        <v>27</v>
      </c>
      <c r="D947" s="8">
        <v>24</v>
      </c>
      <c r="E947" s="8">
        <v>113</v>
      </c>
      <c r="F947" s="8">
        <v>116</v>
      </c>
    </row>
    <row r="948" spans="3:6" x14ac:dyDescent="0.2">
      <c r="C948" s="8">
        <v>5</v>
      </c>
      <c r="D948" s="8">
        <v>19</v>
      </c>
      <c r="E948" s="8">
        <v>104</v>
      </c>
      <c r="F948" s="8">
        <v>99</v>
      </c>
    </row>
    <row r="949" spans="3:6" x14ac:dyDescent="0.2">
      <c r="C949" s="8">
        <v>14</v>
      </c>
      <c r="D949" s="8">
        <v>18</v>
      </c>
      <c r="E949" s="8">
        <v>76</v>
      </c>
      <c r="F949" s="8">
        <v>87</v>
      </c>
    </row>
    <row r="950" spans="3:6" x14ac:dyDescent="0.2">
      <c r="C950" s="8">
        <v>17</v>
      </c>
      <c r="D950" s="8">
        <v>28</v>
      </c>
      <c r="E950" s="8">
        <v>89</v>
      </c>
      <c r="F950" s="8">
        <v>96</v>
      </c>
    </row>
    <row r="951" spans="3:6" x14ac:dyDescent="0.2">
      <c r="C951" s="8">
        <v>13</v>
      </c>
      <c r="D951" s="8">
        <v>6</v>
      </c>
      <c r="E951" s="8">
        <v>105</v>
      </c>
      <c r="F951" s="8">
        <v>103</v>
      </c>
    </row>
    <row r="952" spans="3:6" x14ac:dyDescent="0.2">
      <c r="C952" s="8">
        <v>3</v>
      </c>
      <c r="D952" s="8">
        <v>16</v>
      </c>
      <c r="E952" s="8">
        <v>113</v>
      </c>
      <c r="F952" s="8">
        <v>110</v>
      </c>
    </row>
    <row r="953" spans="3:6" x14ac:dyDescent="0.2">
      <c r="C953" s="8">
        <v>2</v>
      </c>
      <c r="D953" s="8">
        <v>23</v>
      </c>
      <c r="E953" s="8">
        <v>91</v>
      </c>
      <c r="F953" s="8">
        <v>100</v>
      </c>
    </row>
    <row r="954" spans="3:6" x14ac:dyDescent="0.2">
      <c r="C954" s="8">
        <v>7</v>
      </c>
      <c r="D954" s="8">
        <v>8</v>
      </c>
      <c r="E954" s="8">
        <v>91</v>
      </c>
      <c r="F954" s="8">
        <v>98</v>
      </c>
    </row>
    <row r="955" spans="3:6" x14ac:dyDescent="0.2">
      <c r="C955" s="8">
        <v>9</v>
      </c>
      <c r="D955" s="8">
        <v>29</v>
      </c>
      <c r="E955" s="8">
        <v>96</v>
      </c>
      <c r="F955" s="8">
        <v>99</v>
      </c>
    </row>
    <row r="956" spans="3:6" x14ac:dyDescent="0.2">
      <c r="C956" s="8">
        <v>12</v>
      </c>
      <c r="D956" s="8">
        <v>10</v>
      </c>
      <c r="E956" s="8">
        <v>93</v>
      </c>
      <c r="F956" s="8">
        <v>86</v>
      </c>
    </row>
    <row r="957" spans="3:6" x14ac:dyDescent="0.2">
      <c r="C957" s="8">
        <v>5</v>
      </c>
      <c r="D957" s="8">
        <v>18</v>
      </c>
      <c r="E957" s="8">
        <v>100</v>
      </c>
      <c r="F957" s="8">
        <v>97</v>
      </c>
    </row>
    <row r="958" spans="3:6" x14ac:dyDescent="0.2">
      <c r="C958" s="8">
        <v>15</v>
      </c>
      <c r="D958" s="8">
        <v>21</v>
      </c>
      <c r="E958" s="8">
        <v>79</v>
      </c>
      <c r="F958" s="8">
        <v>91</v>
      </c>
    </row>
    <row r="959" spans="3:6" x14ac:dyDescent="0.2">
      <c r="C959" s="8">
        <v>20</v>
      </c>
      <c r="D959" s="8">
        <v>16</v>
      </c>
      <c r="E959" s="8">
        <v>101</v>
      </c>
      <c r="F959" s="8">
        <v>91</v>
      </c>
    </row>
    <row r="960" spans="3:6" x14ac:dyDescent="0.2">
      <c r="C960" s="8">
        <v>17</v>
      </c>
      <c r="D960" s="8">
        <v>27</v>
      </c>
      <c r="E960" s="8">
        <v>112</v>
      </c>
      <c r="F960" s="8">
        <v>80</v>
      </c>
    </row>
    <row r="961" spans="3:6" x14ac:dyDescent="0.2">
      <c r="C961" s="8">
        <v>14</v>
      </c>
      <c r="D961" s="8">
        <v>19</v>
      </c>
      <c r="E961" s="8">
        <v>92</v>
      </c>
      <c r="F961" s="8">
        <v>101</v>
      </c>
    </row>
    <row r="962" spans="3:6" x14ac:dyDescent="0.2">
      <c r="C962" s="8">
        <v>4</v>
      </c>
      <c r="D962" s="8">
        <v>1</v>
      </c>
      <c r="E962" s="8">
        <v>96</v>
      </c>
      <c r="F962" s="8">
        <v>102</v>
      </c>
    </row>
    <row r="963" spans="3:6" x14ac:dyDescent="0.2">
      <c r="C963" s="8">
        <v>6</v>
      </c>
      <c r="D963" s="8">
        <v>13</v>
      </c>
      <c r="E963" s="8">
        <v>114</v>
      </c>
      <c r="F963" s="8">
        <v>98</v>
      </c>
    </row>
    <row r="964" spans="3:6" x14ac:dyDescent="0.2">
      <c r="C964" s="8">
        <v>28</v>
      </c>
      <c r="D964" s="8">
        <v>8</v>
      </c>
      <c r="E964" s="8">
        <v>87</v>
      </c>
      <c r="F964" s="8">
        <v>94</v>
      </c>
    </row>
    <row r="965" spans="3:6" x14ac:dyDescent="0.2">
      <c r="C965" s="8">
        <v>26</v>
      </c>
      <c r="D965" s="8">
        <v>9</v>
      </c>
      <c r="E965" s="8">
        <v>110</v>
      </c>
      <c r="F965" s="8">
        <v>93</v>
      </c>
    </row>
    <row r="966" spans="3:6" x14ac:dyDescent="0.2">
      <c r="C966" s="8">
        <v>24</v>
      </c>
      <c r="D966" s="8">
        <v>10</v>
      </c>
      <c r="E966" s="8">
        <v>110</v>
      </c>
      <c r="F966" s="8">
        <v>87</v>
      </c>
    </row>
    <row r="967" spans="3:6" x14ac:dyDescent="0.2">
      <c r="C967" s="8">
        <v>3</v>
      </c>
      <c r="D967" s="8">
        <v>11</v>
      </c>
      <c r="E967" s="8">
        <v>94</v>
      </c>
      <c r="F967" s="8">
        <v>88</v>
      </c>
    </row>
    <row r="968" spans="3:6" x14ac:dyDescent="0.2">
      <c r="C968" s="8">
        <v>21</v>
      </c>
      <c r="D968" s="8">
        <v>15</v>
      </c>
      <c r="E968" s="8">
        <v>77</v>
      </c>
      <c r="F968" s="8">
        <v>82</v>
      </c>
    </row>
    <row r="969" spans="3:6" x14ac:dyDescent="0.2">
      <c r="C969" s="8">
        <v>2</v>
      </c>
      <c r="D969" s="8">
        <v>5</v>
      </c>
      <c r="E969" s="8">
        <v>96</v>
      </c>
      <c r="F969" s="8">
        <v>70</v>
      </c>
    </row>
    <row r="970" spans="3:6" x14ac:dyDescent="0.2">
      <c r="C970" s="8">
        <v>18</v>
      </c>
      <c r="D970" s="8">
        <v>23</v>
      </c>
      <c r="E970" s="8">
        <v>97</v>
      </c>
      <c r="F970" s="8">
        <v>82</v>
      </c>
    </row>
    <row r="971" spans="3:6" x14ac:dyDescent="0.2">
      <c r="C971" s="8">
        <v>25</v>
      </c>
      <c r="D971" s="8">
        <v>13</v>
      </c>
      <c r="E971" s="8">
        <v>108</v>
      </c>
      <c r="F971" s="8">
        <v>90</v>
      </c>
    </row>
    <row r="972" spans="3:6" x14ac:dyDescent="0.2">
      <c r="C972" s="8">
        <v>7</v>
      </c>
      <c r="D972" s="8">
        <v>29</v>
      </c>
      <c r="E972" s="8">
        <v>75</v>
      </c>
      <c r="F972" s="8">
        <v>107</v>
      </c>
    </row>
    <row r="973" spans="3:6" x14ac:dyDescent="0.2">
      <c r="C973" s="8">
        <v>1</v>
      </c>
      <c r="D973" s="8">
        <v>19</v>
      </c>
      <c r="E973" s="8">
        <v>118</v>
      </c>
      <c r="F973" s="8">
        <v>89</v>
      </c>
    </row>
    <row r="974" spans="3:6" x14ac:dyDescent="0.2">
      <c r="C974" s="8">
        <v>14</v>
      </c>
      <c r="D974" s="8">
        <v>17</v>
      </c>
      <c r="E974" s="8">
        <v>93</v>
      </c>
      <c r="F974" s="8">
        <v>95</v>
      </c>
    </row>
    <row r="975" spans="3:6" x14ac:dyDescent="0.2">
      <c r="C975" s="8">
        <v>6</v>
      </c>
      <c r="D975" s="8">
        <v>25</v>
      </c>
      <c r="E975" s="8">
        <v>102</v>
      </c>
      <c r="F975" s="8">
        <v>105</v>
      </c>
    </row>
    <row r="976" spans="3:6" x14ac:dyDescent="0.2">
      <c r="C976" s="8">
        <v>28</v>
      </c>
      <c r="D976" s="8">
        <v>29</v>
      </c>
      <c r="E976" s="8">
        <v>94</v>
      </c>
      <c r="F976" s="8">
        <v>79</v>
      </c>
    </row>
    <row r="977" spans="3:6" x14ac:dyDescent="0.2">
      <c r="C977" s="8">
        <v>22</v>
      </c>
      <c r="D977" s="8">
        <v>8</v>
      </c>
      <c r="E977" s="8">
        <v>82</v>
      </c>
      <c r="F977" s="8">
        <v>95</v>
      </c>
    </row>
    <row r="978" spans="3:6" x14ac:dyDescent="0.2">
      <c r="C978" s="8">
        <v>24</v>
      </c>
      <c r="D978" s="8">
        <v>7</v>
      </c>
      <c r="E978" s="8">
        <v>118</v>
      </c>
      <c r="F978" s="8">
        <v>82</v>
      </c>
    </row>
    <row r="979" spans="3:6" x14ac:dyDescent="0.2">
      <c r="C979" s="8">
        <v>9</v>
      </c>
      <c r="D979" s="8">
        <v>12</v>
      </c>
      <c r="E979" s="8">
        <v>96</v>
      </c>
      <c r="F979" s="8">
        <v>116</v>
      </c>
    </row>
    <row r="980" spans="3:6" x14ac:dyDescent="0.2">
      <c r="C980" s="8">
        <v>18</v>
      </c>
      <c r="D980" s="8">
        <v>16</v>
      </c>
      <c r="E980" s="8">
        <v>108</v>
      </c>
      <c r="F980" s="8">
        <v>84</v>
      </c>
    </row>
    <row r="981" spans="3:6" x14ac:dyDescent="0.2">
      <c r="C981" s="8">
        <v>20</v>
      </c>
      <c r="D981" s="8">
        <v>3</v>
      </c>
      <c r="E981" s="8">
        <v>92</v>
      </c>
      <c r="F981" s="8">
        <v>106</v>
      </c>
    </row>
    <row r="982" spans="3:6" x14ac:dyDescent="0.2">
      <c r="C982" s="8">
        <v>2</v>
      </c>
      <c r="D982" s="8">
        <v>21</v>
      </c>
      <c r="E982" s="8">
        <v>91</v>
      </c>
      <c r="F982" s="8">
        <v>96</v>
      </c>
    </row>
    <row r="983" spans="3:6" x14ac:dyDescent="0.2">
      <c r="C983" s="8">
        <v>5</v>
      </c>
      <c r="D983" s="8">
        <v>27</v>
      </c>
      <c r="E983" s="8">
        <v>80</v>
      </c>
      <c r="F983" s="8">
        <v>94</v>
      </c>
    </row>
    <row r="984" spans="3:6" x14ac:dyDescent="0.2">
      <c r="C984" s="8">
        <v>15</v>
      </c>
      <c r="D984" s="8">
        <v>11</v>
      </c>
      <c r="E984" s="8">
        <v>94</v>
      </c>
      <c r="F984" s="8">
        <v>104</v>
      </c>
    </row>
    <row r="985" spans="3:6" x14ac:dyDescent="0.2">
      <c r="C985" s="8">
        <v>4</v>
      </c>
      <c r="D985" s="8">
        <v>23</v>
      </c>
      <c r="E985" s="8">
        <v>93</v>
      </c>
      <c r="F985" s="8">
        <v>109</v>
      </c>
    </row>
    <row r="986" spans="3:6" x14ac:dyDescent="0.2">
      <c r="C986" s="8">
        <v>26</v>
      </c>
      <c r="D986" s="8">
        <v>10</v>
      </c>
      <c r="E986" s="8">
        <v>112</v>
      </c>
      <c r="F986" s="8">
        <v>82</v>
      </c>
    </row>
    <row r="987" spans="3:6" x14ac:dyDescent="0.2">
      <c r="C987" s="8">
        <v>13</v>
      </c>
      <c r="D987" s="8">
        <v>8</v>
      </c>
      <c r="E987" s="8">
        <v>94</v>
      </c>
      <c r="F987" s="8">
        <v>82</v>
      </c>
    </row>
    <row r="988" spans="3:6" x14ac:dyDescent="0.2">
      <c r="C988" s="8">
        <v>1</v>
      </c>
      <c r="D988" s="8">
        <v>4</v>
      </c>
      <c r="E988" s="8">
        <v>112</v>
      </c>
      <c r="F988" s="8">
        <v>96</v>
      </c>
    </row>
    <row r="989" spans="3:6" x14ac:dyDescent="0.2">
      <c r="C989" s="8">
        <v>17</v>
      </c>
      <c r="D989" s="8">
        <v>23</v>
      </c>
      <c r="E989" s="8">
        <v>99</v>
      </c>
      <c r="F989" s="8">
        <v>108</v>
      </c>
    </row>
    <row r="990" spans="3:6" x14ac:dyDescent="0.2">
      <c r="C990" s="8">
        <v>25</v>
      </c>
      <c r="D990" s="8">
        <v>15</v>
      </c>
      <c r="E990" s="8">
        <v>89</v>
      </c>
      <c r="F990" s="8">
        <v>79</v>
      </c>
    </row>
    <row r="991" spans="3:6" x14ac:dyDescent="0.2">
      <c r="C991" s="8">
        <v>6</v>
      </c>
      <c r="D991" s="8">
        <v>14</v>
      </c>
      <c r="E991" s="8">
        <v>111</v>
      </c>
      <c r="F991" s="8">
        <v>100</v>
      </c>
    </row>
    <row r="992" spans="3:6" x14ac:dyDescent="0.2">
      <c r="C992" s="8">
        <v>28</v>
      </c>
      <c r="D992" s="8">
        <v>9</v>
      </c>
      <c r="E992" s="8">
        <v>112</v>
      </c>
      <c r="F992" s="8">
        <v>103</v>
      </c>
    </row>
    <row r="993" spans="3:6" x14ac:dyDescent="0.2">
      <c r="C993" s="8">
        <v>7</v>
      </c>
      <c r="D993" s="8">
        <v>26</v>
      </c>
      <c r="E993" s="8">
        <v>88</v>
      </c>
      <c r="F993" s="8">
        <v>85</v>
      </c>
    </row>
    <row r="994" spans="3:6" x14ac:dyDescent="0.2">
      <c r="C994" s="8">
        <v>12</v>
      </c>
      <c r="D994" s="8">
        <v>22</v>
      </c>
      <c r="E994" s="8">
        <v>94</v>
      </c>
      <c r="F994" s="8">
        <v>97</v>
      </c>
    </row>
    <row r="995" spans="3:6" x14ac:dyDescent="0.2">
      <c r="C995" s="8">
        <v>21</v>
      </c>
      <c r="D995" s="8">
        <v>19</v>
      </c>
      <c r="E995" s="8">
        <v>90</v>
      </c>
      <c r="F995" s="8">
        <v>82</v>
      </c>
    </row>
    <row r="996" spans="3:6" x14ac:dyDescent="0.2">
      <c r="C996" s="8">
        <v>11</v>
      </c>
      <c r="D996" s="8">
        <v>3</v>
      </c>
      <c r="E996" s="8">
        <v>84</v>
      </c>
      <c r="F996" s="8">
        <v>99</v>
      </c>
    </row>
    <row r="997" spans="3:6" x14ac:dyDescent="0.2">
      <c r="C997" s="8">
        <v>8</v>
      </c>
      <c r="D997" s="8">
        <v>2</v>
      </c>
      <c r="E997" s="8">
        <v>109</v>
      </c>
      <c r="F997" s="8">
        <v>101</v>
      </c>
    </row>
    <row r="998" spans="3:6" x14ac:dyDescent="0.2">
      <c r="C998" s="8">
        <v>27</v>
      </c>
      <c r="D998" s="8">
        <v>29</v>
      </c>
      <c r="E998" s="8">
        <v>92</v>
      </c>
      <c r="F998" s="8">
        <v>91</v>
      </c>
    </row>
    <row r="999" spans="3:6" x14ac:dyDescent="0.2">
      <c r="C999" s="8">
        <v>18</v>
      </c>
      <c r="D999" s="8">
        <v>1</v>
      </c>
      <c r="E999" s="8">
        <v>116</v>
      </c>
      <c r="F999" s="8">
        <v>102</v>
      </c>
    </row>
    <row r="1000" spans="3:6" x14ac:dyDescent="0.2">
      <c r="C1000" s="8">
        <v>16</v>
      </c>
      <c r="D1000" s="8">
        <v>20</v>
      </c>
      <c r="E1000" s="8">
        <v>110</v>
      </c>
      <c r="F1000" s="8">
        <v>85</v>
      </c>
    </row>
    <row r="1001" spans="3:6" x14ac:dyDescent="0.2">
      <c r="C1001" s="8">
        <v>24</v>
      </c>
      <c r="D1001" s="8">
        <v>13</v>
      </c>
      <c r="E1001" s="8">
        <v>96</v>
      </c>
      <c r="F1001" s="8">
        <v>97</v>
      </c>
    </row>
    <row r="1002" spans="3:6" x14ac:dyDescent="0.2">
      <c r="C1002" s="8">
        <v>9</v>
      </c>
      <c r="D1002" s="8">
        <v>10</v>
      </c>
      <c r="E1002" s="8">
        <v>104</v>
      </c>
      <c r="F1002" s="8">
        <v>116</v>
      </c>
    </row>
    <row r="1003" spans="3:6" x14ac:dyDescent="0.2">
      <c r="C1003" s="8">
        <v>15</v>
      </c>
      <c r="D1003" s="8">
        <v>2</v>
      </c>
      <c r="E1003" s="8">
        <v>82</v>
      </c>
      <c r="F1003" s="8">
        <v>87</v>
      </c>
    </row>
    <row r="1004" spans="3:6" x14ac:dyDescent="0.2">
      <c r="C1004" s="8">
        <v>19</v>
      </c>
      <c r="D1004" s="8">
        <v>7</v>
      </c>
      <c r="E1004" s="8">
        <v>83</v>
      </c>
      <c r="F1004" s="8">
        <v>84</v>
      </c>
    </row>
    <row r="1005" spans="3:6" x14ac:dyDescent="0.2">
      <c r="C1005" s="8">
        <v>22</v>
      </c>
      <c r="D1005" s="8">
        <v>5</v>
      </c>
      <c r="E1005" s="8">
        <v>102</v>
      </c>
      <c r="F1005" s="8">
        <v>96</v>
      </c>
    </row>
    <row r="1006" spans="3:6" x14ac:dyDescent="0.2">
      <c r="C1006" s="8">
        <v>23</v>
      </c>
      <c r="D1006" s="8">
        <v>14</v>
      </c>
      <c r="E1006" s="8">
        <v>100</v>
      </c>
      <c r="F1006" s="8">
        <v>103</v>
      </c>
    </row>
    <row r="1007" spans="3:6" x14ac:dyDescent="0.2">
      <c r="C1007" s="8">
        <v>26</v>
      </c>
      <c r="D1007" s="8">
        <v>28</v>
      </c>
      <c r="E1007" s="8">
        <v>106</v>
      </c>
      <c r="F1007" s="8">
        <v>92</v>
      </c>
    </row>
    <row r="1008" spans="3:6" x14ac:dyDescent="0.2">
      <c r="C1008" s="8">
        <v>12</v>
      </c>
      <c r="D1008" s="8">
        <v>25</v>
      </c>
      <c r="E1008" s="8">
        <v>85</v>
      </c>
      <c r="F1008" s="8">
        <v>91</v>
      </c>
    </row>
    <row r="1009" spans="3:6" x14ac:dyDescent="0.2">
      <c r="C1009" s="8">
        <v>29</v>
      </c>
      <c r="D1009" s="8">
        <v>7</v>
      </c>
      <c r="E1009" s="8">
        <v>103</v>
      </c>
      <c r="F1009" s="8">
        <v>87</v>
      </c>
    </row>
    <row r="1010" spans="3:6" x14ac:dyDescent="0.2">
      <c r="C1010" s="8">
        <v>11</v>
      </c>
      <c r="D1010" s="8">
        <v>8</v>
      </c>
      <c r="E1010" s="8">
        <v>77</v>
      </c>
      <c r="F1010" s="8">
        <v>96</v>
      </c>
    </row>
    <row r="1011" spans="3:6" x14ac:dyDescent="0.2">
      <c r="C1011" s="8">
        <v>20</v>
      </c>
      <c r="D1011" s="8">
        <v>4</v>
      </c>
      <c r="E1011" s="8">
        <v>96</v>
      </c>
      <c r="F1011" s="8">
        <v>82</v>
      </c>
    </row>
    <row r="1012" spans="3:6" x14ac:dyDescent="0.2">
      <c r="C1012" s="8">
        <v>1</v>
      </c>
      <c r="D1012" s="8">
        <v>18</v>
      </c>
      <c r="E1012" s="8">
        <v>103</v>
      </c>
      <c r="F1012" s="8">
        <v>77</v>
      </c>
    </row>
    <row r="1013" spans="3:6" x14ac:dyDescent="0.2">
      <c r="C1013" s="8">
        <v>17</v>
      </c>
      <c r="D1013" s="8">
        <v>9</v>
      </c>
      <c r="E1013" s="8">
        <v>106</v>
      </c>
      <c r="F1013" s="8">
        <v>115</v>
      </c>
    </row>
    <row r="1014" spans="3:6" x14ac:dyDescent="0.2">
      <c r="C1014" s="8">
        <v>16</v>
      </c>
      <c r="D1014" s="8">
        <v>6</v>
      </c>
      <c r="E1014" s="8">
        <v>106</v>
      </c>
      <c r="F1014" s="8">
        <v>112</v>
      </c>
    </row>
    <row r="1015" spans="3:6" x14ac:dyDescent="0.2">
      <c r="C1015" s="8">
        <v>28</v>
      </c>
      <c r="D1015" s="8">
        <v>10</v>
      </c>
      <c r="E1015" s="8">
        <v>109</v>
      </c>
      <c r="F1015" s="8">
        <v>105</v>
      </c>
    </row>
    <row r="1016" spans="3:6" x14ac:dyDescent="0.2">
      <c r="C1016" s="8">
        <v>24</v>
      </c>
      <c r="D1016" s="8">
        <v>12</v>
      </c>
      <c r="E1016" s="8">
        <v>107</v>
      </c>
      <c r="F1016" s="8">
        <v>90</v>
      </c>
    </row>
    <row r="1017" spans="3:6" x14ac:dyDescent="0.2">
      <c r="C1017" s="8">
        <v>13</v>
      </c>
      <c r="D1017" s="8">
        <v>5</v>
      </c>
      <c r="E1017" s="8">
        <v>121</v>
      </c>
      <c r="F1017" s="8">
        <v>116</v>
      </c>
    </row>
    <row r="1018" spans="3:6" x14ac:dyDescent="0.2">
      <c r="C1018" s="8">
        <v>3</v>
      </c>
      <c r="D1018" s="8">
        <v>20</v>
      </c>
      <c r="E1018" s="8">
        <v>111</v>
      </c>
      <c r="F1018" s="8">
        <v>104</v>
      </c>
    </row>
    <row r="1019" spans="3:6" x14ac:dyDescent="0.2">
      <c r="C1019" s="8">
        <v>2</v>
      </c>
      <c r="D1019" s="8">
        <v>9</v>
      </c>
      <c r="E1019" s="8">
        <v>102</v>
      </c>
      <c r="F1019" s="8">
        <v>99</v>
      </c>
    </row>
    <row r="1020" spans="3:6" x14ac:dyDescent="0.2">
      <c r="C1020" s="8">
        <v>21</v>
      </c>
      <c r="D1020" s="8">
        <v>18</v>
      </c>
      <c r="E1020" s="8">
        <v>80</v>
      </c>
      <c r="F1020" s="8">
        <v>88</v>
      </c>
    </row>
    <row r="1021" spans="3:6" x14ac:dyDescent="0.2">
      <c r="C1021" s="8">
        <v>8</v>
      </c>
      <c r="D1021" s="8">
        <v>19</v>
      </c>
      <c r="E1021" s="8">
        <v>82</v>
      </c>
      <c r="F1021" s="8">
        <v>89</v>
      </c>
    </row>
    <row r="1022" spans="3:6" x14ac:dyDescent="0.2">
      <c r="C1022" s="8">
        <v>27</v>
      </c>
      <c r="D1022" s="8">
        <v>15</v>
      </c>
      <c r="E1022" s="8">
        <v>81</v>
      </c>
      <c r="F1022" s="8">
        <v>80</v>
      </c>
    </row>
    <row r="1023" spans="3:6" x14ac:dyDescent="0.2">
      <c r="C1023" s="8">
        <v>22</v>
      </c>
      <c r="D1023" s="8">
        <v>13</v>
      </c>
      <c r="E1023" s="8">
        <v>118</v>
      </c>
      <c r="F1023" s="8">
        <v>106</v>
      </c>
    </row>
    <row r="1024" spans="3:6" x14ac:dyDescent="0.2">
      <c r="C1024" s="8">
        <v>26</v>
      </c>
      <c r="D1024" s="8">
        <v>14</v>
      </c>
      <c r="E1024" s="8">
        <v>96</v>
      </c>
      <c r="F1024" s="8">
        <v>82</v>
      </c>
    </row>
    <row r="1025" spans="3:6" x14ac:dyDescent="0.2">
      <c r="C1025" s="8">
        <v>23</v>
      </c>
      <c r="D1025" s="8">
        <v>25</v>
      </c>
      <c r="E1025" s="8">
        <v>98</v>
      </c>
      <c r="F1025" s="8">
        <v>93</v>
      </c>
    </row>
    <row r="1026" spans="3:6" x14ac:dyDescent="0.2">
      <c r="C1026" s="8">
        <v>1</v>
      </c>
      <c r="D1026" s="8">
        <v>27</v>
      </c>
      <c r="E1026" s="8">
        <v>83</v>
      </c>
      <c r="F1026" s="8">
        <v>85</v>
      </c>
    </row>
    <row r="1027" spans="3:6" x14ac:dyDescent="0.2">
      <c r="C1027" s="8">
        <v>16</v>
      </c>
      <c r="D1027" s="8">
        <v>7</v>
      </c>
      <c r="E1027" s="8">
        <v>95</v>
      </c>
      <c r="F1027" s="8">
        <v>88</v>
      </c>
    </row>
    <row r="1028" spans="3:6" x14ac:dyDescent="0.2">
      <c r="C1028" s="8">
        <v>17</v>
      </c>
      <c r="D1028" s="8">
        <v>6</v>
      </c>
      <c r="E1028" s="8">
        <v>113</v>
      </c>
      <c r="F1028" s="8">
        <v>111</v>
      </c>
    </row>
    <row r="1029" spans="3:6" x14ac:dyDescent="0.2">
      <c r="C1029" s="8">
        <v>4</v>
      </c>
      <c r="D1029" s="8">
        <v>21</v>
      </c>
      <c r="E1029" s="8">
        <v>79</v>
      </c>
      <c r="F1029" s="8">
        <v>99</v>
      </c>
    </row>
    <row r="1030" spans="3:6" x14ac:dyDescent="0.2">
      <c r="C1030" s="8">
        <v>10</v>
      </c>
      <c r="D1030" s="8">
        <v>24</v>
      </c>
      <c r="E1030" s="8">
        <v>74</v>
      </c>
      <c r="F1030" s="8">
        <v>101</v>
      </c>
    </row>
    <row r="1031" spans="3:6" x14ac:dyDescent="0.2">
      <c r="C1031" s="8">
        <v>28</v>
      </c>
      <c r="D1031" s="8">
        <v>5</v>
      </c>
      <c r="E1031" s="8">
        <v>112</v>
      </c>
      <c r="F1031" s="8">
        <v>91</v>
      </c>
    </row>
    <row r="1032" spans="3:6" x14ac:dyDescent="0.2">
      <c r="C1032" s="8">
        <v>29</v>
      </c>
      <c r="D1032" s="8">
        <v>16</v>
      </c>
      <c r="E1032" s="8">
        <v>107</v>
      </c>
      <c r="F1032" s="8">
        <v>98</v>
      </c>
    </row>
    <row r="1033" spans="3:6" x14ac:dyDescent="0.2">
      <c r="C1033" s="8">
        <v>3</v>
      </c>
      <c r="D1033" s="8">
        <v>24</v>
      </c>
      <c r="E1033" s="8">
        <v>87</v>
      </c>
      <c r="F1033" s="8">
        <v>92</v>
      </c>
    </row>
    <row r="1034" spans="3:6" x14ac:dyDescent="0.2">
      <c r="C1034" s="8">
        <v>2</v>
      </c>
      <c r="D1034" s="8">
        <v>6</v>
      </c>
      <c r="E1034" s="8">
        <v>82</v>
      </c>
      <c r="F1034" s="8">
        <v>108</v>
      </c>
    </row>
    <row r="1035" spans="3:6" x14ac:dyDescent="0.2">
      <c r="C1035" s="8">
        <v>15</v>
      </c>
      <c r="D1035" s="8">
        <v>1</v>
      </c>
      <c r="E1035" s="8">
        <v>92</v>
      </c>
      <c r="F1035" s="8">
        <v>80</v>
      </c>
    </row>
    <row r="1036" spans="3:6" x14ac:dyDescent="0.2">
      <c r="C1036" s="8">
        <v>20</v>
      </c>
      <c r="D1036" s="8">
        <v>11</v>
      </c>
      <c r="E1036" s="8">
        <v>114</v>
      </c>
      <c r="F1036" s="8">
        <v>106</v>
      </c>
    </row>
    <row r="1037" spans="3:6" x14ac:dyDescent="0.2">
      <c r="C1037" s="8">
        <v>19</v>
      </c>
      <c r="D1037" s="8">
        <v>17</v>
      </c>
      <c r="E1037" s="8">
        <v>77</v>
      </c>
      <c r="F1037" s="8">
        <v>98</v>
      </c>
    </row>
    <row r="1038" spans="3:6" x14ac:dyDescent="0.2">
      <c r="C1038" s="8">
        <v>8</v>
      </c>
      <c r="D1038" s="8">
        <v>9</v>
      </c>
      <c r="E1038" s="8">
        <v>110</v>
      </c>
      <c r="F1038" s="8">
        <v>103</v>
      </c>
    </row>
    <row r="1039" spans="3:6" x14ac:dyDescent="0.2">
      <c r="C1039" s="8">
        <v>22</v>
      </c>
      <c r="D1039" s="8">
        <v>12</v>
      </c>
      <c r="E1039" s="8">
        <v>94</v>
      </c>
      <c r="F1039" s="8">
        <v>96</v>
      </c>
    </row>
    <row r="1040" spans="3:6" x14ac:dyDescent="0.2">
      <c r="C1040" s="8">
        <v>26</v>
      </c>
      <c r="D1040" s="8">
        <v>25</v>
      </c>
      <c r="E1040" s="8">
        <v>79</v>
      </c>
      <c r="F1040" s="8">
        <v>76</v>
      </c>
    </row>
    <row r="1041" spans="3:6" x14ac:dyDescent="0.2">
      <c r="C1041" s="8">
        <v>13</v>
      </c>
      <c r="D1041" s="8">
        <v>23</v>
      </c>
      <c r="E1041" s="8">
        <v>91</v>
      </c>
      <c r="F1041" s="8">
        <v>79</v>
      </c>
    </row>
    <row r="1042" spans="3:6" x14ac:dyDescent="0.2">
      <c r="C1042" s="8">
        <v>18</v>
      </c>
      <c r="D1042" s="8">
        <v>21</v>
      </c>
      <c r="E1042" s="8">
        <v>102</v>
      </c>
      <c r="F1042" s="8">
        <v>92</v>
      </c>
    </row>
    <row r="1043" spans="3:6" x14ac:dyDescent="0.2">
      <c r="C1043" s="8">
        <v>5</v>
      </c>
      <c r="D1043" s="8">
        <v>3</v>
      </c>
      <c r="E1043" s="8">
        <v>85</v>
      </c>
      <c r="F1043" s="8">
        <v>93</v>
      </c>
    </row>
    <row r="1044" spans="3:6" x14ac:dyDescent="0.2">
      <c r="C1044" s="8">
        <v>14</v>
      </c>
      <c r="D1044" s="8">
        <v>9</v>
      </c>
      <c r="E1044" s="8">
        <v>105</v>
      </c>
      <c r="F1044" s="8">
        <v>99</v>
      </c>
    </row>
    <row r="1045" spans="3:6" x14ac:dyDescent="0.2">
      <c r="C1045" s="8">
        <v>4</v>
      </c>
      <c r="D1045" s="8">
        <v>7</v>
      </c>
      <c r="E1045" s="8">
        <v>84</v>
      </c>
      <c r="F1045" s="8">
        <v>100</v>
      </c>
    </row>
    <row r="1046" spans="3:6" x14ac:dyDescent="0.2">
      <c r="C1046" s="8">
        <v>10</v>
      </c>
      <c r="D1046" s="8">
        <v>22</v>
      </c>
      <c r="E1046" s="8">
        <v>88</v>
      </c>
      <c r="F1046" s="8">
        <v>90</v>
      </c>
    </row>
    <row r="1047" spans="3:6" x14ac:dyDescent="0.2">
      <c r="C1047" s="8">
        <v>23</v>
      </c>
      <c r="D1047" s="8">
        <v>26</v>
      </c>
      <c r="E1047" s="8">
        <v>87</v>
      </c>
      <c r="F1047" s="8">
        <v>92</v>
      </c>
    </row>
    <row r="1048" spans="3:6" x14ac:dyDescent="0.2">
      <c r="C1048" s="8">
        <v>12</v>
      </c>
      <c r="D1048" s="8">
        <v>28</v>
      </c>
      <c r="E1048" s="8">
        <v>92</v>
      </c>
      <c r="F1048" s="8">
        <v>105</v>
      </c>
    </row>
    <row r="1049" spans="3:6" x14ac:dyDescent="0.2">
      <c r="C1049" s="8">
        <v>21</v>
      </c>
      <c r="D1049" s="8">
        <v>27</v>
      </c>
      <c r="E1049" s="8">
        <v>70</v>
      </c>
      <c r="F1049" s="8">
        <v>72</v>
      </c>
    </row>
    <row r="1050" spans="3:6" x14ac:dyDescent="0.2">
      <c r="C1050" s="8">
        <v>1</v>
      </c>
      <c r="D1050" s="8">
        <v>24</v>
      </c>
      <c r="E1050" s="8">
        <v>91</v>
      </c>
      <c r="F1050" s="8">
        <v>92</v>
      </c>
    </row>
    <row r="1051" spans="3:6" x14ac:dyDescent="0.2">
      <c r="C1051" s="8">
        <v>11</v>
      </c>
      <c r="D1051" s="8">
        <v>15</v>
      </c>
      <c r="E1051" s="8">
        <v>100</v>
      </c>
      <c r="F1051" s="8">
        <v>81</v>
      </c>
    </row>
    <row r="1052" spans="3:6" x14ac:dyDescent="0.2">
      <c r="C1052" s="8">
        <v>29</v>
      </c>
      <c r="D1052" s="8">
        <v>6</v>
      </c>
      <c r="E1052" s="8">
        <v>103</v>
      </c>
      <c r="F1052" s="8">
        <v>110</v>
      </c>
    </row>
    <row r="1053" spans="3:6" x14ac:dyDescent="0.2">
      <c r="C1053" s="8">
        <v>20</v>
      </c>
      <c r="D1053" s="8">
        <v>19</v>
      </c>
      <c r="E1053" s="8">
        <v>97</v>
      </c>
      <c r="F1053" s="8">
        <v>90</v>
      </c>
    </row>
    <row r="1054" spans="3:6" x14ac:dyDescent="0.2">
      <c r="C1054" s="8">
        <v>2</v>
      </c>
      <c r="D1054" s="8">
        <v>16</v>
      </c>
      <c r="E1054" s="8">
        <v>110</v>
      </c>
      <c r="F1054" s="8">
        <v>80</v>
      </c>
    </row>
    <row r="1055" spans="3:6" x14ac:dyDescent="0.2">
      <c r="C1055" s="8">
        <v>8</v>
      </c>
      <c r="D1055" s="8">
        <v>7</v>
      </c>
      <c r="E1055" s="8">
        <v>86</v>
      </c>
      <c r="F1055" s="8">
        <v>82</v>
      </c>
    </row>
    <row r="1056" spans="3:6" x14ac:dyDescent="0.2">
      <c r="C1056" s="8">
        <v>17</v>
      </c>
      <c r="D1056" s="8">
        <v>18</v>
      </c>
      <c r="E1056" s="8">
        <v>86</v>
      </c>
      <c r="F1056" s="8">
        <v>85</v>
      </c>
    </row>
    <row r="1057" spans="3:6" x14ac:dyDescent="0.2">
      <c r="C1057" s="8">
        <v>13</v>
      </c>
      <c r="D1057" s="8">
        <v>25</v>
      </c>
      <c r="E1057" s="8">
        <v>96</v>
      </c>
      <c r="F1057" s="8">
        <v>95</v>
      </c>
    </row>
    <row r="1058" spans="3:6" x14ac:dyDescent="0.2">
      <c r="C1058" s="8">
        <v>11</v>
      </c>
      <c r="D1058" s="8">
        <v>2</v>
      </c>
      <c r="E1058" s="8">
        <v>94</v>
      </c>
      <c r="F1058" s="8">
        <v>105</v>
      </c>
    </row>
    <row r="1059" spans="3:6" x14ac:dyDescent="0.2">
      <c r="C1059" s="8">
        <v>29</v>
      </c>
      <c r="D1059" s="8">
        <v>13</v>
      </c>
      <c r="E1059" s="8">
        <v>93</v>
      </c>
      <c r="F1059" s="8">
        <v>113</v>
      </c>
    </row>
    <row r="1060" spans="3:6" x14ac:dyDescent="0.2">
      <c r="C1060" s="8">
        <v>5</v>
      </c>
      <c r="D1060" s="8">
        <v>22</v>
      </c>
      <c r="E1060" s="8">
        <v>101</v>
      </c>
      <c r="F1060" s="8">
        <v>96</v>
      </c>
    </row>
    <row r="1061" spans="3:6" x14ac:dyDescent="0.2">
      <c r="C1061" s="8">
        <v>15</v>
      </c>
      <c r="D1061" s="8">
        <v>8</v>
      </c>
      <c r="E1061" s="8">
        <v>87</v>
      </c>
      <c r="F1061" s="8">
        <v>90</v>
      </c>
    </row>
    <row r="1062" spans="3:6" x14ac:dyDescent="0.2">
      <c r="C1062" s="8">
        <v>1</v>
      </c>
      <c r="D1062" s="8">
        <v>16</v>
      </c>
      <c r="E1062" s="8">
        <v>100</v>
      </c>
      <c r="F1062" s="8">
        <v>92</v>
      </c>
    </row>
    <row r="1063" spans="3:6" x14ac:dyDescent="0.2">
      <c r="C1063" s="8">
        <v>19</v>
      </c>
      <c r="D1063" s="8">
        <v>3</v>
      </c>
      <c r="E1063" s="8">
        <v>91</v>
      </c>
      <c r="F1063" s="8">
        <v>85</v>
      </c>
    </row>
    <row r="1064" spans="3:6" x14ac:dyDescent="0.2">
      <c r="C1064" s="8">
        <v>14</v>
      </c>
      <c r="D1064" s="8">
        <v>24</v>
      </c>
      <c r="E1064" s="8">
        <v>83</v>
      </c>
      <c r="F1064" s="8">
        <v>107</v>
      </c>
    </row>
    <row r="1065" spans="3:6" x14ac:dyDescent="0.2">
      <c r="C1065" s="8">
        <v>10</v>
      </c>
      <c r="D1065" s="8">
        <v>26</v>
      </c>
      <c r="E1065" s="8">
        <v>100</v>
      </c>
      <c r="F1065" s="8">
        <v>98</v>
      </c>
    </row>
    <row r="1066" spans="3:6" x14ac:dyDescent="0.2">
      <c r="C1066" s="8">
        <v>7</v>
      </c>
      <c r="D1066" s="8">
        <v>28</v>
      </c>
      <c r="E1066" s="8">
        <v>98</v>
      </c>
      <c r="F1066" s="8">
        <v>90</v>
      </c>
    </row>
    <row r="1067" spans="3:6" x14ac:dyDescent="0.2">
      <c r="C1067" s="8">
        <v>9</v>
      </c>
      <c r="D1067" s="8">
        <v>23</v>
      </c>
      <c r="E1067" s="8">
        <v>107</v>
      </c>
      <c r="F1067" s="8">
        <v>91</v>
      </c>
    </row>
    <row r="1068" spans="3:6" x14ac:dyDescent="0.2">
      <c r="C1068" s="8">
        <v>3</v>
      </c>
      <c r="D1068" s="8">
        <v>15</v>
      </c>
      <c r="E1068" s="8">
        <v>97</v>
      </c>
      <c r="F1068" s="8">
        <v>90</v>
      </c>
    </row>
    <row r="1069" spans="3:6" x14ac:dyDescent="0.2">
      <c r="C1069" s="8">
        <v>27</v>
      </c>
      <c r="D1069" s="8">
        <v>4</v>
      </c>
      <c r="E1069" s="8">
        <v>117</v>
      </c>
      <c r="F1069" s="8">
        <v>104</v>
      </c>
    </row>
    <row r="1070" spans="3:6" x14ac:dyDescent="0.2">
      <c r="C1070" s="8">
        <v>8</v>
      </c>
      <c r="D1070" s="8">
        <v>24</v>
      </c>
      <c r="E1070" s="8">
        <v>86</v>
      </c>
      <c r="F1070" s="8">
        <v>107</v>
      </c>
    </row>
    <row r="1071" spans="3:6" x14ac:dyDescent="0.2">
      <c r="C1071" s="8">
        <v>18</v>
      </c>
      <c r="D1071" s="8">
        <v>13</v>
      </c>
      <c r="E1071" s="8">
        <v>94</v>
      </c>
      <c r="F1071" s="8">
        <v>92</v>
      </c>
    </row>
    <row r="1072" spans="3:6" x14ac:dyDescent="0.2">
      <c r="C1072" s="8">
        <v>21</v>
      </c>
      <c r="D1072" s="8">
        <v>22</v>
      </c>
      <c r="E1072" s="8">
        <v>89</v>
      </c>
      <c r="F1072" s="8">
        <v>83</v>
      </c>
    </row>
    <row r="1073" spans="3:6" x14ac:dyDescent="0.2">
      <c r="C1073" s="8">
        <v>17</v>
      </c>
      <c r="D1073" s="8">
        <v>14</v>
      </c>
      <c r="E1073" s="8">
        <v>92</v>
      </c>
      <c r="F1073" s="8">
        <v>81</v>
      </c>
    </row>
    <row r="1074" spans="3:6" x14ac:dyDescent="0.2">
      <c r="C1074" s="8">
        <v>16</v>
      </c>
      <c r="D1074" s="8">
        <v>29</v>
      </c>
      <c r="E1074" s="8">
        <v>105</v>
      </c>
      <c r="F1074" s="8">
        <v>90</v>
      </c>
    </row>
    <row r="1075" spans="3:6" x14ac:dyDescent="0.2">
      <c r="C1075" s="8">
        <v>25</v>
      </c>
      <c r="D1075" s="8">
        <v>26</v>
      </c>
      <c r="E1075" s="8">
        <v>90</v>
      </c>
      <c r="F1075" s="8">
        <v>88</v>
      </c>
    </row>
    <row r="1076" spans="3:6" x14ac:dyDescent="0.2">
      <c r="C1076" s="8">
        <v>28</v>
      </c>
      <c r="D1076" s="8">
        <v>12</v>
      </c>
      <c r="E1076" s="8">
        <v>99</v>
      </c>
      <c r="F1076" s="8">
        <v>87</v>
      </c>
    </row>
    <row r="1077" spans="3:6" x14ac:dyDescent="0.2">
      <c r="C1077" s="8">
        <v>20</v>
      </c>
      <c r="D1077" s="8">
        <v>5</v>
      </c>
      <c r="E1077" s="8">
        <v>105</v>
      </c>
      <c r="F1077" s="8">
        <v>101</v>
      </c>
    </row>
    <row r="1078" spans="3:6" x14ac:dyDescent="0.2">
      <c r="C1078" s="8">
        <v>1</v>
      </c>
      <c r="D1078" s="8">
        <v>11</v>
      </c>
      <c r="E1078" s="8">
        <v>95</v>
      </c>
      <c r="F1078" s="8">
        <v>94</v>
      </c>
    </row>
    <row r="1079" spans="3:6" x14ac:dyDescent="0.2">
      <c r="C1079" s="8">
        <v>6</v>
      </c>
      <c r="D1079" s="8">
        <v>12</v>
      </c>
      <c r="E1079" s="8">
        <v>115</v>
      </c>
      <c r="F1079" s="8">
        <v>90</v>
      </c>
    </row>
    <row r="1080" spans="3:6" x14ac:dyDescent="0.2">
      <c r="C1080" s="8">
        <v>10</v>
      </c>
      <c r="D1080" s="8">
        <v>25</v>
      </c>
      <c r="E1080" s="8">
        <v>78</v>
      </c>
      <c r="F1080" s="8">
        <v>102</v>
      </c>
    </row>
    <row r="1081" spans="3:6" x14ac:dyDescent="0.2">
      <c r="C1081" s="8">
        <v>7</v>
      </c>
      <c r="D1081" s="8">
        <v>17</v>
      </c>
      <c r="E1081" s="8">
        <v>88</v>
      </c>
      <c r="F1081" s="8">
        <v>87</v>
      </c>
    </row>
    <row r="1082" spans="3:6" x14ac:dyDescent="0.2">
      <c r="C1082" s="8">
        <v>23</v>
      </c>
      <c r="D1082" s="8">
        <v>19</v>
      </c>
      <c r="E1082" s="8">
        <v>88</v>
      </c>
      <c r="F1082" s="8">
        <v>80</v>
      </c>
    </row>
    <row r="1083" spans="3:6" x14ac:dyDescent="0.2">
      <c r="C1083" s="8">
        <v>11</v>
      </c>
      <c r="D1083" s="8">
        <v>22</v>
      </c>
      <c r="E1083" s="8">
        <v>97</v>
      </c>
      <c r="F1083" s="8">
        <v>87</v>
      </c>
    </row>
    <row r="1084" spans="3:6" x14ac:dyDescent="0.2">
      <c r="C1084" s="8">
        <v>21</v>
      </c>
      <c r="D1084" s="8">
        <v>8</v>
      </c>
      <c r="E1084" s="8">
        <v>88</v>
      </c>
      <c r="F1084" s="8">
        <v>92</v>
      </c>
    </row>
    <row r="1085" spans="3:6" x14ac:dyDescent="0.2">
      <c r="C1085" s="8">
        <v>18</v>
      </c>
      <c r="D1085" s="8">
        <v>20</v>
      </c>
      <c r="E1085" s="8">
        <v>110</v>
      </c>
      <c r="F1085" s="8">
        <v>85</v>
      </c>
    </row>
    <row r="1086" spans="3:6" x14ac:dyDescent="0.2">
      <c r="C1086" s="8">
        <v>3</v>
      </c>
      <c r="D1086" s="8">
        <v>29</v>
      </c>
      <c r="E1086" s="8">
        <v>97</v>
      </c>
      <c r="F1086" s="8">
        <v>91</v>
      </c>
    </row>
    <row r="1087" spans="3:6" x14ac:dyDescent="0.2">
      <c r="C1087" s="8">
        <v>2</v>
      </c>
      <c r="D1087" s="8">
        <v>13</v>
      </c>
      <c r="E1087" s="8">
        <v>99</v>
      </c>
      <c r="F1087" s="8">
        <v>81</v>
      </c>
    </row>
    <row r="1088" spans="3:6" x14ac:dyDescent="0.2">
      <c r="C1088" s="8">
        <v>15</v>
      </c>
      <c r="D1088" s="8">
        <v>16</v>
      </c>
      <c r="E1088" s="8">
        <v>102</v>
      </c>
      <c r="F1088" s="8">
        <v>97</v>
      </c>
    </row>
    <row r="1089" spans="3:6" x14ac:dyDescent="0.2">
      <c r="C1089" s="8">
        <v>14</v>
      </c>
      <c r="D1089" s="8">
        <v>10</v>
      </c>
      <c r="E1089" s="8">
        <v>99</v>
      </c>
      <c r="F1089" s="8">
        <v>81</v>
      </c>
    </row>
    <row r="1090" spans="3:6" x14ac:dyDescent="0.2">
      <c r="C1090" s="8">
        <v>4</v>
      </c>
      <c r="D1090" s="8">
        <v>27</v>
      </c>
      <c r="E1090" s="8">
        <v>96</v>
      </c>
      <c r="F1090" s="8">
        <v>98</v>
      </c>
    </row>
    <row r="1091" spans="3:6" x14ac:dyDescent="0.2">
      <c r="C1091" s="8">
        <v>28</v>
      </c>
      <c r="D1091" s="8">
        <v>24</v>
      </c>
      <c r="E1091" s="8">
        <v>109</v>
      </c>
      <c r="F1091" s="8">
        <v>117</v>
      </c>
    </row>
    <row r="1092" spans="3:6" x14ac:dyDescent="0.2">
      <c r="C1092" s="8">
        <v>26</v>
      </c>
      <c r="D1092" s="8">
        <v>19</v>
      </c>
      <c r="E1092" s="8">
        <v>83</v>
      </c>
      <c r="F1092" s="8">
        <v>86</v>
      </c>
    </row>
    <row r="1093" spans="3:6" x14ac:dyDescent="0.2">
      <c r="C1093" s="8">
        <v>9</v>
      </c>
      <c r="D1093" s="8">
        <v>7</v>
      </c>
      <c r="E1093" s="8">
        <v>108</v>
      </c>
      <c r="F1093" s="8">
        <v>104</v>
      </c>
    </row>
    <row r="1094" spans="3:6" x14ac:dyDescent="0.2">
      <c r="C1094" s="8">
        <v>5</v>
      </c>
      <c r="D1094" s="8">
        <v>4</v>
      </c>
      <c r="E1094" s="8">
        <v>120</v>
      </c>
      <c r="F1094" s="8">
        <v>101</v>
      </c>
    </row>
    <row r="1095" spans="3:6" x14ac:dyDescent="0.2">
      <c r="C1095" s="8">
        <v>29</v>
      </c>
      <c r="D1095" s="8">
        <v>14</v>
      </c>
      <c r="E1095" s="8">
        <v>88</v>
      </c>
      <c r="F1095" s="8">
        <v>85</v>
      </c>
    </row>
    <row r="1096" spans="3:6" x14ac:dyDescent="0.2">
      <c r="C1096" s="8">
        <v>1</v>
      </c>
      <c r="D1096" s="8">
        <v>3</v>
      </c>
      <c r="E1096" s="8">
        <v>86</v>
      </c>
      <c r="F1096" s="8">
        <v>93</v>
      </c>
    </row>
    <row r="1097" spans="3:6" x14ac:dyDescent="0.2">
      <c r="C1097" s="8">
        <v>25</v>
      </c>
      <c r="D1097" s="8">
        <v>6</v>
      </c>
      <c r="E1097" s="8">
        <v>89</v>
      </c>
      <c r="F1097" s="8">
        <v>87</v>
      </c>
    </row>
    <row r="1098" spans="3:6" x14ac:dyDescent="0.2">
      <c r="C1098" s="8">
        <v>17</v>
      </c>
      <c r="D1098" s="8">
        <v>22</v>
      </c>
      <c r="E1098" s="8">
        <v>108</v>
      </c>
      <c r="F1098" s="8">
        <v>104</v>
      </c>
    </row>
    <row r="1099" spans="3:6" x14ac:dyDescent="0.2">
      <c r="C1099" s="8">
        <v>23</v>
      </c>
      <c r="D1099" s="8">
        <v>9</v>
      </c>
      <c r="E1099" s="8">
        <v>113</v>
      </c>
      <c r="F1099" s="8">
        <v>86</v>
      </c>
    </row>
    <row r="1100" spans="3:6" x14ac:dyDescent="0.2">
      <c r="C1100" s="8">
        <v>21</v>
      </c>
      <c r="D1100" s="8">
        <v>16</v>
      </c>
      <c r="E1100" s="8">
        <v>89</v>
      </c>
      <c r="F1100" s="8">
        <v>87</v>
      </c>
    </row>
    <row r="1101" spans="3:6" x14ac:dyDescent="0.2">
      <c r="C1101" s="8">
        <v>27</v>
      </c>
      <c r="D1101" s="8">
        <v>11</v>
      </c>
      <c r="E1101" s="8">
        <v>94</v>
      </c>
      <c r="F1101" s="8">
        <v>84</v>
      </c>
    </row>
    <row r="1102" spans="3:6" x14ac:dyDescent="0.2">
      <c r="C1102" s="8">
        <v>15</v>
      </c>
      <c r="D1102" s="8">
        <v>13</v>
      </c>
      <c r="E1102" s="8">
        <v>88</v>
      </c>
      <c r="F1102" s="8">
        <v>96</v>
      </c>
    </row>
    <row r="1103" spans="3:6" x14ac:dyDescent="0.2">
      <c r="C1103" s="8">
        <v>18</v>
      </c>
      <c r="D1103" s="8">
        <v>2</v>
      </c>
      <c r="E1103" s="8">
        <v>90</v>
      </c>
      <c r="F1103" s="8">
        <v>102</v>
      </c>
    </row>
    <row r="1104" spans="3:6" x14ac:dyDescent="0.2">
      <c r="C1104" s="8">
        <v>24</v>
      </c>
      <c r="D1104" s="8">
        <v>19</v>
      </c>
      <c r="E1104" s="8">
        <v>116</v>
      </c>
      <c r="F1104" s="8">
        <v>82</v>
      </c>
    </row>
    <row r="1105" spans="3:6" x14ac:dyDescent="0.2">
      <c r="C1105" s="8">
        <v>12</v>
      </c>
      <c r="D1105" s="8">
        <v>7</v>
      </c>
      <c r="E1105" s="8">
        <v>97</v>
      </c>
      <c r="F1105" s="8">
        <v>75</v>
      </c>
    </row>
    <row r="1106" spans="3:6" x14ac:dyDescent="0.2">
      <c r="C1106" s="8">
        <v>8</v>
      </c>
      <c r="D1106" s="8">
        <v>1</v>
      </c>
      <c r="E1106" s="8">
        <v>105</v>
      </c>
      <c r="F1106" s="8">
        <v>99</v>
      </c>
    </row>
    <row r="1107" spans="3:6" x14ac:dyDescent="0.2">
      <c r="C1107" s="8">
        <v>20</v>
      </c>
      <c r="D1107" s="8">
        <v>10</v>
      </c>
      <c r="E1107" s="8">
        <v>83</v>
      </c>
      <c r="F1107" s="8">
        <v>74</v>
      </c>
    </row>
    <row r="1108" spans="3:6" x14ac:dyDescent="0.2">
      <c r="C1108" s="8">
        <v>11</v>
      </c>
      <c r="D1108" s="8">
        <v>5</v>
      </c>
      <c r="E1108" s="8">
        <v>99</v>
      </c>
      <c r="F1108" s="8">
        <v>111</v>
      </c>
    </row>
    <row r="1109" spans="3:6" x14ac:dyDescent="0.2">
      <c r="C1109" s="8">
        <v>4</v>
      </c>
      <c r="D1109" s="8">
        <v>2</v>
      </c>
      <c r="E1109" s="8">
        <v>105</v>
      </c>
      <c r="F1109" s="8">
        <v>100</v>
      </c>
    </row>
    <row r="1110" spans="3:6" x14ac:dyDescent="0.2">
      <c r="C1110" s="8">
        <v>25</v>
      </c>
      <c r="D1110" s="8">
        <v>23</v>
      </c>
      <c r="E1110" s="8">
        <v>99</v>
      </c>
      <c r="F1110" s="8">
        <v>87</v>
      </c>
    </row>
    <row r="1111" spans="3:6" x14ac:dyDescent="0.2">
      <c r="C1111" s="8">
        <v>28</v>
      </c>
      <c r="D1111" s="8">
        <v>6</v>
      </c>
      <c r="E1111" s="8">
        <v>96</v>
      </c>
      <c r="F1111" s="8">
        <v>105</v>
      </c>
    </row>
    <row r="1112" spans="3:6" x14ac:dyDescent="0.2">
      <c r="C1112" s="8">
        <v>26</v>
      </c>
      <c r="D1112" s="8">
        <v>12</v>
      </c>
      <c r="E1112" s="8">
        <v>102</v>
      </c>
      <c r="F1112" s="8">
        <v>100</v>
      </c>
    </row>
    <row r="1113" spans="3:6" x14ac:dyDescent="0.2">
      <c r="C1113" s="8">
        <v>9</v>
      </c>
      <c r="D1113" s="8">
        <v>17</v>
      </c>
      <c r="E1113" s="8">
        <v>93</v>
      </c>
      <c r="F1113" s="8">
        <v>100</v>
      </c>
    </row>
    <row r="1114" spans="3:6" x14ac:dyDescent="0.2">
      <c r="C1114" s="8">
        <v>27</v>
      </c>
      <c r="D1114" s="8">
        <v>3</v>
      </c>
      <c r="E1114" s="8">
        <v>84</v>
      </c>
      <c r="F1114" s="8">
        <v>80</v>
      </c>
    </row>
    <row r="1115" spans="3:6" x14ac:dyDescent="0.2">
      <c r="C1115" s="8">
        <v>15</v>
      </c>
      <c r="D1115" s="8">
        <v>10</v>
      </c>
      <c r="E1115" s="8">
        <v>120</v>
      </c>
      <c r="F1115" s="8">
        <v>117</v>
      </c>
    </row>
    <row r="1116" spans="3:6" x14ac:dyDescent="0.2">
      <c r="C1116" s="8">
        <v>18</v>
      </c>
      <c r="D1116" s="8">
        <v>29</v>
      </c>
      <c r="E1116" s="8">
        <v>101</v>
      </c>
      <c r="F1116" s="8">
        <v>88</v>
      </c>
    </row>
    <row r="1117" spans="3:6" x14ac:dyDescent="0.2">
      <c r="C1117" s="8">
        <v>19</v>
      </c>
      <c r="D1117" s="8">
        <v>20</v>
      </c>
      <c r="E1117" s="8">
        <v>97</v>
      </c>
      <c r="F1117" s="8">
        <v>108</v>
      </c>
    </row>
    <row r="1118" spans="3:6" x14ac:dyDescent="0.2">
      <c r="C1118" s="8">
        <v>16</v>
      </c>
      <c r="D1118" s="8">
        <v>21</v>
      </c>
      <c r="E1118" s="8">
        <v>90</v>
      </c>
      <c r="F1118" s="8">
        <v>92</v>
      </c>
    </row>
    <row r="1119" spans="3:6" x14ac:dyDescent="0.2">
      <c r="C1119" s="8">
        <v>14</v>
      </c>
      <c r="D1119" s="8">
        <v>7</v>
      </c>
      <c r="E1119" s="8">
        <v>97</v>
      </c>
      <c r="F1119" s="8">
        <v>86</v>
      </c>
    </row>
    <row r="1120" spans="3:6" x14ac:dyDescent="0.2">
      <c r="C1120" s="8">
        <v>6</v>
      </c>
      <c r="D1120" s="8">
        <v>23</v>
      </c>
      <c r="E1120" s="8">
        <v>108</v>
      </c>
      <c r="F1120" s="8">
        <v>96</v>
      </c>
    </row>
    <row r="1121" spans="3:6" x14ac:dyDescent="0.2">
      <c r="C1121" s="8">
        <v>22</v>
      </c>
      <c r="D1121" s="8">
        <v>26</v>
      </c>
      <c r="E1121" s="8">
        <v>99</v>
      </c>
      <c r="F1121" s="8">
        <v>92</v>
      </c>
    </row>
    <row r="1122" spans="3:6" x14ac:dyDescent="0.2">
      <c r="C1122" s="8">
        <v>24</v>
      </c>
      <c r="D1122" s="8">
        <v>17</v>
      </c>
      <c r="E1122" s="8">
        <v>122</v>
      </c>
      <c r="F1122" s="8">
        <v>103</v>
      </c>
    </row>
    <row r="1123" spans="3:6" x14ac:dyDescent="0.2">
      <c r="C1123" s="8">
        <v>13</v>
      </c>
      <c r="D1123" s="8">
        <v>28</v>
      </c>
      <c r="E1123" s="8">
        <v>112</v>
      </c>
      <c r="F1123" s="8">
        <v>82</v>
      </c>
    </row>
    <row r="1124" spans="3:6" x14ac:dyDescent="0.2">
      <c r="C1124" s="8">
        <v>5</v>
      </c>
      <c r="D1124" s="8">
        <v>16</v>
      </c>
      <c r="E1124" s="8">
        <v>106</v>
      </c>
      <c r="F1124" s="8">
        <v>81</v>
      </c>
    </row>
    <row r="1125" spans="3:6" x14ac:dyDescent="0.2">
      <c r="C1125" s="8">
        <v>29</v>
      </c>
      <c r="D1125" s="8">
        <v>21</v>
      </c>
      <c r="E1125" s="8">
        <v>90</v>
      </c>
      <c r="F1125" s="8">
        <v>77</v>
      </c>
    </row>
    <row r="1126" spans="3:6" x14ac:dyDescent="0.2">
      <c r="C1126" s="8">
        <v>3</v>
      </c>
      <c r="D1126" s="8">
        <v>1</v>
      </c>
      <c r="E1126" s="8">
        <v>95</v>
      </c>
      <c r="F1126" s="8">
        <v>101</v>
      </c>
    </row>
    <row r="1127" spans="3:6" x14ac:dyDescent="0.2">
      <c r="C1127" s="8">
        <v>2</v>
      </c>
      <c r="D1127" s="8">
        <v>15</v>
      </c>
      <c r="E1127" s="8">
        <v>70</v>
      </c>
      <c r="F1127" s="8">
        <v>65</v>
      </c>
    </row>
    <row r="1128" spans="3:6" x14ac:dyDescent="0.2">
      <c r="C1128" s="8">
        <v>8</v>
      </c>
      <c r="D1128" s="8">
        <v>4</v>
      </c>
      <c r="E1128" s="8">
        <v>101</v>
      </c>
      <c r="F1128" s="8">
        <v>102</v>
      </c>
    </row>
    <row r="1129" spans="3:6" x14ac:dyDescent="0.2">
      <c r="C1129" s="8">
        <v>11</v>
      </c>
      <c r="D1129" s="8">
        <v>27</v>
      </c>
      <c r="E1129" s="8">
        <v>98</v>
      </c>
      <c r="F1129" s="8">
        <v>82</v>
      </c>
    </row>
    <row r="1130" spans="3:6" x14ac:dyDescent="0.2">
      <c r="C1130" s="8">
        <v>25</v>
      </c>
      <c r="D1130" s="8">
        <v>7</v>
      </c>
      <c r="E1130" s="8">
        <v>87</v>
      </c>
      <c r="F1130" s="8">
        <v>79</v>
      </c>
    </row>
    <row r="1131" spans="3:6" x14ac:dyDescent="0.2">
      <c r="C1131" s="8">
        <v>9</v>
      </c>
      <c r="D1131" s="8">
        <v>24</v>
      </c>
      <c r="E1131" s="8">
        <v>116</v>
      </c>
      <c r="F1131" s="8">
        <v>118</v>
      </c>
    </row>
    <row r="1132" spans="3:6" x14ac:dyDescent="0.2">
      <c r="C1132" s="8">
        <v>20</v>
      </c>
      <c r="D1132" s="8">
        <v>18</v>
      </c>
      <c r="E1132" s="8">
        <v>99</v>
      </c>
      <c r="F1132" s="8">
        <v>101</v>
      </c>
    </row>
    <row r="1133" spans="3:6" x14ac:dyDescent="0.2">
      <c r="C1133" s="8">
        <v>19</v>
      </c>
      <c r="D1133" s="8">
        <v>4</v>
      </c>
      <c r="E1133" s="8">
        <v>101</v>
      </c>
      <c r="F1133" s="8">
        <v>104</v>
      </c>
    </row>
    <row r="1134" spans="3:6" x14ac:dyDescent="0.2">
      <c r="C1134" s="8">
        <v>6</v>
      </c>
      <c r="D1134" s="8">
        <v>10</v>
      </c>
      <c r="E1134" s="8">
        <v>95</v>
      </c>
      <c r="F1134" s="8">
        <v>98</v>
      </c>
    </row>
    <row r="1135" spans="3:6" x14ac:dyDescent="0.2">
      <c r="C1135" s="8">
        <v>14</v>
      </c>
      <c r="D1135" s="8">
        <v>23</v>
      </c>
      <c r="E1135" s="8">
        <v>102</v>
      </c>
      <c r="F1135" s="8">
        <v>99</v>
      </c>
    </row>
    <row r="1136" spans="3:6" x14ac:dyDescent="0.2">
      <c r="C1136" s="8">
        <v>22</v>
      </c>
      <c r="D1136" s="8">
        <v>28</v>
      </c>
      <c r="E1136" s="8">
        <v>96</v>
      </c>
      <c r="F1136" s="8">
        <v>97</v>
      </c>
    </row>
    <row r="1137" spans="3:6" x14ac:dyDescent="0.2">
      <c r="C1137" s="8">
        <v>13</v>
      </c>
      <c r="D1137" s="8">
        <v>17</v>
      </c>
      <c r="E1137" s="8">
        <v>96</v>
      </c>
      <c r="F1137" s="8">
        <v>83</v>
      </c>
    </row>
    <row r="1138" spans="3:6" x14ac:dyDescent="0.2">
      <c r="C1138" s="8">
        <v>27</v>
      </c>
      <c r="D1138" s="8">
        <v>1</v>
      </c>
      <c r="E1138" s="8">
        <v>112</v>
      </c>
      <c r="F1138" s="8">
        <v>73</v>
      </c>
    </row>
    <row r="1139" spans="3:6" x14ac:dyDescent="0.2">
      <c r="C1139" s="8">
        <v>21</v>
      </c>
      <c r="D1139" s="8">
        <v>29</v>
      </c>
      <c r="E1139" s="8">
        <v>100</v>
      </c>
      <c r="F1139" s="8">
        <v>91</v>
      </c>
    </row>
    <row r="1140" spans="3:6" x14ac:dyDescent="0.2">
      <c r="C1140" s="8">
        <v>3</v>
      </c>
      <c r="D1140" s="8">
        <v>5</v>
      </c>
      <c r="E1140" s="8">
        <v>112</v>
      </c>
      <c r="F1140" s="8">
        <v>100</v>
      </c>
    </row>
    <row r="1141" spans="3:6" x14ac:dyDescent="0.2">
      <c r="C1141" s="8">
        <v>2</v>
      </c>
      <c r="D1141" s="8">
        <v>19</v>
      </c>
      <c r="E1141" s="8">
        <v>107</v>
      </c>
      <c r="F1141" s="8">
        <v>92</v>
      </c>
    </row>
    <row r="1142" spans="3:6" x14ac:dyDescent="0.2">
      <c r="C1142" s="8">
        <v>15</v>
      </c>
      <c r="D1142" s="8">
        <v>20</v>
      </c>
      <c r="E1142" s="8">
        <v>99</v>
      </c>
      <c r="F1142" s="8">
        <v>94</v>
      </c>
    </row>
    <row r="1143" spans="3:6" x14ac:dyDescent="0.2">
      <c r="C1143" s="8">
        <v>8</v>
      </c>
      <c r="D1143" s="8">
        <v>25</v>
      </c>
      <c r="E1143" s="8">
        <v>86</v>
      </c>
      <c r="F1143" s="8">
        <v>96</v>
      </c>
    </row>
    <row r="1144" spans="3:6" x14ac:dyDescent="0.2">
      <c r="C1144" s="8">
        <v>11</v>
      </c>
      <c r="D1144" s="8">
        <v>16</v>
      </c>
      <c r="E1144" s="8">
        <v>112</v>
      </c>
      <c r="F1144" s="8">
        <v>107</v>
      </c>
    </row>
    <row r="1145" spans="3:6" x14ac:dyDescent="0.2">
      <c r="C1145" s="8">
        <v>10</v>
      </c>
      <c r="D1145" s="8">
        <v>23</v>
      </c>
      <c r="E1145" s="8">
        <v>79</v>
      </c>
      <c r="F1145" s="8">
        <v>80</v>
      </c>
    </row>
    <row r="1146" spans="3:6" x14ac:dyDescent="0.2">
      <c r="C1146" s="8">
        <v>7</v>
      </c>
      <c r="D1146" s="8">
        <v>9</v>
      </c>
      <c r="E1146" s="8">
        <v>97</v>
      </c>
      <c r="F1146" s="8">
        <v>89</v>
      </c>
    </row>
    <row r="1147" spans="3:6" x14ac:dyDescent="0.2">
      <c r="C1147" s="8">
        <v>12</v>
      </c>
      <c r="D1147" s="8">
        <v>24</v>
      </c>
      <c r="E1147" s="8">
        <v>106</v>
      </c>
      <c r="F1147" s="8">
        <v>125</v>
      </c>
    </row>
    <row r="1148" spans="3:6" x14ac:dyDescent="0.2">
      <c r="C1148" s="8">
        <v>1</v>
      </c>
      <c r="D1148" s="8">
        <v>5</v>
      </c>
      <c r="E1148" s="8">
        <v>128</v>
      </c>
      <c r="F1148" s="8">
        <v>123</v>
      </c>
    </row>
    <row r="1149" spans="3:6" x14ac:dyDescent="0.2">
      <c r="C1149" s="8">
        <v>14</v>
      </c>
      <c r="D1149" s="8">
        <v>25</v>
      </c>
      <c r="E1149" s="8">
        <v>92</v>
      </c>
      <c r="F1149" s="8">
        <v>113</v>
      </c>
    </row>
    <row r="1150" spans="3:6" x14ac:dyDescent="0.2">
      <c r="C1150" s="8">
        <v>4</v>
      </c>
      <c r="D1150" s="8">
        <v>8</v>
      </c>
      <c r="E1150" s="8">
        <v>106</v>
      </c>
      <c r="F1150" s="8">
        <v>124</v>
      </c>
    </row>
    <row r="1151" spans="3:6" x14ac:dyDescent="0.2">
      <c r="C1151" s="8">
        <v>7</v>
      </c>
      <c r="D1151" s="8">
        <v>22</v>
      </c>
      <c r="E1151" s="8">
        <v>98</v>
      </c>
      <c r="F1151" s="8">
        <v>94</v>
      </c>
    </row>
    <row r="1152" spans="3:6" x14ac:dyDescent="0.2">
      <c r="C1152" s="8">
        <v>26</v>
      </c>
      <c r="D1152" s="8">
        <v>6</v>
      </c>
      <c r="E1152" s="8">
        <v>99</v>
      </c>
      <c r="F1152" s="8">
        <v>116</v>
      </c>
    </row>
    <row r="1153" spans="3:6" x14ac:dyDescent="0.2">
      <c r="C1153" s="8">
        <v>12</v>
      </c>
      <c r="D1153" s="8">
        <v>17</v>
      </c>
      <c r="E1153" s="8">
        <v>98</v>
      </c>
      <c r="F1153" s="8">
        <v>101</v>
      </c>
    </row>
    <row r="1154" spans="3:6" x14ac:dyDescent="0.2">
      <c r="C1154" s="8">
        <v>9</v>
      </c>
      <c r="D1154" s="8">
        <v>28</v>
      </c>
      <c r="E1154" s="8">
        <v>101</v>
      </c>
      <c r="F1154" s="8">
        <v>109</v>
      </c>
    </row>
    <row r="1155" spans="3:6" x14ac:dyDescent="0.2">
      <c r="C1155" s="8">
        <v>20</v>
      </c>
      <c r="D1155" s="8">
        <v>21</v>
      </c>
      <c r="E1155" s="8">
        <v>89</v>
      </c>
      <c r="F1155" s="8">
        <v>95</v>
      </c>
    </row>
    <row r="1156" spans="3:6" x14ac:dyDescent="0.2">
      <c r="C1156" s="8">
        <v>29</v>
      </c>
      <c r="D1156" s="8">
        <v>11</v>
      </c>
      <c r="E1156" s="8">
        <v>80</v>
      </c>
      <c r="F1156" s="8">
        <v>86</v>
      </c>
    </row>
    <row r="1157" spans="3:6" x14ac:dyDescent="0.2">
      <c r="C1157" s="8">
        <v>15</v>
      </c>
      <c r="D1157" s="8">
        <v>19</v>
      </c>
      <c r="E1157" s="8">
        <v>67</v>
      </c>
      <c r="F1157" s="8">
        <v>94</v>
      </c>
    </row>
    <row r="1158" spans="3:6" x14ac:dyDescent="0.2">
      <c r="C1158" s="8">
        <v>27</v>
      </c>
      <c r="D1158" s="8">
        <v>18</v>
      </c>
      <c r="E1158" s="8">
        <v>101</v>
      </c>
      <c r="F1158" s="8">
        <v>82</v>
      </c>
    </row>
    <row r="1159" spans="3:6" x14ac:dyDescent="0.2">
      <c r="C1159" s="8">
        <v>16</v>
      </c>
      <c r="D1159" s="8">
        <v>3</v>
      </c>
      <c r="E1159" s="8">
        <v>98</v>
      </c>
      <c r="F1159" s="8">
        <v>91</v>
      </c>
    </row>
    <row r="1160" spans="3:6" x14ac:dyDescent="0.2">
      <c r="C1160" s="8">
        <v>10</v>
      </c>
      <c r="D1160" s="8">
        <v>14</v>
      </c>
      <c r="E1160" s="8">
        <v>95</v>
      </c>
      <c r="F1160" s="8">
        <v>98</v>
      </c>
    </row>
    <row r="1161" spans="3:6" x14ac:dyDescent="0.2">
      <c r="C1161" s="8">
        <v>23</v>
      </c>
      <c r="D1161" s="8">
        <v>13</v>
      </c>
      <c r="E1161" s="8">
        <v>128</v>
      </c>
      <c r="F1161" s="8">
        <v>120</v>
      </c>
    </row>
    <row r="1162" spans="3:6" x14ac:dyDescent="0.2">
      <c r="C1162" s="8">
        <v>24</v>
      </c>
      <c r="D1162" s="8">
        <v>6</v>
      </c>
      <c r="E1162" s="8">
        <v>100</v>
      </c>
      <c r="F1162" s="8">
        <v>113</v>
      </c>
    </row>
    <row r="1163" spans="3:6" x14ac:dyDescent="0.2">
      <c r="C1163" s="8">
        <v>21</v>
      </c>
      <c r="D1163" s="8">
        <v>4</v>
      </c>
      <c r="E1163" s="8">
        <v>96</v>
      </c>
      <c r="F1163" s="8">
        <v>98</v>
      </c>
    </row>
    <row r="1164" spans="3:6" x14ac:dyDescent="0.2">
      <c r="C1164" s="8">
        <v>17</v>
      </c>
      <c r="D1164" s="8">
        <v>2</v>
      </c>
      <c r="E1164" s="8">
        <v>90</v>
      </c>
      <c r="F1164" s="8">
        <v>93</v>
      </c>
    </row>
    <row r="1165" spans="3:6" x14ac:dyDescent="0.2">
      <c r="C1165" s="8">
        <v>13</v>
      </c>
      <c r="D1165" s="8">
        <v>26</v>
      </c>
      <c r="E1165" s="8">
        <v>111</v>
      </c>
      <c r="F1165" s="8">
        <v>104</v>
      </c>
    </row>
    <row r="1166" spans="3:6" x14ac:dyDescent="0.2">
      <c r="C1166" s="8">
        <v>29</v>
      </c>
      <c r="D1166" s="8">
        <v>19</v>
      </c>
      <c r="E1166" s="8">
        <v>116</v>
      </c>
      <c r="F1166" s="8">
        <v>112</v>
      </c>
    </row>
    <row r="1167" spans="3:6" x14ac:dyDescent="0.2">
      <c r="C1167" s="8">
        <v>5</v>
      </c>
      <c r="D1167" s="8">
        <v>11</v>
      </c>
      <c r="E1167" s="8">
        <v>95</v>
      </c>
      <c r="F1167" s="8">
        <v>99</v>
      </c>
    </row>
    <row r="1168" spans="3:6" x14ac:dyDescent="0.2">
      <c r="C1168" s="8">
        <v>18</v>
      </c>
      <c r="D1168" s="8">
        <v>8</v>
      </c>
      <c r="E1168" s="8">
        <v>98</v>
      </c>
      <c r="F1168" s="8">
        <v>103</v>
      </c>
    </row>
    <row r="1169" spans="3:6" x14ac:dyDescent="0.2">
      <c r="C1169" s="8">
        <v>15</v>
      </c>
      <c r="D1169" s="8">
        <v>3</v>
      </c>
      <c r="E1169" s="8">
        <v>81</v>
      </c>
      <c r="F1169" s="8">
        <v>88</v>
      </c>
    </row>
    <row r="1170" spans="3:6" x14ac:dyDescent="0.2">
      <c r="C1170" s="8">
        <v>1</v>
      </c>
      <c r="D1170" s="8">
        <v>20</v>
      </c>
      <c r="E1170" s="8">
        <v>95</v>
      </c>
      <c r="F1170" s="8">
        <v>102</v>
      </c>
    </row>
    <row r="1171" spans="3:6" x14ac:dyDescent="0.2">
      <c r="C1171" s="8">
        <v>16</v>
      </c>
      <c r="D1171" s="8">
        <v>27</v>
      </c>
      <c r="E1171" s="8">
        <v>105</v>
      </c>
      <c r="F1171" s="8">
        <v>89</v>
      </c>
    </row>
    <row r="1172" spans="3:6" x14ac:dyDescent="0.2">
      <c r="C1172" s="8">
        <v>6</v>
      </c>
      <c r="D1172" s="8">
        <v>28</v>
      </c>
      <c r="E1172" s="8">
        <v>96</v>
      </c>
      <c r="F1172" s="8">
        <v>87</v>
      </c>
    </row>
    <row r="1173" spans="3:6" x14ac:dyDescent="0.2">
      <c r="C1173" s="8">
        <v>25</v>
      </c>
      <c r="D1173" s="8">
        <v>22</v>
      </c>
      <c r="E1173" s="8">
        <v>95</v>
      </c>
      <c r="F1173" s="8">
        <v>71</v>
      </c>
    </row>
    <row r="1174" spans="3:6" x14ac:dyDescent="0.2">
      <c r="C1174" s="8">
        <v>7</v>
      </c>
      <c r="D1174" s="8">
        <v>10</v>
      </c>
      <c r="E1174" s="8">
        <v>101</v>
      </c>
      <c r="F1174" s="8">
        <v>70</v>
      </c>
    </row>
    <row r="1175" spans="3:6" x14ac:dyDescent="0.2">
      <c r="C1175" s="8">
        <v>24</v>
      </c>
      <c r="D1175" s="8">
        <v>9</v>
      </c>
      <c r="E1175" s="8">
        <v>120</v>
      </c>
      <c r="F1175" s="8">
        <v>106</v>
      </c>
    </row>
    <row r="1176" spans="3:6" x14ac:dyDescent="0.2">
      <c r="C1176" s="8">
        <v>12</v>
      </c>
      <c r="D1176" s="8">
        <v>14</v>
      </c>
      <c r="E1176" s="8">
        <v>92</v>
      </c>
      <c r="F1176" s="8">
        <v>84</v>
      </c>
    </row>
    <row r="1177" spans="3:6" x14ac:dyDescent="0.2">
      <c r="C1177" s="8">
        <v>3</v>
      </c>
      <c r="D1177" s="8">
        <v>4</v>
      </c>
      <c r="E1177" s="8">
        <v>112</v>
      </c>
      <c r="F1177" s="8">
        <v>106</v>
      </c>
    </row>
    <row r="1178" spans="3:6" x14ac:dyDescent="0.2">
      <c r="C1178" s="8">
        <v>2</v>
      </c>
      <c r="D1178" s="8">
        <v>1</v>
      </c>
      <c r="E1178" s="8">
        <v>89</v>
      </c>
      <c r="F1178" s="8">
        <v>81</v>
      </c>
    </row>
    <row r="1179" spans="3:6" x14ac:dyDescent="0.2">
      <c r="C1179" s="8">
        <v>27</v>
      </c>
      <c r="D1179" s="8">
        <v>5</v>
      </c>
      <c r="E1179" s="8">
        <v>103</v>
      </c>
      <c r="F1179" s="8">
        <v>85</v>
      </c>
    </row>
    <row r="1180" spans="3:6" x14ac:dyDescent="0.2">
      <c r="C1180" s="8">
        <v>19</v>
      </c>
      <c r="D1180" s="8">
        <v>18</v>
      </c>
      <c r="E1180" s="8">
        <v>94</v>
      </c>
      <c r="F1180" s="8">
        <v>99</v>
      </c>
    </row>
    <row r="1181" spans="3:6" x14ac:dyDescent="0.2">
      <c r="C1181" s="8">
        <v>20</v>
      </c>
      <c r="D1181" s="8">
        <v>15</v>
      </c>
      <c r="E1181" s="8">
        <v>89</v>
      </c>
      <c r="F1181" s="8">
        <v>103</v>
      </c>
    </row>
    <row r="1182" spans="3:6" x14ac:dyDescent="0.2">
      <c r="C1182" s="8">
        <v>8</v>
      </c>
      <c r="D1182" s="8">
        <v>16</v>
      </c>
      <c r="E1182" s="8">
        <v>123</v>
      </c>
      <c r="F1182" s="8">
        <v>89</v>
      </c>
    </row>
    <row r="1183" spans="3:6" x14ac:dyDescent="0.2">
      <c r="C1183" s="8">
        <v>17</v>
      </c>
      <c r="D1183" s="8">
        <v>7</v>
      </c>
      <c r="E1183" s="8">
        <v>104</v>
      </c>
      <c r="F1183" s="8">
        <v>90</v>
      </c>
    </row>
    <row r="1184" spans="3:6" x14ac:dyDescent="0.2">
      <c r="C1184" s="8">
        <v>11</v>
      </c>
      <c r="D1184" s="8">
        <v>21</v>
      </c>
      <c r="E1184" s="8">
        <v>103</v>
      </c>
      <c r="F1184" s="8">
        <v>80</v>
      </c>
    </row>
    <row r="1185" spans="3:6" x14ac:dyDescent="0.2">
      <c r="C1185" s="8">
        <v>28</v>
      </c>
      <c r="D1185" s="8">
        <v>25</v>
      </c>
      <c r="E1185" s="8">
        <v>84</v>
      </c>
      <c r="F1185" s="8">
        <v>86</v>
      </c>
    </row>
    <row r="1186" spans="3:6" x14ac:dyDescent="0.2">
      <c r="C1186" s="8">
        <v>26</v>
      </c>
      <c r="D1186" s="8">
        <v>14</v>
      </c>
      <c r="E1186" s="8">
        <v>109</v>
      </c>
      <c r="F1186" s="8">
        <v>94</v>
      </c>
    </row>
    <row r="1187" spans="3:6" x14ac:dyDescent="0.2">
      <c r="C1187" s="8">
        <v>23</v>
      </c>
      <c r="D1187" s="8">
        <v>10</v>
      </c>
      <c r="E1187" s="8">
        <v>92</v>
      </c>
      <c r="F1187" s="8">
        <v>79</v>
      </c>
    </row>
    <row r="1188" spans="3:6" x14ac:dyDescent="0.2">
      <c r="C1188" s="8">
        <v>22</v>
      </c>
      <c r="D1188" s="8">
        <v>6</v>
      </c>
      <c r="E1188" s="8">
        <v>89</v>
      </c>
      <c r="F1188" s="8">
        <v>76</v>
      </c>
    </row>
    <row r="1189" spans="3:6" x14ac:dyDescent="0.2">
      <c r="C1189" s="8">
        <v>9</v>
      </c>
      <c r="D1189" s="8">
        <v>12</v>
      </c>
      <c r="E1189" s="8">
        <v>107</v>
      </c>
      <c r="F1189" s="8">
        <v>103</v>
      </c>
    </row>
    <row r="1190" spans="3:6" x14ac:dyDescent="0.2">
      <c r="C1190" s="8">
        <v>13</v>
      </c>
      <c r="D1190" s="8">
        <v>24</v>
      </c>
      <c r="E1190" s="8">
        <v>109</v>
      </c>
      <c r="F1190" s="8">
        <v>95</v>
      </c>
    </row>
    <row r="1191" spans="3:6" x14ac:dyDescent="0.2">
      <c r="C1191" s="8">
        <v>18</v>
      </c>
      <c r="D1191" s="8">
        <v>11</v>
      </c>
      <c r="E1191" s="8">
        <v>83</v>
      </c>
      <c r="F1191" s="8">
        <v>89</v>
      </c>
    </row>
    <row r="1192" spans="3:6" x14ac:dyDescent="0.2">
      <c r="C1192" s="8">
        <v>3</v>
      </c>
      <c r="D1192" s="8">
        <v>20</v>
      </c>
      <c r="E1192" s="8">
        <v>80</v>
      </c>
      <c r="F1192" s="8">
        <v>79</v>
      </c>
    </row>
    <row r="1193" spans="3:6" x14ac:dyDescent="0.2">
      <c r="C1193" s="8">
        <v>24</v>
      </c>
      <c r="D1193" s="8">
        <v>28</v>
      </c>
      <c r="E1193" s="8">
        <v>89</v>
      </c>
      <c r="F1193" s="8">
        <v>86</v>
      </c>
    </row>
    <row r="1194" spans="3:6" x14ac:dyDescent="0.2">
      <c r="C1194" s="8">
        <v>25</v>
      </c>
      <c r="D1194" s="8">
        <v>26</v>
      </c>
      <c r="E1194" s="8">
        <v>110</v>
      </c>
      <c r="F1194" s="8">
        <v>89</v>
      </c>
    </row>
    <row r="1195" spans="3:6" x14ac:dyDescent="0.2">
      <c r="C1195" s="8">
        <v>8</v>
      </c>
      <c r="D1195" s="8">
        <v>27</v>
      </c>
      <c r="E1195" s="8">
        <v>85</v>
      </c>
      <c r="F1195" s="8">
        <v>63</v>
      </c>
    </row>
    <row r="1196" spans="3:6" x14ac:dyDescent="0.2">
      <c r="C1196" s="8">
        <v>2</v>
      </c>
      <c r="D1196" s="8">
        <v>21</v>
      </c>
      <c r="E1196" s="8">
        <v>92</v>
      </c>
      <c r="F1196" s="8">
        <v>82</v>
      </c>
    </row>
    <row r="1197" spans="3:6" x14ac:dyDescent="0.2">
      <c r="C1197" s="8">
        <v>13</v>
      </c>
      <c r="D1197" s="8">
        <v>23</v>
      </c>
      <c r="E1197" s="8">
        <v>95</v>
      </c>
      <c r="F1197" s="8">
        <v>87</v>
      </c>
    </row>
    <row r="1198" spans="3:6" x14ac:dyDescent="0.2">
      <c r="C1198" s="8">
        <v>6</v>
      </c>
      <c r="D1198" s="8">
        <v>17</v>
      </c>
      <c r="E1198" s="8">
        <v>101</v>
      </c>
      <c r="F1198" s="8">
        <v>94</v>
      </c>
    </row>
    <row r="1199" spans="3:6" x14ac:dyDescent="0.2">
      <c r="C1199" s="8">
        <v>18</v>
      </c>
      <c r="D1199" s="8">
        <v>11</v>
      </c>
      <c r="E1199" s="8">
        <v>95</v>
      </c>
      <c r="F1199" s="8">
        <v>79</v>
      </c>
    </row>
    <row r="1200" spans="3:6" x14ac:dyDescent="0.2">
      <c r="C1200" s="8">
        <v>25</v>
      </c>
      <c r="D1200" s="8">
        <v>26</v>
      </c>
      <c r="E1200" s="8">
        <v>90</v>
      </c>
      <c r="F1200" s="8">
        <v>98</v>
      </c>
    </row>
    <row r="1201" spans="3:6" x14ac:dyDescent="0.2">
      <c r="C1201" s="8">
        <v>3</v>
      </c>
      <c r="D1201" s="8">
        <v>20</v>
      </c>
      <c r="E1201" s="8">
        <v>103</v>
      </c>
      <c r="F1201" s="8">
        <v>111</v>
      </c>
    </row>
    <row r="1202" spans="3:6" x14ac:dyDescent="0.2">
      <c r="C1202" s="8">
        <v>24</v>
      </c>
      <c r="D1202" s="8">
        <v>28</v>
      </c>
      <c r="E1202" s="8">
        <v>86</v>
      </c>
      <c r="F1202" s="8">
        <v>93</v>
      </c>
    </row>
    <row r="1203" spans="3:6" x14ac:dyDescent="0.2">
      <c r="C1203" s="8">
        <v>8</v>
      </c>
      <c r="D1203" s="8">
        <v>27</v>
      </c>
      <c r="E1203" s="8">
        <v>96</v>
      </c>
      <c r="F1203" s="8">
        <v>91</v>
      </c>
    </row>
    <row r="1204" spans="3:6" x14ac:dyDescent="0.2">
      <c r="C1204" s="8">
        <v>6</v>
      </c>
      <c r="D1204" s="8">
        <v>17</v>
      </c>
      <c r="E1204" s="8">
        <v>122</v>
      </c>
      <c r="F1204" s="8">
        <v>110</v>
      </c>
    </row>
    <row r="1205" spans="3:6" x14ac:dyDescent="0.2">
      <c r="C1205" s="8">
        <v>2</v>
      </c>
      <c r="D1205" s="8">
        <v>21</v>
      </c>
      <c r="E1205" s="8">
        <v>93</v>
      </c>
      <c r="F1205" s="8">
        <v>85</v>
      </c>
    </row>
    <row r="1206" spans="3:6" x14ac:dyDescent="0.2">
      <c r="C1206" s="8">
        <v>13</v>
      </c>
      <c r="D1206" s="8">
        <v>23</v>
      </c>
      <c r="E1206" s="8">
        <v>103</v>
      </c>
      <c r="F1206" s="8">
        <v>96</v>
      </c>
    </row>
    <row r="1207" spans="3:6" x14ac:dyDescent="0.2">
      <c r="C1207" s="8">
        <v>11</v>
      </c>
      <c r="D1207" s="8">
        <v>18</v>
      </c>
      <c r="E1207" s="8">
        <v>84</v>
      </c>
      <c r="F1207" s="8">
        <v>85</v>
      </c>
    </row>
    <row r="1208" spans="3:6" x14ac:dyDescent="0.2">
      <c r="C1208" s="8">
        <v>27</v>
      </c>
      <c r="D1208" s="8">
        <v>8</v>
      </c>
      <c r="E1208" s="8">
        <v>94</v>
      </c>
      <c r="F1208" s="8">
        <v>84</v>
      </c>
    </row>
    <row r="1209" spans="3:6" x14ac:dyDescent="0.2">
      <c r="C1209" s="8">
        <v>20</v>
      </c>
      <c r="D1209" s="8">
        <v>3</v>
      </c>
      <c r="E1209" s="8">
        <v>100</v>
      </c>
      <c r="F1209" s="8">
        <v>110</v>
      </c>
    </row>
    <row r="1210" spans="3:6" x14ac:dyDescent="0.2">
      <c r="C1210" s="8">
        <v>28</v>
      </c>
      <c r="D1210" s="8">
        <v>24</v>
      </c>
      <c r="E1210" s="8">
        <v>87</v>
      </c>
      <c r="F1210" s="8">
        <v>90</v>
      </c>
    </row>
    <row r="1211" spans="3:6" x14ac:dyDescent="0.2">
      <c r="C1211" s="8">
        <v>26</v>
      </c>
      <c r="D1211" s="8">
        <v>25</v>
      </c>
      <c r="E1211" s="8">
        <v>75</v>
      </c>
      <c r="F1211" s="8">
        <v>102</v>
      </c>
    </row>
    <row r="1212" spans="3:6" x14ac:dyDescent="0.2">
      <c r="C1212" s="8">
        <v>21</v>
      </c>
      <c r="D1212" s="8">
        <v>2</v>
      </c>
      <c r="E1212" s="8">
        <v>108</v>
      </c>
      <c r="F1212" s="8">
        <v>103</v>
      </c>
    </row>
    <row r="1213" spans="3:6" x14ac:dyDescent="0.2">
      <c r="C1213" s="8">
        <v>23</v>
      </c>
      <c r="D1213" s="8">
        <v>13</v>
      </c>
      <c r="E1213" s="8">
        <v>91</v>
      </c>
      <c r="F1213" s="8">
        <v>92</v>
      </c>
    </row>
    <row r="1214" spans="3:6" x14ac:dyDescent="0.2">
      <c r="C1214" s="8">
        <v>17</v>
      </c>
      <c r="D1214" s="8">
        <v>6</v>
      </c>
      <c r="E1214" s="8">
        <v>102</v>
      </c>
      <c r="F1214" s="8">
        <v>115</v>
      </c>
    </row>
    <row r="1215" spans="3:6" x14ac:dyDescent="0.2">
      <c r="C1215" s="8">
        <v>27</v>
      </c>
      <c r="D1215" s="8">
        <v>8</v>
      </c>
      <c r="E1215" s="8">
        <v>89</v>
      </c>
      <c r="F1215" s="8">
        <v>83</v>
      </c>
    </row>
    <row r="1216" spans="3:6" x14ac:dyDescent="0.2">
      <c r="C1216" s="8">
        <v>28</v>
      </c>
      <c r="D1216" s="8">
        <v>24</v>
      </c>
      <c r="E1216" s="8">
        <v>86</v>
      </c>
      <c r="F1216" s="8">
        <v>91</v>
      </c>
    </row>
    <row r="1217" spans="3:6" x14ac:dyDescent="0.2">
      <c r="C1217" s="8">
        <v>11</v>
      </c>
      <c r="D1217" s="8">
        <v>18</v>
      </c>
      <c r="E1217" s="8">
        <v>97</v>
      </c>
      <c r="F1217" s="8">
        <v>74</v>
      </c>
    </row>
    <row r="1218" spans="3:6" x14ac:dyDescent="0.2">
      <c r="C1218" s="8">
        <v>20</v>
      </c>
      <c r="D1218" s="8">
        <v>3</v>
      </c>
      <c r="E1218" s="8">
        <v>85</v>
      </c>
      <c r="F1218" s="8">
        <v>102</v>
      </c>
    </row>
    <row r="1219" spans="3:6" x14ac:dyDescent="0.2">
      <c r="C1219" s="8">
        <v>21</v>
      </c>
      <c r="D1219" s="8">
        <v>2</v>
      </c>
      <c r="E1219" s="8">
        <v>83</v>
      </c>
      <c r="F1219" s="8">
        <v>81</v>
      </c>
    </row>
    <row r="1220" spans="3:6" x14ac:dyDescent="0.2">
      <c r="C1220" s="8">
        <v>26</v>
      </c>
      <c r="D1220" s="8">
        <v>25</v>
      </c>
      <c r="E1220" s="8">
        <v>91</v>
      </c>
      <c r="F1220" s="8">
        <v>79</v>
      </c>
    </row>
    <row r="1221" spans="3:6" x14ac:dyDescent="0.2">
      <c r="C1221" s="8">
        <v>18</v>
      </c>
      <c r="D1221" s="8">
        <v>11</v>
      </c>
      <c r="E1221" s="8">
        <v>120</v>
      </c>
      <c r="F1221" s="8">
        <v>109</v>
      </c>
    </row>
    <row r="1222" spans="3:6" x14ac:dyDescent="0.2">
      <c r="C1222" s="8">
        <v>8</v>
      </c>
      <c r="D1222" s="8">
        <v>27</v>
      </c>
      <c r="E1222" s="8">
        <v>85</v>
      </c>
      <c r="F1222" s="8">
        <v>82</v>
      </c>
    </row>
    <row r="1223" spans="3:6" x14ac:dyDescent="0.2">
      <c r="C1223" s="8">
        <v>2</v>
      </c>
      <c r="D1223" s="8">
        <v>21</v>
      </c>
      <c r="E1223" s="8">
        <v>120</v>
      </c>
      <c r="F1223" s="8">
        <v>87</v>
      </c>
    </row>
    <row r="1224" spans="3:6" x14ac:dyDescent="0.2">
      <c r="C1224" s="8">
        <v>25</v>
      </c>
      <c r="D1224" s="8">
        <v>26</v>
      </c>
      <c r="E1224" s="8">
        <v>101</v>
      </c>
      <c r="F1224" s="8">
        <v>78</v>
      </c>
    </row>
    <row r="1225" spans="3:6" x14ac:dyDescent="0.2">
      <c r="C1225" s="8">
        <v>24</v>
      </c>
      <c r="D1225" s="8">
        <v>6</v>
      </c>
      <c r="E1225" s="8">
        <v>108</v>
      </c>
      <c r="F1225" s="8">
        <v>91</v>
      </c>
    </row>
    <row r="1226" spans="3:6" x14ac:dyDescent="0.2">
      <c r="C1226" s="8">
        <v>18</v>
      </c>
      <c r="D1226" s="8">
        <v>3</v>
      </c>
      <c r="E1226" s="8">
        <v>99</v>
      </c>
      <c r="F1226" s="8">
        <v>93</v>
      </c>
    </row>
    <row r="1227" spans="3:6" x14ac:dyDescent="0.2">
      <c r="C1227" s="8">
        <v>8</v>
      </c>
      <c r="D1227" s="8">
        <v>2</v>
      </c>
      <c r="E1227" s="8">
        <v>96</v>
      </c>
      <c r="F1227" s="8">
        <v>84</v>
      </c>
    </row>
    <row r="1228" spans="3:6" x14ac:dyDescent="0.2">
      <c r="C1228" s="8">
        <v>13</v>
      </c>
      <c r="D1228" s="8">
        <v>25</v>
      </c>
      <c r="E1228" s="8">
        <v>86</v>
      </c>
      <c r="F1228" s="8">
        <v>80</v>
      </c>
    </row>
    <row r="1229" spans="3:6" x14ac:dyDescent="0.2">
      <c r="C1229" s="8">
        <v>24</v>
      </c>
      <c r="D1229" s="8">
        <v>6</v>
      </c>
      <c r="E1229" s="8">
        <v>102</v>
      </c>
      <c r="F1229" s="8">
        <v>110</v>
      </c>
    </row>
    <row r="1230" spans="3:6" x14ac:dyDescent="0.2">
      <c r="C1230" s="8">
        <v>18</v>
      </c>
      <c r="D1230" s="8">
        <v>3</v>
      </c>
      <c r="E1230" s="8">
        <v>102</v>
      </c>
      <c r="F1230" s="8">
        <v>88</v>
      </c>
    </row>
    <row r="1231" spans="3:6" x14ac:dyDescent="0.2">
      <c r="C1231" s="8">
        <v>13</v>
      </c>
      <c r="D1231" s="8">
        <v>25</v>
      </c>
      <c r="E1231" s="8">
        <v>85</v>
      </c>
      <c r="F1231" s="8">
        <v>88</v>
      </c>
    </row>
    <row r="1232" spans="3:6" x14ac:dyDescent="0.2">
      <c r="C1232" s="8">
        <v>8</v>
      </c>
      <c r="D1232" s="8">
        <v>2</v>
      </c>
      <c r="E1232" s="8">
        <v>77</v>
      </c>
      <c r="F1232" s="8">
        <v>85</v>
      </c>
    </row>
    <row r="1233" spans="3:6" x14ac:dyDescent="0.2">
      <c r="C1233" s="8">
        <v>3</v>
      </c>
      <c r="D1233" s="8">
        <v>18</v>
      </c>
      <c r="E1233" s="8">
        <v>115</v>
      </c>
      <c r="F1233" s="8">
        <v>97</v>
      </c>
    </row>
    <row r="1234" spans="3:6" x14ac:dyDescent="0.2">
      <c r="C1234" s="8">
        <v>6</v>
      </c>
      <c r="D1234" s="8">
        <v>24</v>
      </c>
      <c r="E1234" s="8">
        <v>119</v>
      </c>
      <c r="F1234" s="8">
        <v>125</v>
      </c>
    </row>
    <row r="1235" spans="3:6" x14ac:dyDescent="0.2">
      <c r="C1235" s="8">
        <v>2</v>
      </c>
      <c r="D1235" s="8">
        <v>8</v>
      </c>
      <c r="E1235" s="8">
        <v>66</v>
      </c>
      <c r="F1235" s="8">
        <v>64</v>
      </c>
    </row>
    <row r="1236" spans="3:6" x14ac:dyDescent="0.2">
      <c r="C1236" s="8">
        <v>25</v>
      </c>
      <c r="D1236" s="8">
        <v>13</v>
      </c>
      <c r="E1236" s="8">
        <v>89</v>
      </c>
      <c r="F1236" s="8">
        <v>99</v>
      </c>
    </row>
    <row r="1237" spans="3:6" x14ac:dyDescent="0.2">
      <c r="C1237" s="8">
        <v>6</v>
      </c>
      <c r="D1237" s="8">
        <v>24</v>
      </c>
      <c r="E1237" s="8">
        <v>113</v>
      </c>
      <c r="F1237" s="8">
        <v>115</v>
      </c>
    </row>
    <row r="1238" spans="3:6" x14ac:dyDescent="0.2">
      <c r="C1238" s="8">
        <v>3</v>
      </c>
      <c r="D1238" s="8">
        <v>18</v>
      </c>
      <c r="E1238" s="8">
        <v>79</v>
      </c>
      <c r="F1238" s="8">
        <v>89</v>
      </c>
    </row>
    <row r="1239" spans="3:6" x14ac:dyDescent="0.2">
      <c r="C1239" s="8">
        <v>2</v>
      </c>
      <c r="D1239" s="8">
        <v>8</v>
      </c>
      <c r="E1239" s="8">
        <v>90</v>
      </c>
      <c r="F1239" s="8">
        <v>79</v>
      </c>
    </row>
    <row r="1240" spans="3:6" x14ac:dyDescent="0.2">
      <c r="C1240" s="8">
        <v>25</v>
      </c>
      <c r="D1240" s="8">
        <v>13</v>
      </c>
      <c r="E1240" s="8">
        <v>85</v>
      </c>
      <c r="F1240" s="8">
        <v>87</v>
      </c>
    </row>
    <row r="1241" spans="3:6" x14ac:dyDescent="0.2">
      <c r="C1241" s="8">
        <v>24</v>
      </c>
      <c r="D1241" s="8">
        <v>6</v>
      </c>
      <c r="E1241" s="8">
        <v>114</v>
      </c>
      <c r="F1241" s="8">
        <v>101</v>
      </c>
    </row>
    <row r="1242" spans="3:6" x14ac:dyDescent="0.2">
      <c r="C1242" s="8">
        <v>8</v>
      </c>
      <c r="D1242" s="8">
        <v>2</v>
      </c>
      <c r="E1242" s="8">
        <v>81</v>
      </c>
      <c r="F1242" s="8">
        <v>90</v>
      </c>
    </row>
    <row r="1243" spans="3:6" x14ac:dyDescent="0.2">
      <c r="C1243" s="8">
        <v>13</v>
      </c>
      <c r="D1243" s="8">
        <v>25</v>
      </c>
      <c r="E1243" s="8">
        <v>93</v>
      </c>
      <c r="F1243" s="8">
        <v>87</v>
      </c>
    </row>
    <row r="1244" spans="3:6" x14ac:dyDescent="0.2">
      <c r="C1244" s="8">
        <v>18</v>
      </c>
      <c r="D1244" s="8">
        <v>3</v>
      </c>
      <c r="E1244" s="8">
        <v>103</v>
      </c>
      <c r="F1244" s="8">
        <v>95</v>
      </c>
    </row>
    <row r="1245" spans="3:6" x14ac:dyDescent="0.2">
      <c r="C1245" s="8">
        <v>24</v>
      </c>
      <c r="D1245" s="8">
        <v>13</v>
      </c>
      <c r="E1245" s="8">
        <v>99</v>
      </c>
      <c r="F1245" s="8">
        <v>106</v>
      </c>
    </row>
    <row r="1246" spans="3:6" x14ac:dyDescent="0.2">
      <c r="C1246" s="8">
        <v>18</v>
      </c>
      <c r="D1246" s="8">
        <v>2</v>
      </c>
      <c r="E1246" s="8">
        <v>104</v>
      </c>
      <c r="F1246" s="8">
        <v>97</v>
      </c>
    </row>
    <row r="1247" spans="3:6" x14ac:dyDescent="0.2">
      <c r="C1247" s="8">
        <v>24</v>
      </c>
      <c r="D1247" s="8">
        <v>13</v>
      </c>
      <c r="E1247" s="8">
        <v>96</v>
      </c>
      <c r="F1247" s="8">
        <v>90</v>
      </c>
    </row>
    <row r="1248" spans="3:6" x14ac:dyDescent="0.2">
      <c r="C1248" s="8">
        <v>18</v>
      </c>
      <c r="D1248" s="8">
        <v>2</v>
      </c>
      <c r="E1248" s="8">
        <v>86</v>
      </c>
      <c r="F1248" s="8">
        <v>93</v>
      </c>
    </row>
    <row r="1249" spans="3:6" x14ac:dyDescent="0.2">
      <c r="C1249" s="8">
        <v>13</v>
      </c>
      <c r="D1249" s="8">
        <v>24</v>
      </c>
      <c r="E1249" s="8">
        <v>90</v>
      </c>
      <c r="F1249" s="8">
        <v>103</v>
      </c>
    </row>
    <row r="1250" spans="3:6" x14ac:dyDescent="0.2">
      <c r="C1250" s="8">
        <v>2</v>
      </c>
      <c r="D1250" s="8">
        <v>18</v>
      </c>
      <c r="E1250" s="8">
        <v>94</v>
      </c>
      <c r="F1250" s="8">
        <v>90</v>
      </c>
    </row>
    <row r="1251" spans="3:6" x14ac:dyDescent="0.2">
      <c r="C1251" s="8">
        <v>13</v>
      </c>
      <c r="D1251" s="8">
        <v>24</v>
      </c>
      <c r="E1251" s="8">
        <v>100</v>
      </c>
      <c r="F1251" s="8">
        <v>99</v>
      </c>
    </row>
    <row r="1252" spans="3:6" x14ac:dyDescent="0.2">
      <c r="C1252" s="8">
        <v>2</v>
      </c>
      <c r="D1252" s="8">
        <v>18</v>
      </c>
      <c r="E1252" s="8">
        <v>92</v>
      </c>
      <c r="F1252" s="8">
        <v>94</v>
      </c>
    </row>
    <row r="1253" spans="3:6" x14ac:dyDescent="0.2">
      <c r="C1253" s="8">
        <v>24</v>
      </c>
      <c r="D1253" s="8">
        <v>13</v>
      </c>
      <c r="E1253" s="8">
        <v>92</v>
      </c>
      <c r="F1253" s="8">
        <v>91</v>
      </c>
    </row>
    <row r="1254" spans="3:6" x14ac:dyDescent="0.2">
      <c r="C1254" s="8">
        <v>18</v>
      </c>
      <c r="D1254" s="8">
        <v>2</v>
      </c>
      <c r="E1254" s="8">
        <v>103</v>
      </c>
      <c r="F1254" s="8">
        <v>92</v>
      </c>
    </row>
    <row r="1255" spans="3:6" x14ac:dyDescent="0.2">
      <c r="C1255" s="8">
        <v>2</v>
      </c>
      <c r="D1255" s="8">
        <v>18</v>
      </c>
      <c r="E1255" s="8">
        <v>88</v>
      </c>
      <c r="F1255" s="8">
        <v>96</v>
      </c>
    </row>
    <row r="1256" spans="3:6" x14ac:dyDescent="0.2">
      <c r="C1256" s="8">
        <v>13</v>
      </c>
      <c r="D1256" s="8">
        <v>24</v>
      </c>
      <c r="E1256" s="8">
        <v>106</v>
      </c>
      <c r="F1256" s="8">
        <v>102</v>
      </c>
    </row>
    <row r="1257" spans="3:6" x14ac:dyDescent="0.2">
      <c r="C1257" s="8">
        <v>24</v>
      </c>
      <c r="D1257" s="8">
        <v>13</v>
      </c>
      <c r="E1257" s="8">
        <v>106</v>
      </c>
      <c r="F1257" s="8">
        <v>112</v>
      </c>
    </row>
    <row r="1258" spans="3:6" x14ac:dyDescent="0.2">
      <c r="C1258" s="8">
        <v>13</v>
      </c>
      <c r="D1258" s="8">
        <v>18</v>
      </c>
      <c r="E1258" s="8">
        <v>99</v>
      </c>
      <c r="F1258" s="8">
        <v>94</v>
      </c>
    </row>
    <row r="1259" spans="3:6" x14ac:dyDescent="0.2">
      <c r="C1259" s="8">
        <v>13</v>
      </c>
      <c r="D1259" s="8">
        <v>18</v>
      </c>
      <c r="E1259" s="8">
        <v>106</v>
      </c>
      <c r="F1259" s="8">
        <v>83</v>
      </c>
    </row>
    <row r="1260" spans="3:6" x14ac:dyDescent="0.2">
      <c r="C1260" s="8">
        <v>18</v>
      </c>
      <c r="D1260" s="8">
        <v>13</v>
      </c>
      <c r="E1260" s="8">
        <v>103</v>
      </c>
      <c r="F1260" s="8">
        <v>106</v>
      </c>
    </row>
    <row r="1261" spans="3:6" x14ac:dyDescent="0.2">
      <c r="C1261" s="8">
        <v>18</v>
      </c>
      <c r="D1261" s="8">
        <v>13</v>
      </c>
      <c r="E1261" s="8">
        <v>107</v>
      </c>
      <c r="F1261" s="8">
        <v>113</v>
      </c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4B891-A1B2-4D64-A340-94A00B0199FF}">
  <sheetPr codeName="Sheet13"/>
  <dimension ref="C1:K25"/>
  <sheetViews>
    <sheetView topLeftCell="C1" workbookViewId="0">
      <selection activeCell="I5" sqref="I5"/>
    </sheetView>
  </sheetViews>
  <sheetFormatPr defaultRowHeight="12.75" x14ac:dyDescent="0.2"/>
  <cols>
    <col min="1" max="7" width="9.140625" style="8"/>
    <col min="8" max="8" width="10.5703125" style="8" customWidth="1"/>
    <col min="9" max="9" width="9.140625" style="8"/>
    <col min="10" max="10" width="10.85546875" style="8" customWidth="1"/>
    <col min="11" max="11" width="13.28515625" style="8" customWidth="1"/>
    <col min="12" max="16384" width="9.140625" style="8"/>
  </cols>
  <sheetData>
    <row r="1" spans="3:11" x14ac:dyDescent="0.2">
      <c r="D1" s="8" t="s">
        <v>176</v>
      </c>
    </row>
    <row r="2" spans="3:11" x14ac:dyDescent="0.2">
      <c r="H2" s="8" t="s">
        <v>177</v>
      </c>
      <c r="J2" s="8">
        <f>SUM(J5:J8)/SUM(I5:I8)</f>
        <v>2656.409090909091</v>
      </c>
    </row>
    <row r="3" spans="3:11" x14ac:dyDescent="0.2">
      <c r="C3" s="8" t="s">
        <v>29</v>
      </c>
      <c r="D3" s="8" t="s">
        <v>178</v>
      </c>
      <c r="E3" s="8" t="s">
        <v>22</v>
      </c>
    </row>
    <row r="4" spans="3:11" x14ac:dyDescent="0.2">
      <c r="C4" s="8">
        <v>1997</v>
      </c>
      <c r="D4" s="8">
        <v>1</v>
      </c>
      <c r="E4" s="8">
        <v>1646</v>
      </c>
      <c r="H4" s="8" t="s">
        <v>178</v>
      </c>
      <c r="I4" s="8" t="s">
        <v>179</v>
      </c>
      <c r="J4" s="8" t="s">
        <v>180</v>
      </c>
      <c r="K4" s="8" t="s">
        <v>181</v>
      </c>
    </row>
    <row r="5" spans="3:11" x14ac:dyDescent="0.2">
      <c r="C5" s="8">
        <v>1997</v>
      </c>
      <c r="D5" s="8">
        <v>2</v>
      </c>
      <c r="E5" s="8">
        <v>1738</v>
      </c>
      <c r="G5" s="8">
        <v>1</v>
      </c>
      <c r="H5" s="8" t="s">
        <v>182</v>
      </c>
      <c r="I5" s="8">
        <f>COUNTIF(Quarter,G5)</f>
        <v>6</v>
      </c>
      <c r="J5" s="8">
        <f>SUMIF(Quarter,G5,Sales)</f>
        <v>12179</v>
      </c>
      <c r="K5" s="38">
        <f>(J5/I5)/$J$2</f>
        <v>0.76412678313740923</v>
      </c>
    </row>
    <row r="6" spans="3:11" x14ac:dyDescent="0.2">
      <c r="C6" s="8">
        <v>1997</v>
      </c>
      <c r="D6" s="8">
        <v>3</v>
      </c>
      <c r="E6" s="8">
        <v>1883</v>
      </c>
      <c r="G6" s="8">
        <v>2</v>
      </c>
      <c r="H6" s="8" t="s">
        <v>183</v>
      </c>
      <c r="I6" s="8">
        <f>COUNTIF(Quarter,G6)</f>
        <v>6</v>
      </c>
      <c r="J6" s="8">
        <f>SUMIF(Quarter,G6,Sales)</f>
        <v>11966</v>
      </c>
      <c r="K6" s="38">
        <f>(J6/I6)/$J$2</f>
        <v>0.7507628776600902</v>
      </c>
    </row>
    <row r="7" spans="3:11" x14ac:dyDescent="0.2">
      <c r="C7" s="8">
        <v>1997</v>
      </c>
      <c r="D7" s="8">
        <v>4</v>
      </c>
      <c r="E7" s="8">
        <v>4868</v>
      </c>
      <c r="G7" s="8">
        <v>3</v>
      </c>
      <c r="H7" s="8" t="s">
        <v>184</v>
      </c>
      <c r="I7" s="8">
        <f>COUNTIF(Quarter,G7)</f>
        <v>5</v>
      </c>
      <c r="J7" s="8">
        <f>SUMIF(Quarter,G7,Sales)</f>
        <v>10881</v>
      </c>
      <c r="K7" s="38">
        <f>(J7/I7)/$J$2</f>
        <v>0.81922622816173563</v>
      </c>
    </row>
    <row r="8" spans="3:11" x14ac:dyDescent="0.2">
      <c r="C8" s="8">
        <f>C4+1</f>
        <v>1998</v>
      </c>
      <c r="D8" s="8">
        <v>1</v>
      </c>
      <c r="E8" s="8">
        <v>1924</v>
      </c>
      <c r="G8" s="8">
        <v>4</v>
      </c>
      <c r="H8" s="8" t="s">
        <v>185</v>
      </c>
      <c r="I8" s="8">
        <f>COUNTIF(Quarter,G8)</f>
        <v>5</v>
      </c>
      <c r="J8" s="8">
        <f>SUMIF(Quarter,G8,Sales)</f>
        <v>23415</v>
      </c>
      <c r="K8" s="38">
        <f>(J8/I8)/$J$2</f>
        <v>1.7629061788812648</v>
      </c>
    </row>
    <row r="9" spans="3:11" x14ac:dyDescent="0.2">
      <c r="C9" s="8">
        <f t="shared" ref="C9:C23" si="0">C5+1</f>
        <v>1998</v>
      </c>
      <c r="D9" s="8">
        <v>2</v>
      </c>
      <c r="E9" s="8">
        <v>1989</v>
      </c>
    </row>
    <row r="10" spans="3:11" x14ac:dyDescent="0.2">
      <c r="C10" s="8">
        <f t="shared" si="0"/>
        <v>1998</v>
      </c>
      <c r="D10" s="8">
        <v>3</v>
      </c>
      <c r="E10" s="8">
        <v>2142</v>
      </c>
    </row>
    <row r="11" spans="3:11" x14ac:dyDescent="0.2">
      <c r="C11" s="8">
        <f t="shared" si="0"/>
        <v>1998</v>
      </c>
      <c r="D11" s="8">
        <v>4</v>
      </c>
      <c r="E11" s="8">
        <v>4383</v>
      </c>
    </row>
    <row r="12" spans="3:11" x14ac:dyDescent="0.2">
      <c r="C12" s="8">
        <f t="shared" si="0"/>
        <v>1999</v>
      </c>
      <c r="D12" s="8">
        <v>1</v>
      </c>
      <c r="E12" s="8">
        <v>2043</v>
      </c>
    </row>
    <row r="13" spans="3:11" x14ac:dyDescent="0.2">
      <c r="C13" s="8">
        <f t="shared" si="0"/>
        <v>1999</v>
      </c>
      <c r="D13" s="8">
        <v>2</v>
      </c>
      <c r="E13" s="8">
        <v>2020</v>
      </c>
    </row>
    <row r="14" spans="3:11" x14ac:dyDescent="0.2">
      <c r="C14" s="8">
        <f t="shared" si="0"/>
        <v>1999</v>
      </c>
      <c r="D14" s="8">
        <v>3</v>
      </c>
      <c r="E14" s="8">
        <v>2171</v>
      </c>
    </row>
    <row r="15" spans="3:11" x14ac:dyDescent="0.2">
      <c r="C15" s="8">
        <f t="shared" si="0"/>
        <v>1999</v>
      </c>
      <c r="D15" s="8">
        <v>4</v>
      </c>
      <c r="E15" s="8">
        <v>4338</v>
      </c>
    </row>
    <row r="16" spans="3:11" x14ac:dyDescent="0.2">
      <c r="C16" s="8">
        <f t="shared" si="0"/>
        <v>2000</v>
      </c>
      <c r="D16" s="8">
        <v>1</v>
      </c>
      <c r="E16" s="8">
        <v>2186</v>
      </c>
    </row>
    <row r="17" spans="3:5" x14ac:dyDescent="0.2">
      <c r="C17" s="8">
        <f t="shared" si="0"/>
        <v>2000</v>
      </c>
      <c r="D17" s="8">
        <v>2</v>
      </c>
      <c r="E17" s="8">
        <v>2204</v>
      </c>
    </row>
    <row r="18" spans="3:5" x14ac:dyDescent="0.2">
      <c r="C18" s="8">
        <f t="shared" si="0"/>
        <v>2000</v>
      </c>
      <c r="D18" s="8">
        <v>3</v>
      </c>
      <c r="E18" s="8">
        <v>2465</v>
      </c>
    </row>
    <row r="19" spans="3:5" x14ac:dyDescent="0.2">
      <c r="C19" s="8">
        <f t="shared" si="0"/>
        <v>2000</v>
      </c>
      <c r="D19" s="8">
        <v>4</v>
      </c>
      <c r="E19" s="8">
        <v>5027</v>
      </c>
    </row>
    <row r="20" spans="3:5" x14ac:dyDescent="0.2">
      <c r="C20" s="8">
        <f t="shared" si="0"/>
        <v>2001</v>
      </c>
      <c r="D20" s="8">
        <v>1</v>
      </c>
      <c r="E20" s="8">
        <v>2319</v>
      </c>
    </row>
    <row r="21" spans="3:5" x14ac:dyDescent="0.2">
      <c r="C21" s="8">
        <f t="shared" si="0"/>
        <v>2001</v>
      </c>
      <c r="D21" s="8">
        <v>2</v>
      </c>
      <c r="E21" s="8">
        <v>1994</v>
      </c>
    </row>
    <row r="22" spans="3:5" x14ac:dyDescent="0.2">
      <c r="C22" s="8">
        <f t="shared" si="0"/>
        <v>2001</v>
      </c>
      <c r="D22" s="8">
        <v>3</v>
      </c>
      <c r="E22" s="8">
        <v>2220</v>
      </c>
    </row>
    <row r="23" spans="3:5" x14ac:dyDescent="0.2">
      <c r="C23" s="8">
        <f t="shared" si="0"/>
        <v>2001</v>
      </c>
      <c r="D23" s="8">
        <v>4</v>
      </c>
      <c r="E23" s="8">
        <v>4799</v>
      </c>
    </row>
    <row r="24" spans="3:5" x14ac:dyDescent="0.2">
      <c r="C24" s="8">
        <v>2002</v>
      </c>
      <c r="D24" s="8">
        <v>1</v>
      </c>
      <c r="E24" s="8">
        <v>2061</v>
      </c>
    </row>
    <row r="25" spans="3:5" x14ac:dyDescent="0.2">
      <c r="C25" s="8">
        <v>2002</v>
      </c>
      <c r="D25" s="8">
        <v>2</v>
      </c>
      <c r="E25" s="8">
        <v>2021</v>
      </c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424D-4B19-4A44-A563-013B8032EC25}">
  <sheetPr codeName="Sheet14"/>
  <dimension ref="A5:N13"/>
  <sheetViews>
    <sheetView tabSelected="1" workbookViewId="0">
      <selection activeCell="E10" sqref="E10"/>
    </sheetView>
  </sheetViews>
  <sheetFormatPr defaultRowHeight="12.75" x14ac:dyDescent="0.2"/>
  <cols>
    <col min="1" max="2" width="9.140625" style="8"/>
    <col min="3" max="3" width="20.140625" style="8" customWidth="1"/>
    <col min="4" max="16384" width="9.140625" style="8"/>
  </cols>
  <sheetData>
    <row r="5" spans="1:14" x14ac:dyDescent="0.2">
      <c r="A5" s="8" t="s">
        <v>178</v>
      </c>
      <c r="B5" s="8" t="s">
        <v>186</v>
      </c>
      <c r="C5" s="8" t="s">
        <v>187</v>
      </c>
      <c r="D5" s="8" t="s">
        <v>188</v>
      </c>
      <c r="E5" s="8" t="s">
        <v>189</v>
      </c>
      <c r="F5" s="8" t="s">
        <v>186</v>
      </c>
      <c r="G5" s="8" t="s">
        <v>187</v>
      </c>
      <c r="H5" s="8" t="s">
        <v>188</v>
      </c>
      <c r="I5" s="8" t="s">
        <v>189</v>
      </c>
      <c r="J5" s="8" t="s">
        <v>186</v>
      </c>
      <c r="K5" s="8" t="s">
        <v>187</v>
      </c>
      <c r="L5" s="8" t="s">
        <v>188</v>
      </c>
      <c r="M5" s="8" t="s">
        <v>189</v>
      </c>
      <c r="N5" s="8">
        <v>2</v>
      </c>
    </row>
    <row r="6" spans="1:14" x14ac:dyDescent="0.2">
      <c r="A6" s="8" t="s">
        <v>22</v>
      </c>
      <c r="B6" s="8">
        <v>88</v>
      </c>
      <c r="C6" s="8">
        <v>43</v>
      </c>
      <c r="D6" s="8">
        <v>46</v>
      </c>
      <c r="E6" s="8">
        <v>64</v>
      </c>
      <c r="F6" s="8">
        <v>30</v>
      </c>
      <c r="G6" s="8">
        <v>88</v>
      </c>
      <c r="H6" s="8">
        <v>67</v>
      </c>
      <c r="I6" s="8">
        <v>71</v>
      </c>
      <c r="J6" s="8">
        <v>95</v>
      </c>
      <c r="K6" s="8">
        <v>73</v>
      </c>
      <c r="L6" s="8">
        <v>58</v>
      </c>
      <c r="M6" s="8">
        <v>55</v>
      </c>
      <c r="N6" s="8">
        <v>89</v>
      </c>
    </row>
    <row r="9" spans="1:14" x14ac:dyDescent="0.2">
      <c r="C9" s="8" t="s">
        <v>190</v>
      </c>
      <c r="D9" s="8" t="s">
        <v>191</v>
      </c>
      <c r="E9" s="8" t="s">
        <v>192</v>
      </c>
    </row>
    <row r="10" spans="1:14" x14ac:dyDescent="0.2">
      <c r="B10" s="8" t="s">
        <v>186</v>
      </c>
      <c r="C10" s="8">
        <f>COUNTIF(Quarter,B10)</f>
        <v>3</v>
      </c>
      <c r="D10" s="8">
        <f>SUMIF(Quarter,B10,Sales)</f>
        <v>213</v>
      </c>
      <c r="E10" s="8">
        <f>D10/C10</f>
        <v>71</v>
      </c>
    </row>
    <row r="11" spans="1:14" x14ac:dyDescent="0.2">
      <c r="B11" s="8" t="s">
        <v>187</v>
      </c>
      <c r="C11" s="8">
        <f>COUNTIF(Quarter,B11)</f>
        <v>3</v>
      </c>
      <c r="D11" s="8">
        <f>SUMIF(Quarter,B11,Sales)</f>
        <v>204</v>
      </c>
      <c r="E11" s="8">
        <f>D11/C11</f>
        <v>68</v>
      </c>
    </row>
    <row r="12" spans="1:14" x14ac:dyDescent="0.2">
      <c r="B12" s="8" t="s">
        <v>188</v>
      </c>
      <c r="C12" s="8">
        <f>COUNTIF(Quarter,B12)</f>
        <v>3</v>
      </c>
      <c r="D12" s="8">
        <f>SUMIF(Quarter,B12,Sales)</f>
        <v>171</v>
      </c>
      <c r="E12" s="8">
        <f>D12/C12</f>
        <v>57</v>
      </c>
    </row>
    <row r="13" spans="1:14" x14ac:dyDescent="0.2">
      <c r="B13" s="8" t="s">
        <v>189</v>
      </c>
      <c r="C13" s="8">
        <f>COUNTIF(Quarter,B13)</f>
        <v>3</v>
      </c>
      <c r="D13" s="8">
        <f>SUMIF(Quarter,B13,Sales)</f>
        <v>190</v>
      </c>
      <c r="E13" s="8">
        <f>D13/C13</f>
        <v>63.333333333333336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E197E55A-ADC7-47D1-B8E4-D1B0824618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90945F94-C80B-44D0-A453-97239587AF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F72B7E-259F-4664-81A6-CC77A9C20CF6}">
  <ds:schemaRefs>
    <ds:schemaRef ds:uri="http://schemas.microsoft.com/office/2006/metadata/properties"/>
    <ds:schemaRef ds:uri="d1607db4-bd3f-4f82-a312-bf7e283d0a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39</vt:i4>
      </vt:variant>
    </vt:vector>
  </HeadingPairs>
  <TitlesOfParts>
    <vt:vector size="53" baseType="lpstr">
      <vt:lpstr>S21_10-1</vt:lpstr>
      <vt:lpstr>S21_10-2</vt:lpstr>
      <vt:lpstr>S21_11-14-1</vt:lpstr>
      <vt:lpstr>S21_11-14-2</vt:lpstr>
      <vt:lpstr>S21_15-16-1</vt:lpstr>
      <vt:lpstr>S21_15-16-2</vt:lpstr>
      <vt:lpstr>S21_1-6</vt:lpstr>
      <vt:lpstr>S21_17-18</vt:lpstr>
      <vt:lpstr>S21_19</vt:lpstr>
      <vt:lpstr>S21_20</vt:lpstr>
      <vt:lpstr>S21_21</vt:lpstr>
      <vt:lpstr>S21_7</vt:lpstr>
      <vt:lpstr>S21_8</vt:lpstr>
      <vt:lpstr>S21_9</vt:lpstr>
      <vt:lpstr>A</vt:lpstr>
      <vt:lpstr>AS</vt:lpstr>
      <vt:lpstr>'S21_11-14-1'!Date</vt:lpstr>
      <vt:lpstr>'S21_15-16-1'!Date</vt:lpstr>
      <vt:lpstr>'S21_1-6'!Date</vt:lpstr>
      <vt:lpstr>Date</vt:lpstr>
      <vt:lpstr>'S21_11-14-1'!Dollars</vt:lpstr>
      <vt:lpstr>'S21_15-16-1'!Dollars</vt:lpstr>
      <vt:lpstr>'S21_1-6'!Dollars</vt:lpstr>
      <vt:lpstr>Dollars</vt:lpstr>
      <vt:lpstr>H</vt:lpstr>
      <vt:lpstr>HS</vt:lpstr>
      <vt:lpstr>Month</vt:lpstr>
      <vt:lpstr>'S21_11-14-1'!Name</vt:lpstr>
      <vt:lpstr>'S21_15-16-1'!Name</vt:lpstr>
      <vt:lpstr>'S21_1-6'!Name</vt:lpstr>
      <vt:lpstr>Name</vt:lpstr>
      <vt:lpstr>numbers</vt:lpstr>
      <vt:lpstr>Play_type</vt:lpstr>
      <vt:lpstr>'S21_11-14-1'!Product</vt:lpstr>
      <vt:lpstr>'S21_15-16-1'!Product</vt:lpstr>
      <vt:lpstr>'S21_1-6'!Product</vt:lpstr>
      <vt:lpstr>Product</vt:lpstr>
      <vt:lpstr>S21_9!Quarter</vt:lpstr>
      <vt:lpstr>Quarter</vt:lpstr>
      <vt:lpstr>S21_9!Sales</vt:lpstr>
      <vt:lpstr>Sales</vt:lpstr>
      <vt:lpstr>Team</vt:lpstr>
      <vt:lpstr>Temperature</vt:lpstr>
      <vt:lpstr>'S21_11-14-1'!Trans_Number</vt:lpstr>
      <vt:lpstr>'S21_15-16-1'!Trans_Number</vt:lpstr>
      <vt:lpstr>'S21_1-6'!Trans_Number</vt:lpstr>
      <vt:lpstr>Trans_Number</vt:lpstr>
      <vt:lpstr>'S21_11-14-1'!Units</vt:lpstr>
      <vt:lpstr>'S21_15-16-1'!Units</vt:lpstr>
      <vt:lpstr>'S21_1-6'!Units</vt:lpstr>
      <vt:lpstr>Units</vt:lpstr>
      <vt:lpstr>Yards</vt:lpstr>
      <vt:lpstr>Year</vt:lpstr>
    </vt:vector>
  </TitlesOfParts>
  <Manager/>
  <Company>Julian Chang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Chang</dc:creator>
  <cp:keywords/>
  <dc:description/>
  <cp:lastModifiedBy>Administrator</cp:lastModifiedBy>
  <cp:revision/>
  <dcterms:created xsi:type="dcterms:W3CDTF">2007-03-08T14:25:42Z</dcterms:created>
  <dcterms:modified xsi:type="dcterms:W3CDTF">2019-09-26T07:31:14Z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